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lub website\Text\Documents\2017\"/>
    </mc:Choice>
  </mc:AlternateContent>
  <bookViews>
    <workbookView xWindow="0" yWindow="0" windowWidth="24000" windowHeight="9510" tabRatio="971" firstSheet="7" activeTab="24" xr2:uid="{00000000-000D-0000-FFFF-FFFF00000000}"/>
  </bookViews>
  <sheets>
    <sheet name="CACDecs" sheetId="23" state="hidden" r:id="rId1"/>
    <sheet name="EHDecs" sheetId="31" state="hidden" r:id="rId2"/>
    <sheet name="PACDecs" sheetId="25" state="hidden" r:id="rId3"/>
    <sheet name="NADecs" sheetId="27" state="hidden" r:id="rId4"/>
    <sheet name="NPDecs" sheetId="33" state="hidden" r:id="rId5"/>
    <sheet name="TACDecs" sheetId="48" state="hidden" r:id="rId6"/>
    <sheet name="YOACDecs" sheetId="30" state="hidden" r:id="rId7"/>
    <sheet name="competitors" sheetId="55" r:id="rId8"/>
    <sheet name="Notes" sheetId="66" state="hidden" r:id="rId9"/>
    <sheet name="U13G" sheetId="56" r:id="rId10"/>
    <sheet name="U13B" sheetId="86" r:id="rId11"/>
    <sheet name="U15G" sheetId="57" r:id="rId12"/>
    <sheet name="U15B" sheetId="87" r:id="rId13"/>
    <sheet name="U17W" sheetId="92" r:id="rId14"/>
    <sheet name="U17M" sheetId="88" r:id="rId15"/>
    <sheet name="SW" sheetId="89" r:id="rId16"/>
    <sheet name="U20M" sheetId="93" r:id="rId17"/>
    <sheet name="SM" sheetId="90" r:id="rId18"/>
    <sheet name="Overall Scores" sheetId="22" r:id="rId19"/>
    <sheet name="M4" sheetId="98" state="hidden" r:id="rId20"/>
    <sheet name="M4 tables" sheetId="76" r:id="rId21"/>
    <sheet name="M1" sheetId="94" state="hidden" r:id="rId22"/>
    <sheet name="M2" sheetId="95" state="hidden" r:id="rId23"/>
    <sheet name="M3" sheetId="97" state="hidden" r:id="rId24"/>
    <sheet name="Final tables" sheetId="96" r:id="rId25"/>
  </sheets>
  <definedNames>
    <definedName name="_xlnm.Print_Area" localSheetId="7">competitors!$A$2:$F$1007</definedName>
    <definedName name="_xlnm.Print_Area" localSheetId="24">'Final tables'!$A$1:$N$45</definedName>
    <definedName name="_xlnm.Print_Area" localSheetId="21">'M1'!$A$1:$N$45</definedName>
    <definedName name="_xlnm.Print_Area" localSheetId="22">'M2'!$A$1:$N$45</definedName>
    <definedName name="_xlnm.Print_Area" localSheetId="23">'M3'!$A$1:$N$45</definedName>
    <definedName name="_xlnm.Print_Area" localSheetId="19">'M4'!$A$1:$N$45</definedName>
    <definedName name="_xlnm.Print_Area" localSheetId="20">'M4 tables'!$A$1:$N$45</definedName>
    <definedName name="_xlnm.Print_Area" localSheetId="18">'Overall Scores'!$A$1:$L$31</definedName>
    <definedName name="_xlnm.Print_Area" localSheetId="17">SM!$B$1:$AN$115</definedName>
    <definedName name="_xlnm.Print_Area" localSheetId="15">SW!$B$1:$AN$115</definedName>
    <definedName name="_xlnm.Print_Area" localSheetId="10">U13B!$B$1:$AN$144</definedName>
    <definedName name="_xlnm.Print_Area" localSheetId="9">U13G!$B$1:$AN$144</definedName>
    <definedName name="_xlnm.Print_Area" localSheetId="12">U15B!$B$1:$AN$152</definedName>
    <definedName name="_xlnm.Print_Area" localSheetId="11">U15G!$B$1:$AN$152</definedName>
    <definedName name="_xlnm.Print_Area" localSheetId="14">U17M!$B$1:$AN$104</definedName>
    <definedName name="_xlnm.Print_Area" localSheetId="13">U17W!$B$1:$AN$93</definedName>
    <definedName name="_xlnm.Print_Area" localSheetId="16">U20M!$B$1:$AN$71</definedName>
  </definedNames>
  <calcPr calcId="171027"/>
</workbook>
</file>

<file path=xl/calcChain.xml><?xml version="1.0" encoding="utf-8"?>
<calcChain xmlns="http://schemas.openxmlformats.org/spreadsheetml/2006/main">
  <c r="B1386" i="55" l="1"/>
  <c r="B1385" i="55"/>
  <c r="B1384" i="55"/>
  <c r="B1383" i="55"/>
  <c r="B1382" i="55"/>
  <c r="B1381" i="55"/>
  <c r="B1380" i="55"/>
  <c r="B1379" i="55"/>
  <c r="B1378" i="55"/>
  <c r="B1377" i="55"/>
  <c r="B1376" i="55"/>
  <c r="B1375" i="55"/>
  <c r="B1374" i="55"/>
  <c r="B1373" i="55"/>
  <c r="B1372" i="55"/>
  <c r="B1371" i="55"/>
  <c r="B1370" i="55"/>
  <c r="B1369" i="55"/>
  <c r="B1368" i="55"/>
  <c r="B1367" i="55"/>
  <c r="B1366" i="55"/>
  <c r="B1365" i="55"/>
  <c r="B1364" i="55"/>
  <c r="B1363" i="55"/>
  <c r="B1362" i="55"/>
  <c r="B1361" i="55"/>
  <c r="B1360" i="55"/>
  <c r="B1359" i="55"/>
  <c r="B1358" i="55"/>
  <c r="B1357" i="55"/>
  <c r="B1356" i="55"/>
  <c r="B1355" i="55"/>
  <c r="B1354" i="55"/>
  <c r="B1353" i="55"/>
  <c r="B1352" i="55"/>
  <c r="B1351" i="55"/>
  <c r="B1350" i="55"/>
  <c r="B1349" i="55"/>
  <c r="B1348" i="55"/>
  <c r="B1347" i="55"/>
  <c r="B1346" i="55"/>
  <c r="B1345" i="55"/>
  <c r="B1344" i="55"/>
  <c r="B1343" i="55"/>
  <c r="B1342" i="55"/>
  <c r="B1341" i="55"/>
  <c r="B1340" i="55"/>
  <c r="B1339" i="55"/>
  <c r="B1338" i="55"/>
  <c r="B1337" i="55"/>
  <c r="B1336" i="55"/>
  <c r="B1335" i="55"/>
  <c r="B1334" i="55"/>
  <c r="B1333" i="55"/>
  <c r="B1332" i="55"/>
  <c r="B1331" i="55"/>
  <c r="B1330" i="55"/>
  <c r="B1329" i="55"/>
  <c r="B1328" i="55"/>
  <c r="B1327" i="55"/>
  <c r="B1326" i="55"/>
  <c r="B1325" i="55"/>
  <c r="B1324" i="55"/>
  <c r="B1323" i="55"/>
  <c r="B1322" i="55"/>
  <c r="B1321" i="55"/>
  <c r="B1320" i="55"/>
  <c r="B1319" i="55"/>
  <c r="B1318" i="55"/>
  <c r="B1317" i="55"/>
  <c r="B1316" i="55"/>
  <c r="B1315" i="55"/>
  <c r="B1314" i="55"/>
  <c r="B1313" i="55"/>
  <c r="B1312" i="55"/>
  <c r="B1311" i="55"/>
  <c r="B1310" i="55"/>
  <c r="B1309" i="55"/>
  <c r="B1308" i="55"/>
  <c r="B1307" i="55"/>
  <c r="B1306" i="55"/>
  <c r="B1305" i="55"/>
  <c r="B1304" i="55"/>
  <c r="B1303" i="55"/>
  <c r="B1302" i="55"/>
  <c r="B1301" i="55"/>
  <c r="B1300" i="55"/>
  <c r="B1299" i="55"/>
  <c r="B1298" i="55"/>
  <c r="B1297" i="55"/>
  <c r="B1296" i="55"/>
  <c r="B1295" i="55"/>
  <c r="B1294" i="55"/>
  <c r="B1293" i="55"/>
  <c r="B1292" i="55"/>
  <c r="B1291" i="55"/>
  <c r="B1290" i="55"/>
  <c r="B1289" i="55"/>
  <c r="B1288" i="55"/>
  <c r="B1287" i="55"/>
  <c r="B1286" i="55"/>
  <c r="B1285" i="55"/>
  <c r="B1284" i="55"/>
  <c r="B1283" i="55"/>
  <c r="B1282" i="55"/>
  <c r="B1281" i="55"/>
  <c r="B1280" i="55"/>
  <c r="B1279" i="55"/>
  <c r="B1278" i="55"/>
  <c r="B1277" i="55"/>
  <c r="B1276" i="55"/>
  <c r="B1275" i="55"/>
  <c r="B1274" i="55"/>
  <c r="B1273" i="55"/>
  <c r="B1272" i="55"/>
  <c r="B1271" i="55"/>
  <c r="B1270" i="55"/>
  <c r="B1269" i="55"/>
  <c r="B1268" i="55"/>
  <c r="B1267" i="55"/>
  <c r="B1266" i="55"/>
  <c r="B1265" i="55"/>
  <c r="B1264" i="55"/>
  <c r="B1263" i="55"/>
  <c r="B1262" i="55"/>
  <c r="B1261" i="55"/>
  <c r="B1260" i="55"/>
  <c r="B1259" i="55"/>
  <c r="B1258" i="55"/>
  <c r="B1257" i="55"/>
  <c r="B1256" i="55"/>
  <c r="B1255" i="55"/>
  <c r="B1254" i="55"/>
  <c r="B1253" i="55"/>
  <c r="B1252" i="55"/>
  <c r="B1251" i="55"/>
  <c r="B1250" i="55"/>
  <c r="B1249" i="55"/>
  <c r="B1248" i="55"/>
  <c r="B1247" i="55"/>
  <c r="B1246" i="55"/>
  <c r="B1245" i="55"/>
  <c r="B1244" i="55"/>
  <c r="B1243" i="55"/>
  <c r="B1242" i="55"/>
  <c r="B1241" i="55"/>
  <c r="B1240" i="55"/>
  <c r="B1239" i="55"/>
  <c r="B1238" i="55"/>
  <c r="B1237" i="55"/>
  <c r="B1236" i="55"/>
  <c r="B1235" i="55"/>
  <c r="B1234" i="55"/>
  <c r="B1233" i="55"/>
  <c r="B1232" i="55"/>
  <c r="B1231" i="55"/>
  <c r="B1229" i="55"/>
  <c r="B1228" i="55"/>
  <c r="B1225" i="55"/>
  <c r="B1224" i="55"/>
  <c r="B1223" i="55"/>
  <c r="B1222" i="55"/>
  <c r="B1221" i="55"/>
  <c r="B1220" i="55"/>
  <c r="B1219" i="55"/>
  <c r="B1218" i="55"/>
  <c r="B1217" i="55"/>
  <c r="B1216" i="55"/>
  <c r="B1215" i="55"/>
  <c r="B1214" i="55"/>
  <c r="B1213" i="55"/>
  <c r="B1212" i="55"/>
  <c r="B1211" i="55"/>
  <c r="B1210" i="55"/>
  <c r="B1209" i="55"/>
  <c r="B1208" i="55"/>
  <c r="B1207" i="55"/>
  <c r="B1206" i="55"/>
  <c r="B1205" i="55"/>
  <c r="B1204" i="55"/>
  <c r="B1203" i="55"/>
  <c r="B1202" i="55"/>
  <c r="B1201" i="55"/>
  <c r="B1200" i="55"/>
  <c r="B1199" i="55"/>
  <c r="B1198" i="55"/>
  <c r="B1197" i="55"/>
  <c r="B1196" i="55"/>
  <c r="B1195" i="55"/>
  <c r="B1194" i="55"/>
  <c r="B1193" i="55"/>
  <c r="B1192" i="55"/>
  <c r="B1191" i="55"/>
  <c r="B1190" i="55"/>
  <c r="B1189" i="55"/>
  <c r="B1188" i="55"/>
  <c r="B1187" i="55"/>
  <c r="B1186" i="55"/>
  <c r="B1185" i="55"/>
  <c r="B1184" i="55"/>
  <c r="B1183" i="55"/>
  <c r="B1182" i="55"/>
  <c r="B1181" i="55"/>
  <c r="B1180" i="55"/>
  <c r="B1179" i="55"/>
  <c r="B1178" i="55"/>
  <c r="B1177" i="55"/>
  <c r="B1176" i="55"/>
  <c r="B1175" i="55"/>
  <c r="B1174" i="55"/>
  <c r="B1173" i="55"/>
  <c r="B1172" i="55"/>
  <c r="B1171" i="55"/>
  <c r="B1170" i="55"/>
  <c r="B1169" i="55"/>
  <c r="B1168" i="55"/>
  <c r="B1167" i="55"/>
  <c r="B1166" i="55"/>
  <c r="B1165" i="55"/>
  <c r="B1164" i="55"/>
  <c r="B1163" i="55"/>
  <c r="B1162" i="55"/>
  <c r="B1161" i="55"/>
  <c r="B1160" i="55"/>
  <c r="B1159" i="55"/>
  <c r="B1158" i="55"/>
  <c r="B1157" i="55"/>
  <c r="B1156" i="55"/>
  <c r="B1155" i="55"/>
  <c r="B1154" i="55"/>
  <c r="B1153" i="55"/>
  <c r="B1152" i="55"/>
  <c r="B1151" i="55"/>
  <c r="B1150" i="55"/>
  <c r="B1149" i="55"/>
  <c r="B1148" i="55"/>
  <c r="B1147" i="55"/>
  <c r="B1146" i="55"/>
  <c r="B1145" i="55"/>
  <c r="B1144" i="55"/>
  <c r="B1143" i="55"/>
  <c r="B1142" i="55"/>
  <c r="B1141" i="55"/>
  <c r="B1140" i="55"/>
  <c r="B1139" i="55"/>
  <c r="B1138" i="55"/>
  <c r="B1137" i="55"/>
  <c r="B1136" i="55"/>
  <c r="B1134" i="55"/>
  <c r="B1133" i="55"/>
  <c r="B1132" i="55"/>
  <c r="B1131" i="55"/>
  <c r="B1130" i="55"/>
  <c r="B1129" i="55"/>
  <c r="B1128" i="55"/>
  <c r="B1127" i="55"/>
  <c r="B1126" i="55"/>
  <c r="B1125" i="55"/>
  <c r="B1124" i="55"/>
  <c r="B1123" i="55"/>
  <c r="B1122" i="55"/>
  <c r="B1121" i="55"/>
  <c r="B1120" i="55"/>
  <c r="B1119" i="55"/>
  <c r="B1118" i="55"/>
  <c r="B1117" i="55"/>
  <c r="B1116" i="55"/>
  <c r="B1115" i="55"/>
  <c r="B1114" i="55"/>
  <c r="B1113" i="55"/>
  <c r="B1112" i="55"/>
  <c r="B1111" i="55"/>
  <c r="B1110" i="55"/>
  <c r="B1109" i="55"/>
  <c r="B1108" i="55"/>
  <c r="B1107" i="55"/>
  <c r="B1106" i="55"/>
  <c r="B1105" i="55"/>
  <c r="B1104" i="55"/>
  <c r="B1103" i="55"/>
  <c r="B1102" i="55"/>
  <c r="B1101" i="55"/>
  <c r="B1100" i="55"/>
  <c r="B1099" i="55"/>
  <c r="B1098" i="55"/>
  <c r="B1097" i="55"/>
  <c r="B1096" i="55"/>
  <c r="B1095" i="55"/>
  <c r="B1094" i="55"/>
  <c r="B1093" i="55"/>
  <c r="B1092" i="55"/>
  <c r="B1091" i="55"/>
  <c r="B1090" i="55"/>
  <c r="B1089" i="55"/>
  <c r="B1088" i="55"/>
  <c r="B1087" i="55"/>
  <c r="B1086" i="55"/>
  <c r="B1085" i="55"/>
  <c r="B1084" i="55"/>
  <c r="B1083" i="55"/>
  <c r="B1082" i="55"/>
  <c r="B1081" i="55"/>
  <c r="B1080" i="55"/>
  <c r="B1079" i="55"/>
  <c r="B1078" i="55"/>
  <c r="B1077" i="55"/>
  <c r="B1076" i="55"/>
  <c r="B1075" i="55"/>
  <c r="B1074" i="55"/>
  <c r="B1073" i="55"/>
  <c r="B1072" i="55"/>
  <c r="B1071" i="55"/>
  <c r="B1070" i="55"/>
  <c r="B1069" i="55"/>
  <c r="B1068" i="55"/>
  <c r="B1067" i="55"/>
  <c r="B1066" i="55"/>
  <c r="B1065" i="55"/>
  <c r="B1064" i="55"/>
  <c r="B1063" i="55"/>
  <c r="B1062" i="55"/>
  <c r="B1061" i="55"/>
  <c r="B1060" i="55"/>
  <c r="B1059" i="55"/>
  <c r="B1058" i="55"/>
  <c r="B1057" i="55"/>
  <c r="B1056" i="55"/>
  <c r="B1055" i="55"/>
  <c r="B1054" i="55"/>
  <c r="B1053" i="55"/>
  <c r="B1052" i="55"/>
  <c r="B1051" i="55"/>
  <c r="E102" i="89" s="1"/>
  <c r="F102" i="89" s="1"/>
  <c r="B1050" i="55"/>
  <c r="B1049" i="55"/>
  <c r="B1048" i="55"/>
  <c r="B1047" i="55"/>
  <c r="B1046" i="55"/>
  <c r="B1045" i="55"/>
  <c r="B1044" i="55"/>
  <c r="B1043" i="55"/>
  <c r="B1042" i="55"/>
  <c r="B1041" i="55"/>
  <c r="B1040" i="55"/>
  <c r="B1039" i="55"/>
  <c r="B1038" i="55"/>
  <c r="B1037" i="55"/>
  <c r="B1036" i="55"/>
  <c r="B1035" i="55"/>
  <c r="B1034" i="55"/>
  <c r="B1033" i="55"/>
  <c r="B1032" i="55"/>
  <c r="B1031" i="55"/>
  <c r="B1030" i="55"/>
  <c r="B1029" i="55"/>
  <c r="B1028" i="55"/>
  <c r="B1027" i="55"/>
  <c r="B1026" i="55"/>
  <c r="B1025" i="55"/>
  <c r="B1024" i="55"/>
  <c r="B1023" i="55"/>
  <c r="B1022" i="55"/>
  <c r="B1021" i="55"/>
  <c r="B1020" i="55"/>
  <c r="B1019" i="55"/>
  <c r="B1018" i="55"/>
  <c r="B1017" i="55"/>
  <c r="B1016" i="55"/>
  <c r="B1015" i="55"/>
  <c r="B1014" i="55"/>
  <c r="B1013" i="55"/>
  <c r="B1012" i="55"/>
  <c r="B1011" i="55"/>
  <c r="B1010" i="55"/>
  <c r="B1009" i="55"/>
  <c r="B1008" i="55"/>
  <c r="B1007" i="55"/>
  <c r="B1006" i="55"/>
  <c r="B1005" i="55"/>
  <c r="B1004" i="55"/>
  <c r="B1003" i="55"/>
  <c r="B1002" i="55"/>
  <c r="B1001" i="55"/>
  <c r="B1000" i="55"/>
  <c r="B999" i="55"/>
  <c r="B998" i="55"/>
  <c r="B997" i="55"/>
  <c r="B996" i="55"/>
  <c r="B995" i="55"/>
  <c r="E72" i="92" s="1"/>
  <c r="F72" i="92" s="1"/>
  <c r="B994" i="55"/>
  <c r="B993" i="55"/>
  <c r="B992" i="55"/>
  <c r="B991" i="55"/>
  <c r="B990" i="55"/>
  <c r="B989" i="55"/>
  <c r="B988" i="55"/>
  <c r="B987" i="55"/>
  <c r="B986" i="55"/>
  <c r="B985" i="55"/>
  <c r="B984" i="55"/>
  <c r="B983" i="55"/>
  <c r="B982" i="55"/>
  <c r="B981" i="55"/>
  <c r="B980" i="55"/>
  <c r="B979" i="55"/>
  <c r="B978" i="55"/>
  <c r="B977" i="55"/>
  <c r="B976" i="55"/>
  <c r="B975" i="55"/>
  <c r="E100" i="89" s="1"/>
  <c r="F100" i="89" s="1"/>
  <c r="B974" i="55"/>
  <c r="B973" i="55"/>
  <c r="B972" i="55"/>
  <c r="B971" i="55"/>
  <c r="B970" i="55"/>
  <c r="B969" i="55"/>
  <c r="B968" i="55"/>
  <c r="B967" i="55"/>
  <c r="B966" i="55"/>
  <c r="B965" i="55"/>
  <c r="B964" i="55"/>
  <c r="B963" i="55"/>
  <c r="B962" i="55"/>
  <c r="B961" i="55"/>
  <c r="B960" i="55"/>
  <c r="B959" i="55"/>
  <c r="B958" i="55"/>
  <c r="B957" i="55"/>
  <c r="B956" i="55"/>
  <c r="B955" i="55"/>
  <c r="B954" i="55"/>
  <c r="B953" i="55"/>
  <c r="B952" i="55"/>
  <c r="B951" i="55"/>
  <c r="B950" i="55"/>
  <c r="B949" i="55"/>
  <c r="B948" i="55"/>
  <c r="B947" i="55"/>
  <c r="B946" i="55"/>
  <c r="B945" i="55"/>
  <c r="B944" i="55"/>
  <c r="B943" i="55"/>
  <c r="B942" i="55"/>
  <c r="B941" i="55"/>
  <c r="B940" i="55"/>
  <c r="B939" i="55"/>
  <c r="B938" i="55"/>
  <c r="B937" i="55"/>
  <c r="B936" i="55"/>
  <c r="B935" i="55"/>
  <c r="B934" i="55"/>
  <c r="B933" i="55"/>
  <c r="B932" i="55"/>
  <c r="B931" i="55"/>
  <c r="B930" i="55"/>
  <c r="B929" i="55"/>
  <c r="B928" i="55"/>
  <c r="B927" i="55"/>
  <c r="B926" i="55"/>
  <c r="B925" i="55"/>
  <c r="B924" i="55"/>
  <c r="B923" i="55"/>
  <c r="B922" i="55"/>
  <c r="B921" i="55"/>
  <c r="B920" i="55"/>
  <c r="B919" i="55"/>
  <c r="B918" i="55"/>
  <c r="B917" i="55"/>
  <c r="B916" i="55"/>
  <c r="B915" i="55"/>
  <c r="B914" i="55"/>
  <c r="B913" i="55"/>
  <c r="B912" i="55"/>
  <c r="B911" i="55"/>
  <c r="B910" i="55"/>
  <c r="B909" i="55"/>
  <c r="B908" i="55"/>
  <c r="B907" i="55"/>
  <c r="B906" i="55"/>
  <c r="B905" i="55"/>
  <c r="B904" i="55"/>
  <c r="B903" i="55"/>
  <c r="B902" i="55"/>
  <c r="B901" i="55"/>
  <c r="B900" i="55"/>
  <c r="B899" i="55"/>
  <c r="B898" i="55"/>
  <c r="B897" i="55"/>
  <c r="B896" i="55"/>
  <c r="B895" i="55"/>
  <c r="B894" i="55"/>
  <c r="B893" i="55"/>
  <c r="B892" i="55"/>
  <c r="B891" i="55"/>
  <c r="B890" i="55"/>
  <c r="B889" i="55"/>
  <c r="B888" i="55"/>
  <c r="B887" i="55"/>
  <c r="B886" i="55"/>
  <c r="B885" i="55"/>
  <c r="B884" i="55"/>
  <c r="B883" i="55"/>
  <c r="B882" i="55"/>
  <c r="B881" i="55"/>
  <c r="B880" i="55"/>
  <c r="B879" i="55"/>
  <c r="B878" i="55"/>
  <c r="B877" i="55"/>
  <c r="B876" i="55"/>
  <c r="B875" i="55"/>
  <c r="B874" i="55"/>
  <c r="B873" i="55"/>
  <c r="B872" i="55"/>
  <c r="B871" i="55"/>
  <c r="B870" i="55"/>
  <c r="B869" i="55"/>
  <c r="B868" i="55"/>
  <c r="B867" i="55"/>
  <c r="B866" i="55"/>
  <c r="B865" i="55"/>
  <c r="B864" i="55"/>
  <c r="B863" i="55"/>
  <c r="B862" i="55"/>
  <c r="B861" i="55"/>
  <c r="B860" i="55"/>
  <c r="B859" i="55"/>
  <c r="B858" i="55"/>
  <c r="B857" i="55"/>
  <c r="B856" i="55"/>
  <c r="B855" i="55"/>
  <c r="B854" i="55"/>
  <c r="B853" i="55"/>
  <c r="B852" i="55"/>
  <c r="B851" i="55"/>
  <c r="B850" i="55"/>
  <c r="B849" i="55"/>
  <c r="B848" i="55"/>
  <c r="B847" i="55"/>
  <c r="B846" i="55"/>
  <c r="B845" i="55"/>
  <c r="B844" i="55"/>
  <c r="B843" i="55"/>
  <c r="B842" i="55"/>
  <c r="B841" i="55"/>
  <c r="B840" i="55"/>
  <c r="B839" i="55"/>
  <c r="B838" i="55"/>
  <c r="B837" i="55"/>
  <c r="B836" i="55"/>
  <c r="B835" i="55"/>
  <c r="B834" i="55"/>
  <c r="B833" i="55"/>
  <c r="B832" i="55"/>
  <c r="B831" i="55"/>
  <c r="B830" i="55"/>
  <c r="B829" i="55"/>
  <c r="B828" i="55"/>
  <c r="B827" i="55"/>
  <c r="B826" i="55"/>
  <c r="B825" i="55"/>
  <c r="B824" i="55"/>
  <c r="B823" i="55"/>
  <c r="B822" i="55"/>
  <c r="B821" i="55"/>
  <c r="B820" i="55"/>
  <c r="B819" i="55"/>
  <c r="B818" i="55"/>
  <c r="B817" i="55"/>
  <c r="B816" i="55"/>
  <c r="B815" i="55"/>
  <c r="B814" i="55"/>
  <c r="B813" i="55"/>
  <c r="B812" i="55"/>
  <c r="B811" i="55"/>
  <c r="B810" i="55"/>
  <c r="B809" i="55"/>
  <c r="B808" i="55"/>
  <c r="B807" i="55"/>
  <c r="B806" i="55"/>
  <c r="B805" i="55"/>
  <c r="B804" i="55"/>
  <c r="B803" i="55"/>
  <c r="B802" i="55"/>
  <c r="B801" i="55"/>
  <c r="B800" i="55"/>
  <c r="B799" i="55"/>
  <c r="B798" i="55"/>
  <c r="B797" i="55"/>
  <c r="B796" i="55"/>
  <c r="B795" i="55"/>
  <c r="B794" i="55"/>
  <c r="B793" i="55"/>
  <c r="B792" i="55"/>
  <c r="B791" i="55"/>
  <c r="B790" i="55"/>
  <c r="B789" i="55"/>
  <c r="B788" i="55"/>
  <c r="B787" i="55"/>
  <c r="B786" i="55"/>
  <c r="B785" i="55"/>
  <c r="B784" i="55"/>
  <c r="B783" i="55"/>
  <c r="B782" i="55"/>
  <c r="B781" i="55"/>
  <c r="B780" i="55"/>
  <c r="B779" i="55"/>
  <c r="B778" i="55"/>
  <c r="B777" i="55"/>
  <c r="B776" i="55"/>
  <c r="B775" i="55"/>
  <c r="B774" i="55"/>
  <c r="B773" i="55"/>
  <c r="B772" i="55"/>
  <c r="B771" i="55"/>
  <c r="B770" i="55"/>
  <c r="B769" i="55"/>
  <c r="B768" i="55"/>
  <c r="B767" i="55"/>
  <c r="B766" i="55"/>
  <c r="B765" i="55"/>
  <c r="B764" i="55"/>
  <c r="B763" i="55"/>
  <c r="B762" i="55"/>
  <c r="B761" i="55"/>
  <c r="B760" i="55"/>
  <c r="B759" i="55"/>
  <c r="B758" i="55"/>
  <c r="B757" i="55"/>
  <c r="B756" i="55"/>
  <c r="B755" i="55"/>
  <c r="B754" i="55"/>
  <c r="B753" i="55"/>
  <c r="B752" i="55"/>
  <c r="B751" i="55"/>
  <c r="B750" i="55"/>
  <c r="B749" i="55"/>
  <c r="B748" i="55"/>
  <c r="B747" i="55"/>
  <c r="B746" i="55"/>
  <c r="B745" i="55"/>
  <c r="B744" i="55"/>
  <c r="B743" i="55"/>
  <c r="B742" i="55"/>
  <c r="E98" i="89" s="1"/>
  <c r="F98" i="89" s="1"/>
  <c r="B741" i="55"/>
  <c r="E70" i="92" s="1"/>
  <c r="F70" i="92" s="1"/>
  <c r="B740" i="55"/>
  <c r="B739" i="55"/>
  <c r="B738" i="55"/>
  <c r="B737" i="55"/>
  <c r="B736" i="55"/>
  <c r="B735" i="55"/>
  <c r="B734" i="55"/>
  <c r="B733" i="55"/>
  <c r="B732" i="55"/>
  <c r="B731" i="55"/>
  <c r="B730" i="55"/>
  <c r="B729" i="55"/>
  <c r="B728" i="55"/>
  <c r="B727" i="55"/>
  <c r="B726" i="55"/>
  <c r="B725" i="55"/>
  <c r="B724" i="55"/>
  <c r="B723" i="55"/>
  <c r="B722" i="55"/>
  <c r="B721" i="55"/>
  <c r="B720" i="55"/>
  <c r="B719" i="55"/>
  <c r="B718" i="55"/>
  <c r="B717" i="55"/>
  <c r="B716" i="55"/>
  <c r="B715" i="55"/>
  <c r="B714" i="55"/>
  <c r="B713" i="55"/>
  <c r="B712" i="55"/>
  <c r="B711" i="55"/>
  <c r="B710" i="55"/>
  <c r="B709" i="55"/>
  <c r="B708" i="55"/>
  <c r="B707" i="55"/>
  <c r="B706" i="55"/>
  <c r="B705" i="55"/>
  <c r="B704" i="55"/>
  <c r="B703" i="55"/>
  <c r="B702" i="55"/>
  <c r="B701" i="55"/>
  <c r="B700" i="55"/>
  <c r="B699" i="55"/>
  <c r="B698" i="55"/>
  <c r="B697" i="55"/>
  <c r="B696" i="55"/>
  <c r="B695" i="55"/>
  <c r="B694" i="55"/>
  <c r="B693" i="55"/>
  <c r="B692" i="55"/>
  <c r="B691" i="55"/>
  <c r="B690" i="55"/>
  <c r="B689" i="55"/>
  <c r="B688" i="55"/>
  <c r="B687" i="55"/>
  <c r="B686" i="55"/>
  <c r="B685" i="55"/>
  <c r="B684" i="55"/>
  <c r="B683" i="55"/>
  <c r="B682" i="55"/>
  <c r="B681" i="55"/>
  <c r="B680" i="55"/>
  <c r="B679" i="55"/>
  <c r="B678" i="55"/>
  <c r="B677" i="55"/>
  <c r="B676" i="55"/>
  <c r="B675" i="55"/>
  <c r="B674" i="55"/>
  <c r="B673" i="55"/>
  <c r="B672" i="55"/>
  <c r="B671" i="55"/>
  <c r="B670" i="55"/>
  <c r="B669" i="55"/>
  <c r="B668" i="55"/>
  <c r="B667" i="55"/>
  <c r="B666" i="55"/>
  <c r="B665" i="55"/>
  <c r="B664" i="55"/>
  <c r="B663" i="55"/>
  <c r="B662" i="55"/>
  <c r="B661" i="55"/>
  <c r="B660" i="55"/>
  <c r="B659" i="55"/>
  <c r="B658" i="55"/>
  <c r="B657" i="55"/>
  <c r="B656" i="55"/>
  <c r="B655" i="55"/>
  <c r="B654" i="55"/>
  <c r="B653" i="55"/>
  <c r="B652" i="55"/>
  <c r="B651" i="55"/>
  <c r="B650" i="55"/>
  <c r="B649" i="55"/>
  <c r="B648" i="55"/>
  <c r="B647" i="55"/>
  <c r="B646" i="55"/>
  <c r="B645" i="55"/>
  <c r="B644" i="55"/>
  <c r="B643" i="55"/>
  <c r="B642" i="55"/>
  <c r="B641" i="55"/>
  <c r="B640" i="55"/>
  <c r="B639" i="55"/>
  <c r="B638" i="55"/>
  <c r="B637" i="55"/>
  <c r="B636" i="55"/>
  <c r="B635" i="55"/>
  <c r="B634" i="55"/>
  <c r="B633" i="55"/>
  <c r="B632" i="55"/>
  <c r="B631" i="55"/>
  <c r="B630" i="55"/>
  <c r="B629" i="55"/>
  <c r="B628" i="55"/>
  <c r="B627" i="55"/>
  <c r="B626" i="55"/>
  <c r="B625" i="55"/>
  <c r="B624" i="55"/>
  <c r="B623" i="55"/>
  <c r="B622" i="55"/>
  <c r="B621" i="55"/>
  <c r="B620" i="55"/>
  <c r="B619" i="55"/>
  <c r="B618" i="55"/>
  <c r="B617" i="55"/>
  <c r="B616" i="55"/>
  <c r="B615" i="55"/>
  <c r="B614" i="55"/>
  <c r="B613" i="55"/>
  <c r="B612" i="55"/>
  <c r="B611" i="55"/>
  <c r="B610" i="55"/>
  <c r="B609" i="55"/>
  <c r="B608" i="55"/>
  <c r="B607" i="55"/>
  <c r="B606" i="55"/>
  <c r="B605" i="55"/>
  <c r="B604" i="55"/>
  <c r="B603" i="55"/>
  <c r="B602" i="55"/>
  <c r="B601" i="55"/>
  <c r="B600" i="55"/>
  <c r="B599" i="55"/>
  <c r="B598" i="55"/>
  <c r="B597" i="55"/>
  <c r="B596" i="55"/>
  <c r="B595" i="55"/>
  <c r="B594" i="55"/>
  <c r="B593" i="55"/>
  <c r="B592" i="55"/>
  <c r="B591" i="55"/>
  <c r="B590" i="55"/>
  <c r="B589" i="55"/>
  <c r="B588" i="55"/>
  <c r="B587" i="55"/>
  <c r="B586" i="55"/>
  <c r="B585" i="55"/>
  <c r="B584" i="55"/>
  <c r="B583" i="55"/>
  <c r="B582" i="55"/>
  <c r="B581" i="55"/>
  <c r="B580" i="55"/>
  <c r="B579" i="55"/>
  <c r="B578" i="55"/>
  <c r="B577" i="55"/>
  <c r="B576" i="55"/>
  <c r="B575" i="55"/>
  <c r="B574" i="55"/>
  <c r="B573" i="55"/>
  <c r="B572" i="55"/>
  <c r="B571" i="55"/>
  <c r="B570" i="55"/>
  <c r="B569" i="55"/>
  <c r="B568" i="55"/>
  <c r="B567" i="55"/>
  <c r="B566" i="55"/>
  <c r="B565" i="55"/>
  <c r="B564" i="55"/>
  <c r="B563" i="55"/>
  <c r="B562" i="55"/>
  <c r="B561" i="55"/>
  <c r="B560" i="55"/>
  <c r="B559" i="55"/>
  <c r="B558" i="55"/>
  <c r="B557" i="55"/>
  <c r="B556" i="55"/>
  <c r="B555" i="55"/>
  <c r="B554" i="55"/>
  <c r="B553" i="55"/>
  <c r="B552" i="55"/>
  <c r="B551" i="55"/>
  <c r="B550" i="55"/>
  <c r="B549" i="55"/>
  <c r="B548" i="55"/>
  <c r="B547" i="55"/>
  <c r="B546" i="55"/>
  <c r="B545" i="55"/>
  <c r="B544" i="55"/>
  <c r="B543" i="55"/>
  <c r="B542" i="55"/>
  <c r="B541" i="55"/>
  <c r="B540" i="55"/>
  <c r="B539" i="55"/>
  <c r="B538" i="55"/>
  <c r="B537" i="55"/>
  <c r="B536" i="55"/>
  <c r="B535" i="55"/>
  <c r="B534" i="55"/>
  <c r="B533" i="55"/>
  <c r="B532" i="55"/>
  <c r="B531" i="55"/>
  <c r="B530" i="55"/>
  <c r="B529" i="55"/>
  <c r="B528" i="55"/>
  <c r="B527" i="55"/>
  <c r="B526" i="55"/>
  <c r="B525" i="55"/>
  <c r="B524" i="55"/>
  <c r="B523" i="55"/>
  <c r="B522" i="55"/>
  <c r="B521" i="55"/>
  <c r="B520" i="55"/>
  <c r="B519" i="55"/>
  <c r="B518" i="55"/>
  <c r="B517" i="55"/>
  <c r="B516" i="55"/>
  <c r="B515" i="55"/>
  <c r="B514" i="55"/>
  <c r="B513" i="55"/>
  <c r="B512" i="55"/>
  <c r="B511" i="55"/>
  <c r="B510" i="55"/>
  <c r="B509" i="55"/>
  <c r="B508" i="55"/>
  <c r="B507" i="55"/>
  <c r="B506" i="55"/>
  <c r="B505" i="55"/>
  <c r="B504" i="55"/>
  <c r="B503" i="55"/>
  <c r="B502" i="55"/>
  <c r="B501" i="55"/>
  <c r="B500" i="55"/>
  <c r="B499" i="55"/>
  <c r="E96" i="89" s="1"/>
  <c r="F96" i="89" s="1"/>
  <c r="B498" i="55"/>
  <c r="B497" i="55"/>
  <c r="B496" i="55"/>
  <c r="B495" i="55"/>
  <c r="B494" i="55"/>
  <c r="B493" i="55"/>
  <c r="B492" i="55"/>
  <c r="B491" i="55"/>
  <c r="B490" i="55"/>
  <c r="B489" i="55"/>
  <c r="B488" i="55"/>
  <c r="B487" i="55"/>
  <c r="B486" i="55"/>
  <c r="B485" i="55"/>
  <c r="B484" i="55"/>
  <c r="B483" i="55"/>
  <c r="B482" i="55"/>
  <c r="B481" i="55"/>
  <c r="B480" i="55"/>
  <c r="B479" i="55"/>
  <c r="B478" i="55"/>
  <c r="B477" i="55"/>
  <c r="B476" i="55"/>
  <c r="B475" i="55"/>
  <c r="B474" i="55"/>
  <c r="B473" i="55"/>
  <c r="B472" i="55"/>
  <c r="B471" i="55"/>
  <c r="B470" i="55"/>
  <c r="B469" i="55"/>
  <c r="B468" i="55"/>
  <c r="B467" i="55"/>
  <c r="B466" i="55"/>
  <c r="B465" i="55"/>
  <c r="B464" i="55"/>
  <c r="B463" i="55"/>
  <c r="B462" i="55"/>
  <c r="B461" i="55"/>
  <c r="B460" i="55"/>
  <c r="B459" i="55"/>
  <c r="B458" i="55"/>
  <c r="B457" i="55"/>
  <c r="B456" i="55"/>
  <c r="B455" i="55"/>
  <c r="B454" i="55"/>
  <c r="B453" i="55"/>
  <c r="B452" i="55"/>
  <c r="B451" i="55"/>
  <c r="B450" i="55"/>
  <c r="B449" i="55"/>
  <c r="B448" i="55"/>
  <c r="B447" i="55"/>
  <c r="B446" i="55"/>
  <c r="B445" i="55"/>
  <c r="B444" i="55"/>
  <c r="B443" i="55"/>
  <c r="B442" i="55"/>
  <c r="B441" i="55"/>
  <c r="B440" i="55"/>
  <c r="B439" i="55"/>
  <c r="B438" i="55"/>
  <c r="B437" i="55"/>
  <c r="B436" i="55"/>
  <c r="B435" i="55"/>
  <c r="B434" i="55"/>
  <c r="B433" i="55"/>
  <c r="B432" i="55"/>
  <c r="B431" i="55"/>
  <c r="B430" i="55"/>
  <c r="B429" i="55"/>
  <c r="B428" i="55"/>
  <c r="B427" i="55"/>
  <c r="B426" i="55"/>
  <c r="B425" i="55"/>
  <c r="B424" i="55"/>
  <c r="B423" i="55"/>
  <c r="B422" i="55"/>
  <c r="B421" i="55"/>
  <c r="B420" i="55"/>
  <c r="B419" i="55"/>
  <c r="B418" i="55"/>
  <c r="B417" i="55"/>
  <c r="B416" i="55"/>
  <c r="B415" i="55"/>
  <c r="B414" i="55"/>
  <c r="B413" i="55"/>
  <c r="B412" i="55"/>
  <c r="B411" i="55"/>
  <c r="B410" i="55"/>
  <c r="B409" i="55"/>
  <c r="B408" i="55"/>
  <c r="B407" i="55"/>
  <c r="B406" i="55"/>
  <c r="B405" i="55"/>
  <c r="B404" i="55"/>
  <c r="B403" i="55"/>
  <c r="B402" i="55"/>
  <c r="B401" i="55"/>
  <c r="B400" i="55"/>
  <c r="B399" i="55"/>
  <c r="B398" i="55"/>
  <c r="B397" i="55"/>
  <c r="B396" i="55"/>
  <c r="B395" i="55"/>
  <c r="B394" i="55"/>
  <c r="B393" i="55"/>
  <c r="B392" i="55"/>
  <c r="B391" i="55"/>
  <c r="B390" i="55"/>
  <c r="B389" i="55"/>
  <c r="B388" i="55"/>
  <c r="B387" i="55"/>
  <c r="B386" i="55"/>
  <c r="B385" i="55"/>
  <c r="B384" i="55"/>
  <c r="B383" i="55"/>
  <c r="B382" i="55"/>
  <c r="B381" i="55"/>
  <c r="B380" i="55"/>
  <c r="B378" i="55"/>
  <c r="B377" i="55"/>
  <c r="B376" i="55"/>
  <c r="B375" i="55"/>
  <c r="B374" i="55"/>
  <c r="B373" i="55"/>
  <c r="B372" i="55"/>
  <c r="B371" i="55"/>
  <c r="B370" i="55"/>
  <c r="B369" i="55"/>
  <c r="B368" i="55"/>
  <c r="B367" i="55"/>
  <c r="B366" i="55"/>
  <c r="E71" i="92" s="1"/>
  <c r="F71" i="92" s="1"/>
  <c r="B365" i="55"/>
  <c r="B364" i="55"/>
  <c r="B363" i="55"/>
  <c r="B362" i="55"/>
  <c r="B361" i="55"/>
  <c r="B360" i="55"/>
  <c r="B359" i="55"/>
  <c r="B358" i="55"/>
  <c r="B357" i="55"/>
  <c r="B356" i="55"/>
  <c r="B355" i="55"/>
  <c r="B354" i="55"/>
  <c r="B353" i="55"/>
  <c r="B352" i="55"/>
  <c r="B351" i="55"/>
  <c r="B350" i="55"/>
  <c r="B349" i="55"/>
  <c r="B348" i="55"/>
  <c r="B347" i="55"/>
  <c r="B346" i="55"/>
  <c r="B345" i="55"/>
  <c r="B344" i="55"/>
  <c r="B343" i="55"/>
  <c r="B342" i="55"/>
  <c r="B341" i="55"/>
  <c r="B340" i="55"/>
  <c r="B339" i="55"/>
  <c r="B338" i="55"/>
  <c r="B337" i="55"/>
  <c r="B336" i="55"/>
  <c r="B335" i="55"/>
  <c r="B334" i="55"/>
  <c r="B333" i="55"/>
  <c r="B332" i="55"/>
  <c r="E97" i="89" s="1"/>
  <c r="F97" i="89" s="1"/>
  <c r="B331" i="55"/>
  <c r="B330" i="55"/>
  <c r="B329" i="55"/>
  <c r="B328" i="55"/>
  <c r="B327" i="55"/>
  <c r="B326" i="55"/>
  <c r="B325" i="55"/>
  <c r="B324" i="55"/>
  <c r="B323" i="55"/>
  <c r="B322" i="55"/>
  <c r="B321" i="55"/>
  <c r="B320" i="55"/>
  <c r="B319" i="55"/>
  <c r="B318" i="55"/>
  <c r="B317" i="55"/>
  <c r="B316" i="55"/>
  <c r="B315" i="55"/>
  <c r="B314" i="55"/>
  <c r="B313" i="55"/>
  <c r="B312" i="55"/>
  <c r="B311" i="55"/>
  <c r="B310" i="55"/>
  <c r="B309" i="55"/>
  <c r="B308" i="55"/>
  <c r="B307" i="55"/>
  <c r="B306" i="55"/>
  <c r="B305" i="55"/>
  <c r="B304" i="55"/>
  <c r="B303" i="55"/>
  <c r="B302" i="55"/>
  <c r="B301" i="55"/>
  <c r="B300" i="55"/>
  <c r="B299" i="55"/>
  <c r="B298" i="55"/>
  <c r="B297" i="55"/>
  <c r="B296" i="55"/>
  <c r="B295" i="55"/>
  <c r="B294" i="55"/>
  <c r="B293" i="55"/>
  <c r="B292" i="55"/>
  <c r="B291" i="55"/>
  <c r="B290" i="55"/>
  <c r="B289" i="55"/>
  <c r="B288" i="55"/>
  <c r="B287" i="55"/>
  <c r="B286" i="55"/>
  <c r="B285" i="55"/>
  <c r="B284" i="55"/>
  <c r="B283" i="55"/>
  <c r="B282" i="55"/>
  <c r="B281" i="55"/>
  <c r="B280" i="55"/>
  <c r="B279" i="55"/>
  <c r="B278" i="55"/>
  <c r="B277" i="55"/>
  <c r="B276" i="55"/>
  <c r="B275" i="55"/>
  <c r="B274" i="55"/>
  <c r="B273" i="55"/>
  <c r="B272" i="55"/>
  <c r="B271" i="55"/>
  <c r="B270" i="55"/>
  <c r="B269" i="55"/>
  <c r="B268" i="55"/>
  <c r="B267" i="55"/>
  <c r="B266" i="55"/>
  <c r="B265" i="55"/>
  <c r="B264" i="55"/>
  <c r="B263" i="55"/>
  <c r="B262" i="55"/>
  <c r="B261" i="55"/>
  <c r="B260" i="55"/>
  <c r="B259" i="55"/>
  <c r="B258" i="55"/>
  <c r="B257" i="55"/>
  <c r="B256" i="55"/>
  <c r="B255" i="55"/>
  <c r="B254" i="55"/>
  <c r="B253" i="55"/>
  <c r="B252" i="55"/>
  <c r="B251" i="55"/>
  <c r="B250" i="55"/>
  <c r="B249" i="55"/>
  <c r="B248" i="55"/>
  <c r="B247" i="55"/>
  <c r="B246" i="55"/>
  <c r="B245" i="55"/>
  <c r="B244" i="55"/>
  <c r="B243" i="55"/>
  <c r="B242" i="55"/>
  <c r="B241" i="55"/>
  <c r="B240" i="55"/>
  <c r="B239" i="55"/>
  <c r="B238" i="55"/>
  <c r="B237" i="55"/>
  <c r="B236" i="55"/>
  <c r="B235" i="55"/>
  <c r="B234" i="55"/>
  <c r="B233" i="55"/>
  <c r="B232" i="55"/>
  <c r="B231" i="55"/>
  <c r="B230" i="55"/>
  <c r="B229" i="55"/>
  <c r="B228" i="55"/>
  <c r="B227" i="55"/>
  <c r="B226" i="55"/>
  <c r="B225" i="55"/>
  <c r="B224" i="55"/>
  <c r="B223" i="55"/>
  <c r="B222" i="55"/>
  <c r="B221" i="55"/>
  <c r="B220" i="55"/>
  <c r="B219" i="55"/>
  <c r="B218" i="55"/>
  <c r="B217" i="55"/>
  <c r="B216" i="55"/>
  <c r="B215" i="55"/>
  <c r="B214" i="55"/>
  <c r="B213" i="55"/>
  <c r="B212" i="55"/>
  <c r="B211" i="55"/>
  <c r="B210" i="55"/>
  <c r="B209" i="55"/>
  <c r="B208" i="55"/>
  <c r="B207" i="55"/>
  <c r="B206" i="55"/>
  <c r="B205" i="55"/>
  <c r="B204" i="55"/>
  <c r="B203" i="55"/>
  <c r="B202" i="55"/>
  <c r="B201" i="55"/>
  <c r="B200" i="55"/>
  <c r="B199" i="55"/>
  <c r="B198" i="55"/>
  <c r="B197" i="55"/>
  <c r="B196" i="55"/>
  <c r="B195" i="55"/>
  <c r="B194" i="55"/>
  <c r="B193" i="55"/>
  <c r="B192" i="55"/>
  <c r="B191" i="55"/>
  <c r="B190" i="55"/>
  <c r="B189" i="55"/>
  <c r="B188" i="55"/>
  <c r="B187" i="55"/>
  <c r="B186" i="55"/>
  <c r="B185" i="55"/>
  <c r="B184" i="55"/>
  <c r="B183" i="55"/>
  <c r="B182" i="55"/>
  <c r="B181" i="55"/>
  <c r="B180" i="55"/>
  <c r="B179" i="55"/>
  <c r="B178" i="55"/>
  <c r="B177" i="55"/>
  <c r="B176" i="55"/>
  <c r="B175" i="55"/>
  <c r="B174" i="55"/>
  <c r="B173" i="55"/>
  <c r="B172" i="55"/>
  <c r="B171" i="55"/>
  <c r="B170" i="55"/>
  <c r="B169" i="55"/>
  <c r="B168" i="55"/>
  <c r="B167" i="55"/>
  <c r="B166" i="55"/>
  <c r="B165" i="55"/>
  <c r="B164" i="55"/>
  <c r="B163" i="55"/>
  <c r="B162" i="55"/>
  <c r="B161" i="55"/>
  <c r="B160" i="55"/>
  <c r="B159" i="55"/>
  <c r="B158" i="55"/>
  <c r="B157" i="55"/>
  <c r="B156" i="55"/>
  <c r="B155" i="55"/>
  <c r="B154" i="55"/>
  <c r="B153" i="55"/>
  <c r="B152" i="55"/>
  <c r="B151" i="55"/>
  <c r="B150" i="55"/>
  <c r="B149" i="55"/>
  <c r="B148" i="55"/>
  <c r="B147" i="55"/>
  <c r="B146" i="55"/>
  <c r="B145" i="55"/>
  <c r="B144" i="55"/>
  <c r="B143" i="55"/>
  <c r="B142" i="55"/>
  <c r="B141" i="55"/>
  <c r="B140" i="55"/>
  <c r="B139" i="55"/>
  <c r="B138" i="55"/>
  <c r="B137" i="55"/>
  <c r="B136" i="55"/>
  <c r="B135" i="55"/>
  <c r="B134" i="55"/>
  <c r="B133" i="55"/>
  <c r="B132" i="55"/>
  <c r="B131" i="55"/>
  <c r="B130" i="55"/>
  <c r="B129" i="55"/>
  <c r="B128" i="55"/>
  <c r="B127" i="55"/>
  <c r="B126" i="55"/>
  <c r="B125" i="55"/>
  <c r="B124" i="55"/>
  <c r="B123" i="55"/>
  <c r="B122" i="55"/>
  <c r="B121" i="55"/>
  <c r="B120" i="55"/>
  <c r="B119" i="55"/>
  <c r="B118" i="55"/>
  <c r="B117" i="55"/>
  <c r="B116" i="55"/>
  <c r="B115" i="55"/>
  <c r="B114" i="55"/>
  <c r="B113" i="55"/>
  <c r="B112" i="55"/>
  <c r="B111" i="55"/>
  <c r="B110" i="55"/>
  <c r="B109" i="55"/>
  <c r="B108" i="55"/>
  <c r="B107" i="55"/>
  <c r="B106" i="55"/>
  <c r="B105" i="55"/>
  <c r="B104" i="55"/>
  <c r="B103" i="55"/>
  <c r="B102" i="55"/>
  <c r="B101" i="55"/>
  <c r="B100" i="55"/>
  <c r="B99" i="55"/>
  <c r="B98" i="55"/>
  <c r="B97" i="55"/>
  <c r="B96" i="55"/>
  <c r="B95" i="55"/>
  <c r="B94" i="55"/>
  <c r="B93" i="55"/>
  <c r="B92" i="55"/>
  <c r="B91" i="55"/>
  <c r="B90" i="55"/>
  <c r="E99" i="89" s="1"/>
  <c r="F99" i="89" s="1"/>
  <c r="B89" i="55"/>
  <c r="B88" i="55"/>
  <c r="B87" i="55"/>
  <c r="B86" i="55"/>
  <c r="B85" i="55"/>
  <c r="B84" i="55"/>
  <c r="B83" i="55"/>
  <c r="B82" i="55"/>
  <c r="B81" i="55"/>
  <c r="B80" i="55"/>
  <c r="B79" i="55"/>
  <c r="B78" i="55"/>
  <c r="B77" i="55"/>
  <c r="B76" i="55"/>
  <c r="B75" i="55"/>
  <c r="B74" i="55"/>
  <c r="B73" i="55"/>
  <c r="B72" i="55"/>
  <c r="B71" i="55"/>
  <c r="B70" i="55"/>
  <c r="B69" i="55"/>
  <c r="B68" i="55"/>
  <c r="B67" i="55"/>
  <c r="B66" i="55"/>
  <c r="B65" i="55"/>
  <c r="B64" i="55"/>
  <c r="B63" i="55"/>
  <c r="B62" i="55"/>
  <c r="B61" i="55"/>
  <c r="B60" i="55"/>
  <c r="B59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E101" i="89" s="1"/>
  <c r="F101" i="89" s="1"/>
  <c r="B16" i="55"/>
  <c r="B15" i="55"/>
  <c r="B14" i="55"/>
  <c r="B13" i="55"/>
  <c r="B12" i="55"/>
  <c r="B11" i="55"/>
  <c r="B10" i="55"/>
  <c r="B9" i="55"/>
  <c r="B8" i="55"/>
  <c r="B7" i="55"/>
  <c r="B6" i="55"/>
  <c r="B5" i="55"/>
  <c r="B4" i="55"/>
  <c r="B3" i="55"/>
  <c r="B2" i="55"/>
  <c r="E5" i="90"/>
  <c r="F5" i="90" s="1"/>
  <c r="B1387" i="55" l="1"/>
  <c r="F14" i="88"/>
  <c r="E14" i="88"/>
  <c r="F13" i="88"/>
  <c r="E13" i="88"/>
  <c r="F12" i="88"/>
  <c r="E12" i="88"/>
  <c r="F11" i="88"/>
  <c r="E11" i="88"/>
  <c r="F10" i="88"/>
  <c r="E10" i="88"/>
  <c r="F9" i="88"/>
  <c r="E9" i="88"/>
  <c r="E8" i="88"/>
  <c r="F8" i="88" s="1"/>
  <c r="E7" i="88"/>
  <c r="F7" i="88" s="1"/>
  <c r="E6" i="88"/>
  <c r="F6" i="88" s="1"/>
  <c r="E5" i="88"/>
  <c r="F5" i="88" s="1"/>
  <c r="E4" i="88"/>
  <c r="F4" i="88" s="1"/>
  <c r="Z14" i="88"/>
  <c r="Y14" i="88"/>
  <c r="Z13" i="88"/>
  <c r="Y13" i="88"/>
  <c r="Z12" i="88"/>
  <c r="Y12" i="88"/>
  <c r="Y11" i="88"/>
  <c r="Z11" i="88" s="1"/>
  <c r="Y10" i="88"/>
  <c r="Z10" i="88" s="1"/>
  <c r="Y9" i="88"/>
  <c r="Z9" i="88" s="1"/>
  <c r="Y8" i="88"/>
  <c r="Z8" i="88" s="1"/>
  <c r="Y7" i="88"/>
  <c r="Z7" i="88" s="1"/>
  <c r="Y6" i="88"/>
  <c r="Z6" i="88" s="1"/>
  <c r="Y5" i="88"/>
  <c r="Z5" i="88" s="1"/>
  <c r="Y4" i="88"/>
  <c r="Z4" i="88" s="1"/>
  <c r="Z58" i="92"/>
  <c r="Y58" i="92"/>
  <c r="Y57" i="92"/>
  <c r="Z57" i="92" s="1"/>
  <c r="Y56" i="92"/>
  <c r="Z56" i="92" s="1"/>
  <c r="Y55" i="92"/>
  <c r="Z55" i="92" s="1"/>
  <c r="Y54" i="92"/>
  <c r="Z54" i="92" s="1"/>
  <c r="Y53" i="92"/>
  <c r="Z53" i="92" s="1"/>
  <c r="Y52" i="92"/>
  <c r="Z52" i="92" s="1"/>
  <c r="Y51" i="92"/>
  <c r="Z51" i="92" s="1"/>
  <c r="Y50" i="92"/>
  <c r="Z50" i="92" s="1"/>
  <c r="Y49" i="92"/>
  <c r="Z49" i="92" s="1"/>
  <c r="Y48" i="92"/>
  <c r="Z48" i="92" s="1"/>
  <c r="Z36" i="92"/>
  <c r="Y36" i="92"/>
  <c r="Z35" i="92"/>
  <c r="Y35" i="92"/>
  <c r="Z34" i="92"/>
  <c r="Y34" i="92"/>
  <c r="Y33" i="92"/>
  <c r="Z33" i="92" s="1"/>
  <c r="Y32" i="92"/>
  <c r="Z32" i="92" s="1"/>
  <c r="Z31" i="92"/>
  <c r="Y31" i="92"/>
  <c r="Y30" i="92"/>
  <c r="Z30" i="92" s="1"/>
  <c r="Z29" i="92"/>
  <c r="Y29" i="92"/>
  <c r="Y28" i="92"/>
  <c r="Z28" i="92" s="1"/>
  <c r="Z27" i="92"/>
  <c r="Y27" i="92"/>
  <c r="Y26" i="92"/>
  <c r="Z26" i="92" s="1"/>
  <c r="Z25" i="92"/>
  <c r="Y25" i="92"/>
  <c r="Z24" i="92"/>
  <c r="Y24" i="92"/>
  <c r="Z23" i="92"/>
  <c r="Y23" i="92"/>
  <c r="Z22" i="92"/>
  <c r="Y22" i="92"/>
  <c r="Y21" i="92"/>
  <c r="Z21" i="92" s="1"/>
  <c r="Y20" i="92"/>
  <c r="Z20" i="92" s="1"/>
  <c r="Y19" i="92"/>
  <c r="Z19" i="92" s="1"/>
  <c r="Y18" i="92"/>
  <c r="Z18" i="92" s="1"/>
  <c r="Y17" i="92"/>
  <c r="Z17" i="92" s="1"/>
  <c r="Y16" i="92"/>
  <c r="Z16" i="92" s="1"/>
  <c r="Y15" i="92"/>
  <c r="Z15" i="92" s="1"/>
  <c r="Z14" i="92"/>
  <c r="Y14" i="92"/>
  <c r="Z13" i="92"/>
  <c r="Y13" i="92"/>
  <c r="Z12" i="92"/>
  <c r="Y12" i="92"/>
  <c r="Z11" i="92"/>
  <c r="Y11" i="92"/>
  <c r="Z10" i="92"/>
  <c r="Y10" i="92"/>
  <c r="Z9" i="92"/>
  <c r="Y9" i="92"/>
  <c r="Z8" i="92"/>
  <c r="Y8" i="92"/>
  <c r="Z7" i="92"/>
  <c r="Y7" i="92"/>
  <c r="Z6" i="92"/>
  <c r="Y6" i="92"/>
  <c r="Y5" i="92"/>
  <c r="Z5" i="92" s="1"/>
  <c r="Y4" i="92"/>
  <c r="Z4" i="92" s="1"/>
  <c r="Z47" i="93"/>
  <c r="Y47" i="93"/>
  <c r="Z46" i="93"/>
  <c r="Y46" i="93"/>
  <c r="Z45" i="93"/>
  <c r="Y45" i="93"/>
  <c r="Z44" i="93"/>
  <c r="Y44" i="93"/>
  <c r="Z43" i="93"/>
  <c r="Y43" i="93"/>
  <c r="Z42" i="93"/>
  <c r="Y42" i="93"/>
  <c r="Y41" i="93"/>
  <c r="Z41" i="93" s="1"/>
  <c r="Y40" i="93"/>
  <c r="Z40" i="93" s="1"/>
  <c r="Y39" i="93"/>
  <c r="Z39" i="93" s="1"/>
  <c r="Y38" i="93"/>
  <c r="Z38" i="93" s="1"/>
  <c r="Y37" i="93"/>
  <c r="Z37" i="93" s="1"/>
  <c r="Z36" i="93"/>
  <c r="Y36" i="93"/>
  <c r="Z35" i="93"/>
  <c r="Y35" i="93"/>
  <c r="Z34" i="93"/>
  <c r="Y34" i="93"/>
  <c r="Z33" i="93"/>
  <c r="Y33" i="93"/>
  <c r="Y32" i="93"/>
  <c r="Z32" i="93" s="1"/>
  <c r="Y31" i="93"/>
  <c r="Z31" i="93" s="1"/>
  <c r="Y30" i="93"/>
  <c r="Z30" i="93" s="1"/>
  <c r="Y29" i="93"/>
  <c r="Z29" i="93" s="1"/>
  <c r="Y28" i="93"/>
  <c r="Z28" i="93" s="1"/>
  <c r="Y27" i="93"/>
  <c r="Z27" i="93" s="1"/>
  <c r="Y26" i="93"/>
  <c r="Z26" i="93" s="1"/>
  <c r="Z14" i="93"/>
  <c r="Y14" i="93"/>
  <c r="Z13" i="93"/>
  <c r="Y13" i="93"/>
  <c r="Z12" i="93"/>
  <c r="Y12" i="93"/>
  <c r="Z11" i="93"/>
  <c r="Y11" i="93"/>
  <c r="Y10" i="93"/>
  <c r="Z10" i="93" s="1"/>
  <c r="Y9" i="93"/>
  <c r="Z9" i="93" s="1"/>
  <c r="Y8" i="93"/>
  <c r="Z8" i="93" s="1"/>
  <c r="Y7" i="93"/>
  <c r="Z7" i="93" s="1"/>
  <c r="Y6" i="93"/>
  <c r="Z6" i="93" s="1"/>
  <c r="Y5" i="93"/>
  <c r="Z5" i="93" s="1"/>
  <c r="Y4" i="93"/>
  <c r="Z4" i="93" s="1"/>
  <c r="F80" i="92"/>
  <c r="E80" i="92"/>
  <c r="F79" i="92"/>
  <c r="E79" i="92"/>
  <c r="F78" i="92"/>
  <c r="E78" i="92"/>
  <c r="F77" i="92"/>
  <c r="E77" i="92"/>
  <c r="F76" i="92"/>
  <c r="E76" i="92"/>
  <c r="F75" i="92"/>
  <c r="E75" i="92"/>
  <c r="F74" i="92"/>
  <c r="E74" i="92"/>
  <c r="F73" i="92"/>
  <c r="E73" i="92"/>
  <c r="E58" i="92"/>
  <c r="F58" i="92" s="1"/>
  <c r="E57" i="92"/>
  <c r="F57" i="92" s="1"/>
  <c r="E56" i="92"/>
  <c r="F56" i="92" s="1"/>
  <c r="E55" i="92"/>
  <c r="F55" i="92" s="1"/>
  <c r="F54" i="92"/>
  <c r="E54" i="92"/>
  <c r="E53" i="92"/>
  <c r="F53" i="92" s="1"/>
  <c r="F52" i="92"/>
  <c r="E52" i="92"/>
  <c r="E51" i="92"/>
  <c r="F51" i="92" s="1"/>
  <c r="E50" i="92"/>
  <c r="F50" i="92" s="1"/>
  <c r="E49" i="92"/>
  <c r="F49" i="92" s="1"/>
  <c r="E48" i="92"/>
  <c r="F48" i="92" s="1"/>
  <c r="E36" i="92"/>
  <c r="F36" i="92" s="1"/>
  <c r="E35" i="92"/>
  <c r="F35" i="92" s="1"/>
  <c r="E34" i="92"/>
  <c r="F34" i="92" s="1"/>
  <c r="E33" i="92"/>
  <c r="F33" i="92" s="1"/>
  <c r="E32" i="92"/>
  <c r="F32" i="92" s="1"/>
  <c r="E31" i="92"/>
  <c r="F31" i="92" s="1"/>
  <c r="E30" i="92"/>
  <c r="F30" i="92" s="1"/>
  <c r="E29" i="92"/>
  <c r="F29" i="92" s="1"/>
  <c r="E28" i="92"/>
  <c r="F28" i="92" s="1"/>
  <c r="E27" i="92"/>
  <c r="F27" i="92" s="1"/>
  <c r="E26" i="92"/>
  <c r="F26" i="92" s="1"/>
  <c r="F25" i="92"/>
  <c r="E25" i="92"/>
  <c r="F24" i="92"/>
  <c r="E24" i="92"/>
  <c r="F23" i="92"/>
  <c r="E23" i="92"/>
  <c r="F22" i="92"/>
  <c r="E22" i="92"/>
  <c r="F21" i="92"/>
  <c r="E21" i="92"/>
  <c r="F20" i="92"/>
  <c r="E20" i="92"/>
  <c r="F19" i="92"/>
  <c r="E19" i="92"/>
  <c r="F18" i="92"/>
  <c r="E18" i="92"/>
  <c r="E17" i="92"/>
  <c r="F17" i="92" s="1"/>
  <c r="E16" i="92"/>
  <c r="F16" i="92" s="1"/>
  <c r="E15" i="92"/>
  <c r="F15" i="92" s="1"/>
  <c r="F14" i="92"/>
  <c r="E14" i="92"/>
  <c r="F13" i="92"/>
  <c r="E13" i="92"/>
  <c r="F12" i="92"/>
  <c r="E12" i="92"/>
  <c r="F11" i="92"/>
  <c r="E11" i="92"/>
  <c r="F10" i="92"/>
  <c r="E10" i="92"/>
  <c r="E9" i="92"/>
  <c r="F9" i="92" s="1"/>
  <c r="E8" i="92"/>
  <c r="F8" i="92" s="1"/>
  <c r="F7" i="92"/>
  <c r="E7" i="92"/>
  <c r="E6" i="92"/>
  <c r="F6" i="92" s="1"/>
  <c r="F5" i="92"/>
  <c r="E5" i="92"/>
  <c r="E4" i="92"/>
  <c r="F4" i="92" s="1"/>
  <c r="F58" i="93"/>
  <c r="E58" i="93"/>
  <c r="F57" i="93"/>
  <c r="E57" i="93"/>
  <c r="F56" i="93"/>
  <c r="E56" i="93"/>
  <c r="F55" i="93"/>
  <c r="E55" i="93"/>
  <c r="F54" i="93"/>
  <c r="E54" i="93"/>
  <c r="F53" i="93"/>
  <c r="E53" i="93"/>
  <c r="F52" i="93"/>
  <c r="E52" i="93"/>
  <c r="E51" i="93"/>
  <c r="F51" i="93" s="1"/>
  <c r="E50" i="93"/>
  <c r="F50" i="93" s="1"/>
  <c r="E49" i="93"/>
  <c r="F49" i="93" s="1"/>
  <c r="E48" i="93"/>
  <c r="F48" i="93" s="1"/>
  <c r="F47" i="93"/>
  <c r="E47" i="93"/>
  <c r="F46" i="93"/>
  <c r="E46" i="93"/>
  <c r="F45" i="93"/>
  <c r="E45" i="93"/>
  <c r="E44" i="93"/>
  <c r="F44" i="93" s="1"/>
  <c r="E43" i="93"/>
  <c r="F43" i="93" s="1"/>
  <c r="E42" i="93"/>
  <c r="F42" i="93" s="1"/>
  <c r="E41" i="93"/>
  <c r="F41" i="93" s="1"/>
  <c r="E40" i="93"/>
  <c r="F40" i="93" s="1"/>
  <c r="E39" i="93"/>
  <c r="F39" i="93" s="1"/>
  <c r="E38" i="93"/>
  <c r="F38" i="93" s="1"/>
  <c r="E37" i="93"/>
  <c r="F37" i="93" s="1"/>
  <c r="F25" i="93"/>
  <c r="E25" i="93"/>
  <c r="F24" i="93"/>
  <c r="E24" i="93"/>
  <c r="F23" i="93"/>
  <c r="E23" i="93"/>
  <c r="F22" i="93"/>
  <c r="E22" i="93"/>
  <c r="E21" i="93"/>
  <c r="F21" i="93" s="1"/>
  <c r="E20" i="93"/>
  <c r="F20" i="93" s="1"/>
  <c r="E19" i="93"/>
  <c r="F19" i="93" s="1"/>
  <c r="E18" i="93"/>
  <c r="F18" i="93" s="1"/>
  <c r="E17" i="93"/>
  <c r="F17" i="93" s="1"/>
  <c r="E16" i="93"/>
  <c r="F16" i="93" s="1"/>
  <c r="E15" i="93"/>
  <c r="F15" i="93" s="1"/>
  <c r="F36" i="93"/>
  <c r="E36" i="93"/>
  <c r="F35" i="93"/>
  <c r="E35" i="93"/>
  <c r="F34" i="93"/>
  <c r="E34" i="93"/>
  <c r="F33" i="93"/>
  <c r="E33" i="93"/>
  <c r="F32" i="93"/>
  <c r="E32" i="93"/>
  <c r="E31" i="93"/>
  <c r="F31" i="93" s="1"/>
  <c r="E30" i="93"/>
  <c r="F30" i="93" s="1"/>
  <c r="E29" i="93"/>
  <c r="F29" i="93" s="1"/>
  <c r="E28" i="93"/>
  <c r="F28" i="93" s="1"/>
  <c r="E27" i="93"/>
  <c r="F27" i="93" s="1"/>
  <c r="E26" i="93"/>
  <c r="F26" i="93" s="1"/>
  <c r="Z98" i="57"/>
  <c r="Y98" i="57"/>
  <c r="Z97" i="57"/>
  <c r="Y97" i="57"/>
  <c r="Z96" i="57"/>
  <c r="Y96" i="57"/>
  <c r="Z95" i="57"/>
  <c r="Y95" i="57"/>
  <c r="Z94" i="57"/>
  <c r="Y94" i="57"/>
  <c r="Z93" i="57"/>
  <c r="Y93" i="57"/>
  <c r="Z92" i="57"/>
  <c r="Y92" i="57"/>
  <c r="Z45" i="56"/>
  <c r="Y45" i="56"/>
  <c r="Z44" i="56"/>
  <c r="Y44" i="56"/>
  <c r="Z43" i="56"/>
  <c r="Y43" i="56"/>
  <c r="Z42" i="56"/>
  <c r="Y42" i="56"/>
  <c r="Z41" i="56"/>
  <c r="Y41" i="56"/>
  <c r="Z40" i="56"/>
  <c r="Y40" i="56"/>
  <c r="Z39" i="56"/>
  <c r="Y39" i="56"/>
  <c r="Z38" i="56"/>
  <c r="Y38" i="56"/>
  <c r="Z37" i="56"/>
  <c r="Y37" i="56"/>
  <c r="Z36" i="56"/>
  <c r="Y36" i="56"/>
  <c r="Z35" i="56"/>
  <c r="Y35" i="56"/>
  <c r="Z34" i="56"/>
  <c r="Y34" i="56"/>
  <c r="Z33" i="56"/>
  <c r="Y33" i="56"/>
  <c r="Z32" i="56"/>
  <c r="Y32" i="56"/>
  <c r="Z31" i="56"/>
  <c r="Y31" i="56"/>
  <c r="Z30" i="56"/>
  <c r="Y30" i="56"/>
  <c r="Z29" i="56"/>
  <c r="Y29" i="56"/>
  <c r="Z28" i="56"/>
  <c r="Y28" i="56"/>
  <c r="Z27" i="56"/>
  <c r="Y27" i="56"/>
  <c r="Z26" i="56"/>
  <c r="Y26" i="56"/>
  <c r="Z25" i="56"/>
  <c r="Y25" i="56"/>
  <c r="Z24" i="56"/>
  <c r="Y24" i="56"/>
  <c r="Y23" i="56"/>
  <c r="Z23" i="56" s="1"/>
  <c r="Y22" i="56"/>
  <c r="Z22" i="56" s="1"/>
  <c r="Y21" i="56"/>
  <c r="Z21" i="56" s="1"/>
  <c r="Y20" i="56"/>
  <c r="Z20" i="56" s="1"/>
  <c r="Y19" i="56"/>
  <c r="Z19" i="56" s="1"/>
  <c r="Y18" i="56"/>
  <c r="Z18" i="56" s="1"/>
  <c r="Y17" i="56"/>
  <c r="Z17" i="56" s="1"/>
  <c r="Y16" i="56"/>
  <c r="Z16" i="56" s="1"/>
  <c r="Y15" i="56"/>
  <c r="Z15" i="56" s="1"/>
  <c r="Y14" i="56"/>
  <c r="Z14" i="56" s="1"/>
  <c r="Y13" i="56"/>
  <c r="Z13" i="56" s="1"/>
  <c r="Z12" i="56"/>
  <c r="Y12" i="56"/>
  <c r="Z11" i="56"/>
  <c r="Y11" i="56"/>
  <c r="Z10" i="56"/>
  <c r="Y10" i="56"/>
  <c r="Z9" i="56"/>
  <c r="Y9" i="56"/>
  <c r="Z8" i="56"/>
  <c r="Y8" i="56"/>
  <c r="Z7" i="56"/>
  <c r="Y7" i="56"/>
  <c r="Z6" i="56"/>
  <c r="Y6" i="56"/>
  <c r="Y5" i="56"/>
  <c r="Z5" i="56" s="1"/>
  <c r="Y4" i="56"/>
  <c r="Z4" i="56" s="1"/>
  <c r="Z87" i="56"/>
  <c r="Y87" i="56"/>
  <c r="Z86" i="56"/>
  <c r="Y86" i="56"/>
  <c r="Z85" i="56"/>
  <c r="Y85" i="56"/>
  <c r="Z84" i="56"/>
  <c r="Y84" i="56"/>
  <c r="Z83" i="56"/>
  <c r="Y83" i="56"/>
  <c r="Z82" i="56"/>
  <c r="Y82" i="56"/>
  <c r="Z81" i="56"/>
  <c r="Y81" i="56"/>
  <c r="Z80" i="56"/>
  <c r="Y80" i="56"/>
  <c r="Z79" i="56"/>
  <c r="Y79" i="56"/>
  <c r="Z78" i="56"/>
  <c r="Y78" i="56"/>
  <c r="Z77" i="56"/>
  <c r="Y77" i="56"/>
  <c r="Z76" i="56"/>
  <c r="Y76" i="56"/>
  <c r="Z75" i="56"/>
  <c r="Y75" i="56"/>
  <c r="Z74" i="56"/>
  <c r="Y74" i="56"/>
  <c r="Z73" i="56"/>
  <c r="Y73" i="56"/>
  <c r="Z72" i="56"/>
  <c r="Y72" i="56"/>
  <c r="Z71" i="56"/>
  <c r="Y71" i="56"/>
  <c r="Z70" i="56"/>
  <c r="Y70" i="56"/>
  <c r="Y68" i="56"/>
  <c r="Z68" i="56" s="1"/>
  <c r="Y67" i="56"/>
  <c r="Z67" i="56" s="1"/>
  <c r="Y66" i="56"/>
  <c r="Z66" i="56" s="1"/>
  <c r="Y65" i="56"/>
  <c r="Z65" i="56" s="1"/>
  <c r="Z64" i="56"/>
  <c r="Y64" i="56"/>
  <c r="Z63" i="56"/>
  <c r="Y63" i="56"/>
  <c r="Z62" i="56"/>
  <c r="Y62" i="56"/>
  <c r="Y61" i="56"/>
  <c r="Z61" i="56" s="1"/>
  <c r="Y60" i="56"/>
  <c r="Z60" i="56" s="1"/>
  <c r="Y59" i="56"/>
  <c r="Z59" i="56" s="1"/>
  <c r="Y58" i="56"/>
  <c r="Z58" i="56" s="1"/>
  <c r="Y57" i="56"/>
  <c r="Z57" i="56" s="1"/>
  <c r="Y56" i="56"/>
  <c r="Z56" i="56" s="1"/>
  <c r="Y55" i="56"/>
  <c r="Z55" i="56" s="1"/>
  <c r="Y54" i="56"/>
  <c r="Z54" i="56" s="1"/>
  <c r="Y53" i="56"/>
  <c r="Z53" i="56" s="1"/>
  <c r="Y52" i="56"/>
  <c r="Z52" i="56" s="1"/>
  <c r="Y51" i="56"/>
  <c r="Z51" i="56" s="1"/>
  <c r="Y50" i="56"/>
  <c r="Z50" i="56" s="1"/>
  <c r="Y49" i="56"/>
  <c r="Z49" i="56" s="1"/>
  <c r="Y48" i="56"/>
  <c r="Z48" i="56" s="1"/>
  <c r="Y47" i="56"/>
  <c r="Z47" i="56" s="1"/>
  <c r="Y46" i="56"/>
  <c r="Z46" i="56" s="1"/>
  <c r="Z129" i="56"/>
  <c r="Y129" i="56"/>
  <c r="Z128" i="56"/>
  <c r="Y128" i="56"/>
  <c r="Z127" i="56"/>
  <c r="Y127" i="56"/>
  <c r="Z126" i="56"/>
  <c r="Y126" i="56"/>
  <c r="Z125" i="56"/>
  <c r="Y125" i="56"/>
  <c r="Z124" i="56"/>
  <c r="Y124" i="56"/>
  <c r="Z123" i="56"/>
  <c r="Y123" i="56"/>
  <c r="Z122" i="56"/>
  <c r="Y122" i="56"/>
  <c r="Z121" i="56"/>
  <c r="Y121" i="56"/>
  <c r="Z120" i="56"/>
  <c r="Y120" i="56"/>
  <c r="Y118" i="56"/>
  <c r="Z118" i="56" s="1"/>
  <c r="Y117" i="56"/>
  <c r="Z117" i="56" s="1"/>
  <c r="Y116" i="56"/>
  <c r="Z116" i="56" s="1"/>
  <c r="Y115" i="56"/>
  <c r="Z115" i="56" s="1"/>
  <c r="Y114" i="56"/>
  <c r="Z114" i="56" s="1"/>
  <c r="Y113" i="56"/>
  <c r="Z113" i="56" s="1"/>
  <c r="Y112" i="56"/>
  <c r="Z112" i="56" s="1"/>
  <c r="Y111" i="56"/>
  <c r="Z111" i="56" s="1"/>
  <c r="Y110" i="56"/>
  <c r="Z110" i="56" s="1"/>
  <c r="Y109" i="56"/>
  <c r="Z109" i="56" s="1"/>
  <c r="Y108" i="56"/>
  <c r="Z108" i="56" s="1"/>
  <c r="Y107" i="56"/>
  <c r="Z107" i="56" s="1"/>
  <c r="Y106" i="56"/>
  <c r="Z106" i="56" s="1"/>
  <c r="Y105" i="56"/>
  <c r="Z105" i="56" s="1"/>
  <c r="Z104" i="56"/>
  <c r="Y104" i="56"/>
  <c r="Z103" i="56"/>
  <c r="Y103" i="56"/>
  <c r="Z102" i="56"/>
  <c r="Y102" i="56"/>
  <c r="Y101" i="56"/>
  <c r="Z101" i="56" s="1"/>
  <c r="Y100" i="56"/>
  <c r="Z100" i="56" s="1"/>
  <c r="Y99" i="56"/>
  <c r="Z99" i="56" s="1"/>
  <c r="Y98" i="56"/>
  <c r="Z98" i="56" s="1"/>
  <c r="Y97" i="56"/>
  <c r="Z97" i="56" s="1"/>
  <c r="Y96" i="56"/>
  <c r="Z96" i="56" s="1"/>
  <c r="Y95" i="56"/>
  <c r="Z95" i="56" s="1"/>
  <c r="Y94" i="56"/>
  <c r="Z94" i="56" s="1"/>
  <c r="Y93" i="56"/>
  <c r="Z93" i="56" s="1"/>
  <c r="Y92" i="56"/>
  <c r="Z92" i="56" s="1"/>
  <c r="Y91" i="56"/>
  <c r="Z91" i="56" s="1"/>
  <c r="Y90" i="56"/>
  <c r="Z90" i="56" s="1"/>
  <c r="Y89" i="56"/>
  <c r="Z89" i="56" s="1"/>
  <c r="Y88" i="56"/>
  <c r="Z88" i="56" s="1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Y28" i="86"/>
  <c r="Z28" i="86" s="1"/>
  <c r="Y27" i="86"/>
  <c r="Z27" i="86" s="1"/>
  <c r="Y26" i="86"/>
  <c r="Z26" i="86" s="1"/>
  <c r="Y25" i="86"/>
  <c r="Z25" i="86" s="1"/>
  <c r="Y24" i="86"/>
  <c r="Z24" i="86" s="1"/>
  <c r="Y23" i="86"/>
  <c r="Z23" i="86" s="1"/>
  <c r="Y22" i="86"/>
  <c r="Z22" i="86" s="1"/>
  <c r="Y21" i="86"/>
  <c r="Z21" i="86" s="1"/>
  <c r="Y20" i="86"/>
  <c r="Z20" i="86" s="1"/>
  <c r="Y19" i="86"/>
  <c r="Z19" i="86" s="1"/>
  <c r="Y18" i="86"/>
  <c r="Z18" i="86" s="1"/>
  <c r="Y17" i="86"/>
  <c r="Z17" i="86" s="1"/>
  <c r="Y16" i="86"/>
  <c r="Z16" i="86" s="1"/>
  <c r="Y15" i="86"/>
  <c r="Z15" i="86" s="1"/>
  <c r="Y14" i="86"/>
  <c r="Z14" i="86" s="1"/>
  <c r="Y13" i="86"/>
  <c r="Z13" i="86" s="1"/>
  <c r="Y12" i="86"/>
  <c r="Z12" i="86" s="1"/>
  <c r="Z11" i="86"/>
  <c r="Y11" i="86"/>
  <c r="Z10" i="86"/>
  <c r="Y10" i="86"/>
  <c r="Z9" i="86"/>
  <c r="Y9" i="86"/>
  <c r="Z8" i="86"/>
  <c r="Y8" i="86"/>
  <c r="Z7" i="86"/>
  <c r="Y7" i="86"/>
  <c r="Z6" i="86"/>
  <c r="Y6" i="86"/>
  <c r="Y5" i="86"/>
  <c r="Z5" i="86" s="1"/>
  <c r="Y4" i="86"/>
  <c r="Z4" i="86" s="1"/>
  <c r="Z67" i="86"/>
  <c r="Y67" i="86"/>
  <c r="Z66" i="86"/>
  <c r="Y66" i="86"/>
  <c r="Z65" i="86"/>
  <c r="Y65" i="86"/>
  <c r="Z64" i="86"/>
  <c r="Y64" i="86"/>
  <c r="Z63" i="86"/>
  <c r="Y63" i="86"/>
  <c r="Z62" i="86"/>
  <c r="Y62" i="86"/>
  <c r="Z61" i="86"/>
  <c r="Y61" i="86"/>
  <c r="Z60" i="86"/>
  <c r="Y60" i="86"/>
  <c r="Z59" i="86"/>
  <c r="Y59" i="86"/>
  <c r="Z58" i="86"/>
  <c r="Y58" i="86"/>
  <c r="Y57" i="86"/>
  <c r="Z57" i="86" s="1"/>
  <c r="Y56" i="86"/>
  <c r="Z56" i="86" s="1"/>
  <c r="Y55" i="86"/>
  <c r="Z55" i="86" s="1"/>
  <c r="Y54" i="86"/>
  <c r="Z54" i="86" s="1"/>
  <c r="Y53" i="86"/>
  <c r="Z53" i="86" s="1"/>
  <c r="Y52" i="86"/>
  <c r="Z52" i="86" s="1"/>
  <c r="Y51" i="86"/>
  <c r="Z51" i="86" s="1"/>
  <c r="Y50" i="86"/>
  <c r="Z50" i="86" s="1"/>
  <c r="Y49" i="86"/>
  <c r="Z49" i="86" s="1"/>
  <c r="Y48" i="86"/>
  <c r="Z48" i="86" s="1"/>
  <c r="Z47" i="86"/>
  <c r="Y47" i="86"/>
  <c r="Z46" i="86"/>
  <c r="Y46" i="86"/>
  <c r="Z109" i="86"/>
  <c r="Y109" i="86"/>
  <c r="Z108" i="86"/>
  <c r="Y108" i="86"/>
  <c r="Z107" i="86"/>
  <c r="Y107" i="86"/>
  <c r="Z106" i="86"/>
  <c r="Y106" i="86"/>
  <c r="Z105" i="86"/>
  <c r="Y105" i="86"/>
  <c r="Z104" i="86"/>
  <c r="Y104" i="86"/>
  <c r="Z103" i="86"/>
  <c r="Y103" i="86"/>
  <c r="Z102" i="86"/>
  <c r="Y102" i="86"/>
  <c r="Z101" i="86"/>
  <c r="Y101" i="86"/>
  <c r="Z100" i="86"/>
  <c r="Y100" i="86"/>
  <c r="Y99" i="86"/>
  <c r="Z99" i="86" s="1"/>
  <c r="Y98" i="86"/>
  <c r="Z98" i="86" s="1"/>
  <c r="Y97" i="86"/>
  <c r="Z97" i="86" s="1"/>
  <c r="Y96" i="86"/>
  <c r="Z96" i="86" s="1"/>
  <c r="Z95" i="86"/>
  <c r="Y95" i="86"/>
  <c r="Z94" i="86"/>
  <c r="Y94" i="86"/>
  <c r="Z93" i="86"/>
  <c r="Y93" i="86"/>
  <c r="Y92" i="86"/>
  <c r="Z92" i="86" s="1"/>
  <c r="Y91" i="86"/>
  <c r="Z91" i="86" s="1"/>
  <c r="Y90" i="86"/>
  <c r="Z90" i="86" s="1"/>
  <c r="Y89" i="86"/>
  <c r="Z89" i="86" s="1"/>
  <c r="Y88" i="86"/>
  <c r="Z88" i="86" s="1"/>
  <c r="Z25" i="57"/>
  <c r="Y25" i="57"/>
  <c r="Z24" i="57"/>
  <c r="Y24" i="57"/>
  <c r="Z23" i="57"/>
  <c r="Y23" i="57"/>
  <c r="Z22" i="57"/>
  <c r="Y22" i="57"/>
  <c r="Z21" i="57"/>
  <c r="Y21" i="57"/>
  <c r="Z20" i="57"/>
  <c r="Y20" i="57"/>
  <c r="Z19" i="57"/>
  <c r="Y19" i="57"/>
  <c r="Z18" i="57"/>
  <c r="Y18" i="57"/>
  <c r="Z17" i="57"/>
  <c r="Y17" i="57"/>
  <c r="Z16" i="57"/>
  <c r="Y16" i="57"/>
  <c r="Z15" i="57"/>
  <c r="Y15" i="57"/>
  <c r="Z14" i="57"/>
  <c r="Y14" i="57"/>
  <c r="Z13" i="57"/>
  <c r="Y13" i="57"/>
  <c r="Z12" i="57"/>
  <c r="Y12" i="57"/>
  <c r="Z11" i="57"/>
  <c r="Y11" i="57"/>
  <c r="Z10" i="57"/>
  <c r="Y10" i="57"/>
  <c r="Z9" i="57"/>
  <c r="Y9" i="57"/>
  <c r="Y8" i="57"/>
  <c r="Z8" i="57" s="1"/>
  <c r="Y7" i="57"/>
  <c r="Z7" i="57" s="1"/>
  <c r="Y6" i="57"/>
  <c r="Z6" i="57" s="1"/>
  <c r="Y5" i="57"/>
  <c r="Z5" i="57" s="1"/>
  <c r="Y4" i="57"/>
  <c r="Z4" i="57" s="1"/>
  <c r="Z58" i="57"/>
  <c r="Y58" i="57"/>
  <c r="Y57" i="57"/>
  <c r="Z57" i="57" s="1"/>
  <c r="Y56" i="57"/>
  <c r="Z56" i="57" s="1"/>
  <c r="Y55" i="57"/>
  <c r="Z55" i="57" s="1"/>
  <c r="Y54" i="57"/>
  <c r="Z54" i="57" s="1"/>
  <c r="Y53" i="57"/>
  <c r="Z53" i="57" s="1"/>
  <c r="Y52" i="57"/>
  <c r="Z52" i="57" s="1"/>
  <c r="Y51" i="57"/>
  <c r="Z51" i="57" s="1"/>
  <c r="Y50" i="57"/>
  <c r="Z50" i="57" s="1"/>
  <c r="Y49" i="57"/>
  <c r="Z49" i="57" s="1"/>
  <c r="Y48" i="57"/>
  <c r="Z48" i="57" s="1"/>
  <c r="Y47" i="57"/>
  <c r="Z47" i="57" s="1"/>
  <c r="Y46" i="57"/>
  <c r="Z46" i="57" s="1"/>
  <c r="Y45" i="57"/>
  <c r="Z45" i="57" s="1"/>
  <c r="Y44" i="57"/>
  <c r="Z44" i="57" s="1"/>
  <c r="Y43" i="57"/>
  <c r="Z43" i="57" s="1"/>
  <c r="Y42" i="57"/>
  <c r="Z42" i="57" s="1"/>
  <c r="Y41" i="57"/>
  <c r="Z41" i="57" s="1"/>
  <c r="Y40" i="57"/>
  <c r="Z40" i="57" s="1"/>
  <c r="Y39" i="57"/>
  <c r="Z39" i="57" s="1"/>
  <c r="Y38" i="57"/>
  <c r="Z38" i="57" s="1"/>
  <c r="Y37" i="57"/>
  <c r="Z37" i="57" s="1"/>
  <c r="Z90" i="57"/>
  <c r="Y90" i="57"/>
  <c r="Z89" i="57"/>
  <c r="Y89" i="57"/>
  <c r="Z88" i="57"/>
  <c r="Y88" i="57"/>
  <c r="Z87" i="57"/>
  <c r="Y87" i="57"/>
  <c r="Z86" i="57"/>
  <c r="Y86" i="57"/>
  <c r="Y85" i="57"/>
  <c r="Z85" i="57" s="1"/>
  <c r="Y84" i="57"/>
  <c r="Z84" i="57" s="1"/>
  <c r="Y83" i="57"/>
  <c r="Z83" i="57" s="1"/>
  <c r="Y82" i="57"/>
  <c r="Z82" i="57" s="1"/>
  <c r="Y81" i="57"/>
  <c r="Z81" i="57" s="1"/>
  <c r="Y80" i="57"/>
  <c r="Z80" i="57" s="1"/>
  <c r="Z79" i="57"/>
  <c r="Y79" i="57"/>
  <c r="Z78" i="57"/>
  <c r="Y78" i="57"/>
  <c r="Z77" i="57"/>
  <c r="Y77" i="57"/>
  <c r="Y76" i="57"/>
  <c r="Z76" i="57" s="1"/>
  <c r="Y75" i="57"/>
  <c r="Z75" i="57" s="1"/>
  <c r="Y74" i="57"/>
  <c r="Z74" i="57" s="1"/>
  <c r="Y73" i="57"/>
  <c r="Z73" i="57" s="1"/>
  <c r="Y72" i="57"/>
  <c r="Z72" i="57" s="1"/>
  <c r="Y71" i="57"/>
  <c r="Z71" i="57" s="1"/>
  <c r="Y70" i="57"/>
  <c r="Z70" i="57" s="1"/>
  <c r="Z124" i="57"/>
  <c r="Y124" i="57"/>
  <c r="Z123" i="57"/>
  <c r="Y123" i="57"/>
  <c r="Z122" i="57"/>
  <c r="Y122" i="57"/>
  <c r="Z121" i="57"/>
  <c r="Y121" i="57"/>
  <c r="Z120" i="57"/>
  <c r="Y120" i="57"/>
  <c r="Z119" i="57"/>
  <c r="Y119" i="57"/>
  <c r="Y118" i="57"/>
  <c r="Z118" i="57" s="1"/>
  <c r="Y117" i="57"/>
  <c r="Z117" i="57" s="1"/>
  <c r="Y116" i="57"/>
  <c r="Z116" i="57" s="1"/>
  <c r="Y115" i="57"/>
  <c r="Z115" i="57" s="1"/>
  <c r="Y114" i="57"/>
  <c r="Z114" i="57" s="1"/>
  <c r="Y113" i="57"/>
  <c r="Z113" i="57" s="1"/>
  <c r="Y112" i="57"/>
  <c r="Z112" i="57" s="1"/>
  <c r="Y111" i="57"/>
  <c r="Z111" i="57" s="1"/>
  <c r="Y110" i="57"/>
  <c r="Z110" i="57" s="1"/>
  <c r="Y109" i="57"/>
  <c r="Z109" i="57" s="1"/>
  <c r="Y108" i="57"/>
  <c r="Z108" i="57" s="1"/>
  <c r="Y107" i="57"/>
  <c r="Z107" i="57" s="1"/>
  <c r="Y106" i="57"/>
  <c r="Z106" i="57" s="1"/>
  <c r="Y105" i="57"/>
  <c r="Z105" i="57" s="1"/>
  <c r="Y104" i="57"/>
  <c r="Z104" i="57" s="1"/>
  <c r="Y103" i="57"/>
  <c r="Z103" i="57" s="1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Y14" i="87"/>
  <c r="Z14" i="87" s="1"/>
  <c r="Y13" i="87"/>
  <c r="Z13" i="87" s="1"/>
  <c r="Y12" i="87"/>
  <c r="Z12" i="87" s="1"/>
  <c r="Z11" i="87"/>
  <c r="Y11" i="87"/>
  <c r="Y10" i="87"/>
  <c r="Z10" i="87" s="1"/>
  <c r="Y9" i="87"/>
  <c r="Z9" i="87" s="1"/>
  <c r="Y8" i="87"/>
  <c r="Z8" i="87" s="1"/>
  <c r="Y7" i="87"/>
  <c r="Z7" i="87" s="1"/>
  <c r="Z6" i="87"/>
  <c r="Y6" i="87"/>
  <c r="Z5" i="87"/>
  <c r="Y5" i="87"/>
  <c r="Y4" i="87"/>
  <c r="Z4" i="87" s="1"/>
  <c r="Z58" i="87"/>
  <c r="Y58" i="87"/>
  <c r="Z57" i="87"/>
  <c r="Y57" i="87"/>
  <c r="Z56" i="87"/>
  <c r="Y56" i="87"/>
  <c r="Z55" i="87"/>
  <c r="Y55" i="87"/>
  <c r="Z54" i="87"/>
  <c r="Y54" i="87"/>
  <c r="Z53" i="87"/>
  <c r="Y53" i="87"/>
  <c r="Z52" i="87"/>
  <c r="Y52" i="87"/>
  <c r="Y51" i="87"/>
  <c r="Z51" i="87" s="1"/>
  <c r="Y50" i="87"/>
  <c r="Z50" i="87" s="1"/>
  <c r="Y49" i="87"/>
  <c r="Z49" i="87" s="1"/>
  <c r="Y48" i="87"/>
  <c r="Z48" i="87" s="1"/>
  <c r="Y47" i="87"/>
  <c r="Z47" i="87" s="1"/>
  <c r="Y46" i="87"/>
  <c r="Z46" i="87" s="1"/>
  <c r="Y45" i="87"/>
  <c r="Z45" i="87" s="1"/>
  <c r="Y44" i="87"/>
  <c r="Z44" i="87" s="1"/>
  <c r="Y43" i="87"/>
  <c r="Z43" i="87" s="1"/>
  <c r="Y42" i="87"/>
  <c r="Z42" i="87" s="1"/>
  <c r="Y41" i="87"/>
  <c r="Z41" i="87" s="1"/>
  <c r="Y40" i="87"/>
  <c r="Z40" i="87" s="1"/>
  <c r="Y39" i="87"/>
  <c r="Z39" i="87" s="1"/>
  <c r="Y38" i="87"/>
  <c r="Z38" i="87" s="1"/>
  <c r="Y37" i="87"/>
  <c r="Z37" i="87" s="1"/>
  <c r="Z91" i="87"/>
  <c r="Y91" i="87"/>
  <c r="Z90" i="87"/>
  <c r="Y90" i="87"/>
  <c r="Z89" i="87"/>
  <c r="Y89" i="87"/>
  <c r="Z88" i="87"/>
  <c r="Y88" i="87"/>
  <c r="Z87" i="87"/>
  <c r="Y87" i="87"/>
  <c r="Z86" i="87"/>
  <c r="Y86" i="87"/>
  <c r="Z85" i="87"/>
  <c r="Y85" i="87"/>
  <c r="Z84" i="87"/>
  <c r="Y84" i="87"/>
  <c r="Y83" i="87"/>
  <c r="Z83" i="87" s="1"/>
  <c r="Y82" i="87"/>
  <c r="Z82" i="87" s="1"/>
  <c r="Y81" i="87"/>
  <c r="Z81" i="87" s="1"/>
  <c r="Y80" i="87"/>
  <c r="Z80" i="87" s="1"/>
  <c r="Y79" i="87"/>
  <c r="Z79" i="87" s="1"/>
  <c r="Y78" i="87"/>
  <c r="Z78" i="87" s="1"/>
  <c r="Y77" i="87"/>
  <c r="Z77" i="87" s="1"/>
  <c r="Y76" i="87"/>
  <c r="Z76" i="87" s="1"/>
  <c r="Y75" i="87"/>
  <c r="Z75" i="87" s="1"/>
  <c r="Y74" i="87"/>
  <c r="Z74" i="87" s="1"/>
  <c r="Y73" i="87"/>
  <c r="Z73" i="87" s="1"/>
  <c r="Y72" i="87"/>
  <c r="Z72" i="87" s="1"/>
  <c r="Y71" i="87"/>
  <c r="Z71" i="87" s="1"/>
  <c r="Y70" i="87"/>
  <c r="Z70" i="87" s="1"/>
  <c r="Z124" i="87"/>
  <c r="Y124" i="87"/>
  <c r="Z123" i="87"/>
  <c r="Y123" i="87"/>
  <c r="Z122" i="87"/>
  <c r="Y122" i="87"/>
  <c r="Z121" i="87"/>
  <c r="Y121" i="87"/>
  <c r="Z120" i="87"/>
  <c r="Y120" i="87"/>
  <c r="Z119" i="87"/>
  <c r="Y119" i="87"/>
  <c r="Z118" i="87"/>
  <c r="Y118" i="87"/>
  <c r="Y117" i="87"/>
  <c r="Z117" i="87" s="1"/>
  <c r="Y116" i="87"/>
  <c r="Z116" i="87" s="1"/>
  <c r="Z115" i="87"/>
  <c r="Y115" i="87"/>
  <c r="Z114" i="87"/>
  <c r="Y114" i="87"/>
  <c r="Y113" i="87"/>
  <c r="Z113" i="87" s="1"/>
  <c r="Y112" i="87"/>
  <c r="Z112" i="87" s="1"/>
  <c r="Y111" i="87"/>
  <c r="Z111" i="87" s="1"/>
  <c r="Y110" i="87"/>
  <c r="Z110" i="87" s="1"/>
  <c r="Y109" i="87"/>
  <c r="Z109" i="87" s="1"/>
  <c r="Y108" i="87"/>
  <c r="Z108" i="87" s="1"/>
  <c r="Y107" i="87"/>
  <c r="Z107" i="87" s="1"/>
  <c r="Y106" i="87"/>
  <c r="Z106" i="87" s="1"/>
  <c r="Y105" i="87"/>
  <c r="Z105" i="87" s="1"/>
  <c r="Y104" i="87"/>
  <c r="Z104" i="87" s="1"/>
  <c r="Y103" i="87"/>
  <c r="Z103" i="87" s="1"/>
  <c r="Z80" i="88"/>
  <c r="Y80" i="88"/>
  <c r="Z79" i="88"/>
  <c r="Y79" i="88"/>
  <c r="Z78" i="88"/>
  <c r="Y78" i="88"/>
  <c r="Z77" i="88"/>
  <c r="Y77" i="88"/>
  <c r="Z76" i="88"/>
  <c r="Y76" i="88"/>
  <c r="Z75" i="88"/>
  <c r="Y75" i="88"/>
  <c r="Z74" i="88"/>
  <c r="Y74" i="88"/>
  <c r="Z73" i="88"/>
  <c r="Y73" i="88"/>
  <c r="Z72" i="88"/>
  <c r="Y72" i="88"/>
  <c r="Z71" i="88"/>
  <c r="Y71" i="88"/>
  <c r="Y70" i="88"/>
  <c r="Z70" i="88" s="1"/>
  <c r="Y69" i="88"/>
  <c r="Z69" i="88" s="1"/>
  <c r="Y68" i="88"/>
  <c r="Z68" i="88" s="1"/>
  <c r="Y67" i="88"/>
  <c r="Z67" i="88" s="1"/>
  <c r="Y66" i="88"/>
  <c r="Z66" i="88" s="1"/>
  <c r="Y65" i="88"/>
  <c r="Z65" i="88" s="1"/>
  <c r="Y64" i="88"/>
  <c r="Z64" i="88" s="1"/>
  <c r="Y63" i="88"/>
  <c r="Z63" i="88" s="1"/>
  <c r="Y62" i="88"/>
  <c r="Z62" i="88" s="1"/>
  <c r="Y61" i="88"/>
  <c r="Z61" i="88" s="1"/>
  <c r="Y60" i="88"/>
  <c r="Z60" i="88" s="1"/>
  <c r="Y59" i="88"/>
  <c r="Z59" i="88" s="1"/>
  <c r="Z58" i="88"/>
  <c r="Y58" i="88"/>
  <c r="Z57" i="88"/>
  <c r="Y57" i="88"/>
  <c r="Z56" i="88"/>
  <c r="Y56" i="88"/>
  <c r="Z55" i="88"/>
  <c r="Y55" i="88"/>
  <c r="Z54" i="88"/>
  <c r="Y54" i="88"/>
  <c r="Z53" i="88"/>
  <c r="Y53" i="88"/>
  <c r="Z52" i="88"/>
  <c r="Y52" i="88"/>
  <c r="Z51" i="88"/>
  <c r="Y51" i="88"/>
  <c r="Z50" i="88"/>
  <c r="Y50" i="88"/>
  <c r="Z49" i="88"/>
  <c r="Y49" i="88"/>
  <c r="Y48" i="88"/>
  <c r="Z48" i="88" s="1"/>
  <c r="Y47" i="88"/>
  <c r="Z47" i="88" s="1"/>
  <c r="Y46" i="88"/>
  <c r="Z46" i="88" s="1"/>
  <c r="Y45" i="88"/>
  <c r="Z45" i="88" s="1"/>
  <c r="Y44" i="88"/>
  <c r="Z44" i="88" s="1"/>
  <c r="Y43" i="88"/>
  <c r="Z43" i="88" s="1"/>
  <c r="Y42" i="88"/>
  <c r="Z42" i="88" s="1"/>
  <c r="Y41" i="88"/>
  <c r="Z41" i="88" s="1"/>
  <c r="Y40" i="88"/>
  <c r="Z40" i="88" s="1"/>
  <c r="Y39" i="88"/>
  <c r="Z39" i="88" s="1"/>
  <c r="Y38" i="88"/>
  <c r="Z38" i="88" s="1"/>
  <c r="Y37" i="88"/>
  <c r="Z37" i="88" s="1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Y22" i="88"/>
  <c r="Z22" i="88" s="1"/>
  <c r="Y21" i="88"/>
  <c r="Z21" i="88" s="1"/>
  <c r="Y20" i="88"/>
  <c r="Z20" i="88" s="1"/>
  <c r="Y19" i="88"/>
  <c r="Z19" i="88" s="1"/>
  <c r="Y18" i="88"/>
  <c r="Z18" i="88" s="1"/>
  <c r="Y17" i="88"/>
  <c r="Z17" i="88" s="1"/>
  <c r="Y16" i="88"/>
  <c r="Z16" i="88" s="1"/>
  <c r="Y15" i="88"/>
  <c r="Z15" i="88" s="1"/>
  <c r="Z25" i="90"/>
  <c r="Y25" i="90"/>
  <c r="Z24" i="90"/>
  <c r="Y24" i="90"/>
  <c r="Z23" i="90"/>
  <c r="Y23" i="90"/>
  <c r="Z22" i="90"/>
  <c r="Y22" i="90"/>
  <c r="Z21" i="90"/>
  <c r="Y21" i="90"/>
  <c r="Z20" i="90"/>
  <c r="Y20" i="90"/>
  <c r="Z19" i="90"/>
  <c r="Y19" i="90"/>
  <c r="Z18" i="90"/>
  <c r="Y18" i="90"/>
  <c r="Z17" i="90"/>
  <c r="Y17" i="90"/>
  <c r="Z16" i="90"/>
  <c r="Y16" i="90"/>
  <c r="Z15" i="90"/>
  <c r="Y15" i="90"/>
  <c r="Z14" i="90"/>
  <c r="Y14" i="90"/>
  <c r="Z13" i="90"/>
  <c r="Y13" i="90"/>
  <c r="Y12" i="90"/>
  <c r="Z12" i="90" s="1"/>
  <c r="Y11" i="90"/>
  <c r="Z11" i="90" s="1"/>
  <c r="Y10" i="90"/>
  <c r="Z10" i="90" s="1"/>
  <c r="Y9" i="90"/>
  <c r="Z9" i="90" s="1"/>
  <c r="Y8" i="90"/>
  <c r="Z8" i="90" s="1"/>
  <c r="Y7" i="90"/>
  <c r="Z7" i="90" s="1"/>
  <c r="Y6" i="90"/>
  <c r="Z6" i="90" s="1"/>
  <c r="Y5" i="90"/>
  <c r="Z5" i="90" s="1"/>
  <c r="Y4" i="90"/>
  <c r="Z4" i="90" s="1"/>
  <c r="Z47" i="90"/>
  <c r="Y47" i="90"/>
  <c r="Z46" i="90"/>
  <c r="Y46" i="90"/>
  <c r="Z45" i="90"/>
  <c r="Y45" i="90"/>
  <c r="Z44" i="90"/>
  <c r="Y44" i="90"/>
  <c r="Z43" i="90"/>
  <c r="Y43" i="90"/>
  <c r="Z42" i="90"/>
  <c r="Y42" i="90"/>
  <c r="Z41" i="90"/>
  <c r="Y41" i="90"/>
  <c r="Z40" i="90"/>
  <c r="Y40" i="90"/>
  <c r="Z39" i="90"/>
  <c r="Y39" i="90"/>
  <c r="Z38" i="90"/>
  <c r="Y38" i="90"/>
  <c r="Y37" i="90"/>
  <c r="Z37" i="90" s="1"/>
  <c r="Y36" i="90"/>
  <c r="Z36" i="90" s="1"/>
  <c r="Y35" i="90"/>
  <c r="Z35" i="90" s="1"/>
  <c r="Y34" i="90"/>
  <c r="Z34" i="90" s="1"/>
  <c r="Y33" i="90"/>
  <c r="Z33" i="90" s="1"/>
  <c r="Y32" i="90"/>
  <c r="Z32" i="90" s="1"/>
  <c r="Y31" i="90"/>
  <c r="Z31" i="90" s="1"/>
  <c r="Y30" i="90"/>
  <c r="Z30" i="90" s="1"/>
  <c r="Y29" i="90"/>
  <c r="Z29" i="90" s="1"/>
  <c r="Y28" i="90"/>
  <c r="Z28" i="90" s="1"/>
  <c r="Y27" i="90"/>
  <c r="Z27" i="90" s="1"/>
  <c r="Y26" i="90"/>
  <c r="Z26" i="90" s="1"/>
  <c r="Z69" i="90"/>
  <c r="Y69" i="90"/>
  <c r="Z68" i="90"/>
  <c r="Y68" i="90"/>
  <c r="Z67" i="90"/>
  <c r="Y67" i="90"/>
  <c r="Z66" i="90"/>
  <c r="Y66" i="90"/>
  <c r="Z65" i="90"/>
  <c r="Y65" i="90"/>
  <c r="Z64" i="90"/>
  <c r="Y64" i="90"/>
  <c r="Z63" i="90"/>
  <c r="Y63" i="90"/>
  <c r="Z62" i="90"/>
  <c r="Y62" i="90"/>
  <c r="Z61" i="90"/>
  <c r="Y61" i="90"/>
  <c r="Z60" i="90"/>
  <c r="Y60" i="90"/>
  <c r="Z59" i="90"/>
  <c r="Y59" i="90"/>
  <c r="Z58" i="90"/>
  <c r="Y58" i="90"/>
  <c r="Y57" i="90"/>
  <c r="Z57" i="90" s="1"/>
  <c r="Y56" i="90"/>
  <c r="Z56" i="90" s="1"/>
  <c r="Y55" i="90"/>
  <c r="Z55" i="90" s="1"/>
  <c r="Y54" i="90"/>
  <c r="Z54" i="90" s="1"/>
  <c r="Y53" i="90"/>
  <c r="Z53" i="90" s="1"/>
  <c r="Y52" i="90"/>
  <c r="Z52" i="90" s="1"/>
  <c r="Y51" i="90"/>
  <c r="Z51" i="90" s="1"/>
  <c r="Y50" i="90"/>
  <c r="Z50" i="90" s="1"/>
  <c r="Y49" i="90"/>
  <c r="Z49" i="90" s="1"/>
  <c r="Y48" i="90"/>
  <c r="Z48" i="90" s="1"/>
  <c r="Z91" i="90"/>
  <c r="Y91" i="90"/>
  <c r="Z90" i="90"/>
  <c r="Y90" i="90"/>
  <c r="Z89" i="90"/>
  <c r="Y89" i="90"/>
  <c r="Z88" i="90"/>
  <c r="Y88" i="90"/>
  <c r="Z87" i="90"/>
  <c r="Y87" i="90"/>
  <c r="Z86" i="90"/>
  <c r="Y86" i="90"/>
  <c r="Z85" i="90"/>
  <c r="Y85" i="90"/>
  <c r="Z84" i="90"/>
  <c r="Y84" i="90"/>
  <c r="Z83" i="90"/>
  <c r="Y83" i="90"/>
  <c r="Y82" i="90"/>
  <c r="Z82" i="90" s="1"/>
  <c r="Y81" i="90"/>
  <c r="Z81" i="90" s="1"/>
  <c r="Y80" i="90"/>
  <c r="Z80" i="90" s="1"/>
  <c r="Y79" i="90"/>
  <c r="Z79" i="90" s="1"/>
  <c r="Y78" i="90"/>
  <c r="Z78" i="90" s="1"/>
  <c r="Y77" i="90"/>
  <c r="Z77" i="90" s="1"/>
  <c r="Y76" i="90"/>
  <c r="Z76" i="90" s="1"/>
  <c r="Y75" i="90"/>
  <c r="Z75" i="90" s="1"/>
  <c r="Y74" i="90"/>
  <c r="Z74" i="90" s="1"/>
  <c r="Y73" i="90"/>
  <c r="Z73" i="90" s="1"/>
  <c r="Y72" i="90"/>
  <c r="Z72" i="90" s="1"/>
  <c r="Y71" i="90"/>
  <c r="Z71" i="90" s="1"/>
  <c r="Y70" i="90"/>
  <c r="Z70" i="90" s="1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Z6" i="89"/>
  <c r="Y6" i="89"/>
  <c r="Y5" i="89"/>
  <c r="Z5" i="89" s="1"/>
  <c r="Y4" i="89"/>
  <c r="Z4" i="89" s="1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Y37" i="89"/>
  <c r="Z37" i="89" s="1"/>
  <c r="Y36" i="89"/>
  <c r="Z36" i="89" s="1"/>
  <c r="Y35" i="89"/>
  <c r="Z35" i="89" s="1"/>
  <c r="Y34" i="89"/>
  <c r="Z34" i="89" s="1"/>
  <c r="Y33" i="89"/>
  <c r="Z33" i="89" s="1"/>
  <c r="Y32" i="89"/>
  <c r="Z32" i="89" s="1"/>
  <c r="Y31" i="89"/>
  <c r="Z31" i="89" s="1"/>
  <c r="Z30" i="89"/>
  <c r="Y30" i="89"/>
  <c r="Z29" i="89"/>
  <c r="Y29" i="89"/>
  <c r="Z28" i="89"/>
  <c r="Y28" i="89"/>
  <c r="Z27" i="89"/>
  <c r="Y27" i="89"/>
  <c r="Y26" i="89"/>
  <c r="Z26" i="89" s="1"/>
  <c r="Z69" i="89"/>
  <c r="Y69" i="89"/>
  <c r="Z68" i="89"/>
  <c r="Y68" i="89"/>
  <c r="Z67" i="89"/>
  <c r="Y67" i="89"/>
  <c r="Z66" i="89"/>
  <c r="Y66" i="89"/>
  <c r="Z65" i="89"/>
  <c r="Y65" i="89"/>
  <c r="Z64" i="89"/>
  <c r="Y64" i="89"/>
  <c r="Z63" i="89"/>
  <c r="Y63" i="89"/>
  <c r="Z62" i="89"/>
  <c r="Y62" i="89"/>
  <c r="Z61" i="89"/>
  <c r="Y61" i="89"/>
  <c r="Y60" i="89"/>
  <c r="Z60" i="89" s="1"/>
  <c r="Y59" i="89"/>
  <c r="Z59" i="89" s="1"/>
  <c r="Y58" i="89"/>
  <c r="Z58" i="89" s="1"/>
  <c r="Z57" i="89"/>
  <c r="Y57" i="89"/>
  <c r="Z56" i="89"/>
  <c r="Y56" i="89"/>
  <c r="Z55" i="89"/>
  <c r="Y55" i="89"/>
  <c r="Y54" i="89"/>
  <c r="Z54" i="89" s="1"/>
  <c r="Y53" i="89"/>
  <c r="Z53" i="89" s="1"/>
  <c r="Y52" i="89"/>
  <c r="Z52" i="89" s="1"/>
  <c r="Y51" i="89"/>
  <c r="Z51" i="89" s="1"/>
  <c r="Y50" i="89"/>
  <c r="Z50" i="89" s="1"/>
  <c r="Y49" i="89"/>
  <c r="Z49" i="89" s="1"/>
  <c r="Y48" i="89"/>
  <c r="Z48" i="89" s="1"/>
  <c r="F140" i="56"/>
  <c r="E140" i="56"/>
  <c r="F139" i="56"/>
  <c r="E139" i="56"/>
  <c r="F138" i="56"/>
  <c r="E138" i="56"/>
  <c r="F137" i="56"/>
  <c r="E137" i="56"/>
  <c r="F136" i="56"/>
  <c r="E136" i="56"/>
  <c r="E135" i="56"/>
  <c r="E134" i="56"/>
  <c r="E133" i="56"/>
  <c r="E132" i="56"/>
  <c r="E131" i="56"/>
  <c r="E130" i="56"/>
  <c r="E130" i="86"/>
  <c r="E131" i="86"/>
  <c r="E132" i="86"/>
  <c r="E133" i="86"/>
  <c r="E134" i="86"/>
  <c r="F134" i="86"/>
  <c r="E135" i="86"/>
  <c r="F135" i="86"/>
  <c r="E136" i="86"/>
  <c r="F136" i="86"/>
  <c r="E137" i="86"/>
  <c r="F137" i="86"/>
  <c r="Z146" i="57"/>
  <c r="Y146" i="57"/>
  <c r="Z145" i="57"/>
  <c r="Y145" i="57"/>
  <c r="Z144" i="57"/>
  <c r="Y144" i="57"/>
  <c r="Y143" i="57"/>
  <c r="Y142" i="57"/>
  <c r="Y141" i="57"/>
  <c r="Y140" i="57"/>
  <c r="Y139" i="57"/>
  <c r="Y138" i="57"/>
  <c r="Y137" i="57"/>
  <c r="Y136" i="57"/>
  <c r="Z146" i="87"/>
  <c r="Y146" i="87"/>
  <c r="Z145" i="87"/>
  <c r="Y145" i="87"/>
  <c r="Z144" i="87"/>
  <c r="Y144" i="87"/>
  <c r="Z143" i="87"/>
  <c r="Y143" i="87"/>
  <c r="Z142" i="87"/>
  <c r="Y142" i="87"/>
  <c r="Y141" i="87"/>
  <c r="Y140" i="87"/>
  <c r="Y139" i="87"/>
  <c r="Y138" i="87"/>
  <c r="Y137" i="87"/>
  <c r="Y136" i="87"/>
  <c r="Z91" i="88"/>
  <c r="Y91" i="88"/>
  <c r="Z90" i="88"/>
  <c r="Y90" i="88"/>
  <c r="Z89" i="88"/>
  <c r="Y89" i="88"/>
  <c r="Z88" i="88"/>
  <c r="Y88" i="88"/>
  <c r="Z87" i="88"/>
  <c r="Y87" i="88"/>
  <c r="Z86" i="88"/>
  <c r="Y86" i="88"/>
  <c r="Y85" i="88"/>
  <c r="Y84" i="88"/>
  <c r="Y83" i="88"/>
  <c r="Y82" i="88"/>
  <c r="Y81" i="88"/>
  <c r="Z102" i="89"/>
  <c r="Y102" i="89"/>
  <c r="Z101" i="89"/>
  <c r="Y101" i="89"/>
  <c r="Z100" i="89"/>
  <c r="Y100" i="89"/>
  <c r="Z99" i="89"/>
  <c r="Y99" i="89"/>
  <c r="Y98" i="89"/>
  <c r="Y97" i="89"/>
  <c r="Y96" i="89"/>
  <c r="Y95" i="89"/>
  <c r="Y94" i="89"/>
  <c r="Y93" i="89"/>
  <c r="Y92" i="89"/>
  <c r="Z100" i="90"/>
  <c r="Y100" i="90"/>
  <c r="Z99" i="90"/>
  <c r="Y99" i="90"/>
  <c r="Y98" i="90"/>
  <c r="Y97" i="90"/>
  <c r="Y96" i="90"/>
  <c r="Y95" i="90"/>
  <c r="Y94" i="90"/>
  <c r="Y93" i="90"/>
  <c r="Y92" i="90"/>
  <c r="F113" i="90"/>
  <c r="E113" i="90"/>
  <c r="F112" i="90"/>
  <c r="E112" i="90"/>
  <c r="F111" i="90"/>
  <c r="E111" i="90"/>
  <c r="F110" i="90"/>
  <c r="E110" i="90"/>
  <c r="F109" i="90"/>
  <c r="E109" i="90"/>
  <c r="F108" i="90"/>
  <c r="E108" i="90"/>
  <c r="F107" i="90"/>
  <c r="E107" i="90"/>
  <c r="F106" i="90"/>
  <c r="E106" i="90"/>
  <c r="F105" i="90"/>
  <c r="E105" i="90"/>
  <c r="E104" i="90"/>
  <c r="F104" i="90" s="1"/>
  <c r="E103" i="90"/>
  <c r="F103" i="90" s="1"/>
  <c r="E102" i="90"/>
  <c r="F102" i="90" s="1"/>
  <c r="E101" i="90"/>
  <c r="F101" i="90" s="1"/>
  <c r="E100" i="90"/>
  <c r="F100" i="90" s="1"/>
  <c r="E99" i="90"/>
  <c r="F99" i="90" s="1"/>
  <c r="E98" i="90"/>
  <c r="F98" i="90" s="1"/>
  <c r="E97" i="90"/>
  <c r="F97" i="90" s="1"/>
  <c r="E96" i="90"/>
  <c r="F96" i="90" s="1"/>
  <c r="E95" i="90"/>
  <c r="F95" i="90" s="1"/>
  <c r="E94" i="90"/>
  <c r="F94" i="90" s="1"/>
  <c r="E93" i="90"/>
  <c r="F93" i="90" s="1"/>
  <c r="E92" i="90"/>
  <c r="F92" i="90" s="1"/>
  <c r="F91" i="90"/>
  <c r="E91" i="90"/>
  <c r="F90" i="90"/>
  <c r="E90" i="90"/>
  <c r="F89" i="90"/>
  <c r="E89" i="90"/>
  <c r="F88" i="90"/>
  <c r="E88" i="90"/>
  <c r="F87" i="90"/>
  <c r="E87" i="90"/>
  <c r="F86" i="90"/>
  <c r="E86" i="90"/>
  <c r="F85" i="90"/>
  <c r="E85" i="90"/>
  <c r="E84" i="90"/>
  <c r="F84" i="90" s="1"/>
  <c r="E83" i="90"/>
  <c r="F83" i="90" s="1"/>
  <c r="E82" i="90"/>
  <c r="F82" i="90" s="1"/>
  <c r="E81" i="90"/>
  <c r="F81" i="90" s="1"/>
  <c r="E80" i="90"/>
  <c r="F80" i="90" s="1"/>
  <c r="E79" i="90"/>
  <c r="F79" i="90" s="1"/>
  <c r="E78" i="90"/>
  <c r="F78" i="90" s="1"/>
  <c r="E77" i="90"/>
  <c r="F77" i="90" s="1"/>
  <c r="E76" i="90"/>
  <c r="F76" i="90" s="1"/>
  <c r="E75" i="90"/>
  <c r="F75" i="90" s="1"/>
  <c r="E74" i="90"/>
  <c r="F74" i="90" s="1"/>
  <c r="E73" i="90"/>
  <c r="F73" i="90" s="1"/>
  <c r="E72" i="90"/>
  <c r="F72" i="90" s="1"/>
  <c r="E71" i="90"/>
  <c r="F71" i="90" s="1"/>
  <c r="E70" i="90"/>
  <c r="F70" i="90" s="1"/>
  <c r="F69" i="90"/>
  <c r="E69" i="90"/>
  <c r="F68" i="90"/>
  <c r="E68" i="90"/>
  <c r="F67" i="90"/>
  <c r="E67" i="90"/>
  <c r="F66" i="90"/>
  <c r="E66" i="90"/>
  <c r="F65" i="90"/>
  <c r="E65" i="90"/>
  <c r="F64" i="90"/>
  <c r="E64" i="90"/>
  <c r="F63" i="90"/>
  <c r="E63" i="90"/>
  <c r="E62" i="90"/>
  <c r="F62" i="90" s="1"/>
  <c r="E61" i="90"/>
  <c r="F61" i="90" s="1"/>
  <c r="E60" i="90"/>
  <c r="F60" i="90" s="1"/>
  <c r="E59" i="90"/>
  <c r="F59" i="90" s="1"/>
  <c r="E58" i="90"/>
  <c r="F58" i="90" s="1"/>
  <c r="E57" i="90"/>
  <c r="F57" i="90" s="1"/>
  <c r="E56" i="90"/>
  <c r="F56" i="90" s="1"/>
  <c r="E55" i="90"/>
  <c r="F55" i="90" s="1"/>
  <c r="E54" i="90"/>
  <c r="F54" i="90" s="1"/>
  <c r="E53" i="90"/>
  <c r="F53" i="90" s="1"/>
  <c r="E52" i="90"/>
  <c r="F52" i="90" s="1"/>
  <c r="E51" i="90"/>
  <c r="F51" i="90" s="1"/>
  <c r="E50" i="90"/>
  <c r="F50" i="90" s="1"/>
  <c r="E49" i="90"/>
  <c r="F49" i="90" s="1"/>
  <c r="E48" i="90"/>
  <c r="F48" i="90" s="1"/>
  <c r="F47" i="90"/>
  <c r="E47" i="90"/>
  <c r="F46" i="90"/>
  <c r="E46" i="90"/>
  <c r="F45" i="90"/>
  <c r="E45" i="90"/>
  <c r="F44" i="90"/>
  <c r="E44" i="90"/>
  <c r="F43" i="90"/>
  <c r="E43" i="90"/>
  <c r="F42" i="90"/>
  <c r="E42" i="90"/>
  <c r="F41" i="90"/>
  <c r="E41" i="90"/>
  <c r="E40" i="90"/>
  <c r="F40" i="90" s="1"/>
  <c r="E39" i="90"/>
  <c r="F39" i="90" s="1"/>
  <c r="E38" i="90"/>
  <c r="F38" i="90" s="1"/>
  <c r="E37" i="90"/>
  <c r="F37" i="90" s="1"/>
  <c r="E36" i="90"/>
  <c r="F36" i="90" s="1"/>
  <c r="E35" i="90"/>
  <c r="F35" i="90" s="1"/>
  <c r="E34" i="90"/>
  <c r="F34" i="90" s="1"/>
  <c r="E33" i="90"/>
  <c r="F33" i="90" s="1"/>
  <c r="E32" i="90"/>
  <c r="F32" i="90" s="1"/>
  <c r="E31" i="90"/>
  <c r="F31" i="90" s="1"/>
  <c r="E30" i="90"/>
  <c r="F30" i="90" s="1"/>
  <c r="E29" i="90"/>
  <c r="F29" i="90" s="1"/>
  <c r="E28" i="90"/>
  <c r="F28" i="90" s="1"/>
  <c r="E27" i="90"/>
  <c r="F27" i="90" s="1"/>
  <c r="E26" i="90"/>
  <c r="F26" i="90" s="1"/>
  <c r="F25" i="90"/>
  <c r="E25" i="90"/>
  <c r="F24" i="90"/>
  <c r="E24" i="90"/>
  <c r="F23" i="90"/>
  <c r="E23" i="90"/>
  <c r="F22" i="90"/>
  <c r="E22" i="90"/>
  <c r="F21" i="90"/>
  <c r="E21" i="90"/>
  <c r="F20" i="90"/>
  <c r="E20" i="90"/>
  <c r="F19" i="90"/>
  <c r="E19" i="90"/>
  <c r="F18" i="90"/>
  <c r="E18" i="90"/>
  <c r="F17" i="90"/>
  <c r="E17" i="90"/>
  <c r="F16" i="90"/>
  <c r="E16" i="90"/>
  <c r="F15" i="90"/>
  <c r="E15" i="90"/>
  <c r="F14" i="90"/>
  <c r="E14" i="90"/>
  <c r="E13" i="90"/>
  <c r="F13" i="90" s="1"/>
  <c r="E12" i="90"/>
  <c r="F12" i="90" s="1"/>
  <c r="E11" i="90"/>
  <c r="F11" i="90" s="1"/>
  <c r="E10" i="90"/>
  <c r="F10" i="90" s="1"/>
  <c r="E9" i="90"/>
  <c r="F9" i="90" s="1"/>
  <c r="E8" i="90"/>
  <c r="F8" i="90" s="1"/>
  <c r="E7" i="90"/>
  <c r="F7" i="90" s="1"/>
  <c r="E6" i="90"/>
  <c r="F6" i="90" s="1"/>
  <c r="E4" i="90"/>
  <c r="F4" i="90" s="1"/>
  <c r="F113" i="89"/>
  <c r="E113" i="89"/>
  <c r="F112" i="89"/>
  <c r="E112" i="89"/>
  <c r="F111" i="89"/>
  <c r="E111" i="89"/>
  <c r="F110" i="89"/>
  <c r="E110" i="89"/>
  <c r="F109" i="89"/>
  <c r="E109" i="89"/>
  <c r="F108" i="89"/>
  <c r="E108" i="89"/>
  <c r="F107" i="89"/>
  <c r="E107" i="89"/>
  <c r="F106" i="89"/>
  <c r="E106" i="89"/>
  <c r="E105" i="89"/>
  <c r="F105" i="89" s="1"/>
  <c r="E104" i="89"/>
  <c r="F104" i="89" s="1"/>
  <c r="F103" i="89"/>
  <c r="E103" i="89"/>
  <c r="E95" i="89"/>
  <c r="F95" i="89" s="1"/>
  <c r="E94" i="89"/>
  <c r="F94" i="89" s="1"/>
  <c r="E93" i="89"/>
  <c r="F93" i="89" s="1"/>
  <c r="E92" i="89"/>
  <c r="F92" i="89" s="1"/>
  <c r="F91" i="89"/>
  <c r="E91" i="89"/>
  <c r="F90" i="89"/>
  <c r="E90" i="89"/>
  <c r="F89" i="89"/>
  <c r="E89" i="89"/>
  <c r="F88" i="89"/>
  <c r="E88" i="89"/>
  <c r="F87" i="89"/>
  <c r="E87" i="89"/>
  <c r="F86" i="89"/>
  <c r="E86" i="89"/>
  <c r="E85" i="89"/>
  <c r="F85" i="89" s="1"/>
  <c r="E84" i="89"/>
  <c r="F84" i="89" s="1"/>
  <c r="E83" i="89"/>
  <c r="F83" i="89" s="1"/>
  <c r="E82" i="89"/>
  <c r="F82" i="89" s="1"/>
  <c r="E81" i="89"/>
  <c r="F81" i="89" s="1"/>
  <c r="E80" i="89"/>
  <c r="F80" i="89" s="1"/>
  <c r="E79" i="89"/>
  <c r="F79" i="89" s="1"/>
  <c r="E78" i="89"/>
  <c r="F78" i="89" s="1"/>
  <c r="E77" i="89"/>
  <c r="F77" i="89" s="1"/>
  <c r="E76" i="89"/>
  <c r="F76" i="89" s="1"/>
  <c r="E75" i="89"/>
  <c r="F75" i="89" s="1"/>
  <c r="E74" i="89"/>
  <c r="F74" i="89" s="1"/>
  <c r="E73" i="89"/>
  <c r="F73" i="89" s="1"/>
  <c r="E72" i="89"/>
  <c r="F72" i="89" s="1"/>
  <c r="E71" i="89"/>
  <c r="F71" i="89" s="1"/>
  <c r="E70" i="89"/>
  <c r="F70" i="89" s="1"/>
  <c r="F69" i="89"/>
  <c r="E69" i="89"/>
  <c r="F68" i="89"/>
  <c r="E68" i="89"/>
  <c r="F67" i="89"/>
  <c r="E67" i="89"/>
  <c r="F66" i="89"/>
  <c r="E66" i="89"/>
  <c r="F65" i="89"/>
  <c r="E65" i="89"/>
  <c r="F64" i="89"/>
  <c r="E64" i="89"/>
  <c r="F63" i="89"/>
  <c r="E63" i="89"/>
  <c r="F62" i="89"/>
  <c r="E62" i="89"/>
  <c r="E61" i="89"/>
  <c r="F61" i="89" s="1"/>
  <c r="E60" i="89"/>
  <c r="F60" i="89" s="1"/>
  <c r="E59" i="89"/>
  <c r="F59" i="89" s="1"/>
  <c r="E58" i="89"/>
  <c r="F58" i="89" s="1"/>
  <c r="E57" i="89"/>
  <c r="F57" i="89" s="1"/>
  <c r="E56" i="89"/>
  <c r="F56" i="89" s="1"/>
  <c r="E55" i="89"/>
  <c r="F55" i="89" s="1"/>
  <c r="E54" i="89"/>
  <c r="F54" i="89" s="1"/>
  <c r="E53" i="89"/>
  <c r="F53" i="89" s="1"/>
  <c r="E52" i="89"/>
  <c r="F52" i="89" s="1"/>
  <c r="E51" i="89"/>
  <c r="F51" i="89" s="1"/>
  <c r="E50" i="89"/>
  <c r="F50" i="89" s="1"/>
  <c r="E49" i="89"/>
  <c r="F49" i="89" s="1"/>
  <c r="E48" i="89"/>
  <c r="F48" i="89" s="1"/>
  <c r="F47" i="89"/>
  <c r="E47" i="89"/>
  <c r="F46" i="89"/>
  <c r="E46" i="89"/>
  <c r="F45" i="89"/>
  <c r="E45" i="89"/>
  <c r="F44" i="89"/>
  <c r="E44" i="89"/>
  <c r="F43" i="89"/>
  <c r="E43" i="89"/>
  <c r="F42" i="89"/>
  <c r="E42" i="89"/>
  <c r="F41" i="89"/>
  <c r="E41" i="89"/>
  <c r="F40" i="89"/>
  <c r="E40" i="89"/>
  <c r="F39" i="89"/>
  <c r="E39" i="89"/>
  <c r="F38" i="89"/>
  <c r="E38" i="89"/>
  <c r="F37" i="89"/>
  <c r="E37" i="89"/>
  <c r="F36" i="89"/>
  <c r="E36" i="89"/>
  <c r="F35" i="89"/>
  <c r="E35" i="89"/>
  <c r="E34" i="89"/>
  <c r="F34" i="89" s="1"/>
  <c r="E33" i="89"/>
  <c r="F33" i="89" s="1"/>
  <c r="F32" i="89"/>
  <c r="E32" i="89"/>
  <c r="F31" i="89"/>
  <c r="E31" i="89"/>
  <c r="E30" i="89"/>
  <c r="F30" i="89" s="1"/>
  <c r="E29" i="89"/>
  <c r="F29" i="89" s="1"/>
  <c r="E28" i="89"/>
  <c r="F28" i="89" s="1"/>
  <c r="E27" i="89"/>
  <c r="F27" i="89" s="1"/>
  <c r="E26" i="89"/>
  <c r="F26" i="89" s="1"/>
  <c r="F25" i="89"/>
  <c r="E25" i="89"/>
  <c r="F24" i="89"/>
  <c r="E24" i="89"/>
  <c r="F23" i="89"/>
  <c r="E23" i="89"/>
  <c r="F22" i="89"/>
  <c r="E22" i="89"/>
  <c r="F21" i="89"/>
  <c r="E21" i="89"/>
  <c r="F20" i="89"/>
  <c r="E20" i="89"/>
  <c r="F19" i="89"/>
  <c r="E19" i="89"/>
  <c r="F18" i="89"/>
  <c r="E18" i="89"/>
  <c r="F17" i="89"/>
  <c r="E17" i="89"/>
  <c r="F16" i="89"/>
  <c r="E16" i="89"/>
  <c r="F15" i="89"/>
  <c r="E15" i="89"/>
  <c r="F14" i="89"/>
  <c r="E14" i="89"/>
  <c r="F13" i="89"/>
  <c r="E12" i="89"/>
  <c r="F12" i="89" s="1"/>
  <c r="E11" i="89"/>
  <c r="F11" i="89" s="1"/>
  <c r="E10" i="89"/>
  <c r="F10" i="89" s="1"/>
  <c r="E9" i="89"/>
  <c r="F9" i="89" s="1"/>
  <c r="E8" i="89"/>
  <c r="F8" i="89" s="1"/>
  <c r="E7" i="89"/>
  <c r="F7" i="89" s="1"/>
  <c r="E6" i="89"/>
  <c r="F6" i="89" s="1"/>
  <c r="E5" i="89"/>
  <c r="F5" i="89" s="1"/>
  <c r="E4" i="89"/>
  <c r="F4" i="89" s="1"/>
  <c r="F102" i="88"/>
  <c r="E102" i="88"/>
  <c r="F101" i="88"/>
  <c r="E101" i="88"/>
  <c r="F100" i="88"/>
  <c r="E100" i="88"/>
  <c r="F99" i="88"/>
  <c r="E99" i="88"/>
  <c r="F98" i="88"/>
  <c r="E98" i="88"/>
  <c r="F97" i="88"/>
  <c r="E97" i="88"/>
  <c r="F96" i="88"/>
  <c r="E96" i="88"/>
  <c r="F95" i="88"/>
  <c r="E95" i="88"/>
  <c r="F94" i="88"/>
  <c r="E94" i="88"/>
  <c r="F93" i="88"/>
  <c r="E93" i="88"/>
  <c r="F92" i="88"/>
  <c r="E92" i="88"/>
  <c r="F91" i="88"/>
  <c r="E91" i="88"/>
  <c r="F90" i="88"/>
  <c r="E90" i="88"/>
  <c r="E89" i="88"/>
  <c r="F89" i="88" s="1"/>
  <c r="E88" i="88"/>
  <c r="F88" i="88" s="1"/>
  <c r="E87" i="88"/>
  <c r="F87" i="88" s="1"/>
  <c r="E86" i="88"/>
  <c r="F86" i="88" s="1"/>
  <c r="E85" i="88"/>
  <c r="F85" i="88" s="1"/>
  <c r="E84" i="88"/>
  <c r="F84" i="88" s="1"/>
  <c r="F83" i="88"/>
  <c r="E83" i="88"/>
  <c r="F82" i="88"/>
  <c r="E82" i="88"/>
  <c r="F81" i="88"/>
  <c r="E81" i="88"/>
  <c r="F80" i="88"/>
  <c r="E80" i="88"/>
  <c r="F79" i="88"/>
  <c r="E79" i="88"/>
  <c r="F78" i="88"/>
  <c r="E78" i="88"/>
  <c r="F77" i="88"/>
  <c r="E77" i="88"/>
  <c r="F76" i="88"/>
  <c r="E76" i="88"/>
  <c r="F75" i="88"/>
  <c r="E75" i="88"/>
  <c r="E74" i="88"/>
  <c r="F74" i="88" s="1"/>
  <c r="E73" i="88"/>
  <c r="F73" i="88" s="1"/>
  <c r="E72" i="88"/>
  <c r="F72" i="88" s="1"/>
  <c r="E71" i="88"/>
  <c r="F71" i="88" s="1"/>
  <c r="E70" i="88"/>
  <c r="F70" i="88" s="1"/>
  <c r="E69" i="88"/>
  <c r="F69" i="88" s="1"/>
  <c r="E68" i="88"/>
  <c r="F68" i="88" s="1"/>
  <c r="E67" i="88"/>
  <c r="F67" i="88" s="1"/>
  <c r="E66" i="88"/>
  <c r="F66" i="88" s="1"/>
  <c r="E65" i="88"/>
  <c r="F65" i="88" s="1"/>
  <c r="E64" i="88"/>
  <c r="F64" i="88" s="1"/>
  <c r="E63" i="88"/>
  <c r="F63" i="88" s="1"/>
  <c r="E62" i="88"/>
  <c r="F62" i="88" s="1"/>
  <c r="E61" i="88"/>
  <c r="F61" i="88" s="1"/>
  <c r="E60" i="88"/>
  <c r="F60" i="88" s="1"/>
  <c r="E59" i="88"/>
  <c r="F59" i="88" s="1"/>
  <c r="F58" i="88"/>
  <c r="E58" i="88"/>
  <c r="F57" i="88"/>
  <c r="E57" i="88"/>
  <c r="F56" i="88"/>
  <c r="E56" i="88"/>
  <c r="F55" i="88"/>
  <c r="E55" i="88"/>
  <c r="F54" i="88"/>
  <c r="E54" i="88"/>
  <c r="F53" i="88"/>
  <c r="E53" i="88"/>
  <c r="F52" i="88"/>
  <c r="E52" i="88"/>
  <c r="F51" i="88"/>
  <c r="E51" i="88"/>
  <c r="F50" i="88"/>
  <c r="E50" i="88"/>
  <c r="F49" i="88"/>
  <c r="E49" i="88"/>
  <c r="F48" i="88"/>
  <c r="E48" i="88"/>
  <c r="F47" i="88"/>
  <c r="E47" i="88"/>
  <c r="F46" i="88"/>
  <c r="E46" i="88"/>
  <c r="E45" i="88"/>
  <c r="F45" i="88" s="1"/>
  <c r="E44" i="88"/>
  <c r="F44" i="88" s="1"/>
  <c r="E43" i="88"/>
  <c r="F43" i="88" s="1"/>
  <c r="E42" i="88"/>
  <c r="F42" i="88" s="1"/>
  <c r="E41" i="88"/>
  <c r="F41" i="88" s="1"/>
  <c r="E40" i="88"/>
  <c r="F40" i="88" s="1"/>
  <c r="E39" i="88"/>
  <c r="F39" i="88" s="1"/>
  <c r="E38" i="88"/>
  <c r="F38" i="88" s="1"/>
  <c r="E37" i="88"/>
  <c r="F37" i="88" s="1"/>
  <c r="E29" i="88"/>
  <c r="F29" i="88" s="1"/>
  <c r="E28" i="88"/>
  <c r="F28" i="88" s="1"/>
  <c r="E27" i="88"/>
  <c r="F27" i="88" s="1"/>
  <c r="E26" i="88"/>
  <c r="F26" i="88" s="1"/>
  <c r="E25" i="88"/>
  <c r="F25" i="88" s="1"/>
  <c r="E24" i="88"/>
  <c r="F24" i="88" s="1"/>
  <c r="E23" i="88"/>
  <c r="F23" i="88" s="1"/>
  <c r="E22" i="88"/>
  <c r="F22" i="88" s="1"/>
  <c r="E21" i="88"/>
  <c r="F21" i="88" s="1"/>
  <c r="E20" i="88"/>
  <c r="F20" i="88" s="1"/>
  <c r="E19" i="88"/>
  <c r="F19" i="88" s="1"/>
  <c r="E18" i="88"/>
  <c r="F18" i="88" s="1"/>
  <c r="E17" i="88"/>
  <c r="F17" i="88" s="1"/>
  <c r="E16" i="88"/>
  <c r="F16" i="88" s="1"/>
  <c r="E15" i="88"/>
  <c r="F15" i="88" s="1"/>
  <c r="F135" i="87"/>
  <c r="E135" i="87"/>
  <c r="F134" i="87"/>
  <c r="E134" i="87"/>
  <c r="F133" i="87"/>
  <c r="E133" i="87"/>
  <c r="F132" i="87"/>
  <c r="E132" i="87"/>
  <c r="F131" i="87"/>
  <c r="E131" i="87"/>
  <c r="F130" i="87"/>
  <c r="E130" i="87"/>
  <c r="F129" i="87"/>
  <c r="E129" i="87"/>
  <c r="F128" i="87"/>
  <c r="E128" i="87"/>
  <c r="F127" i="87"/>
  <c r="E127" i="87"/>
  <c r="F126" i="87"/>
  <c r="E126" i="87"/>
  <c r="F125" i="87"/>
  <c r="E125" i="87"/>
  <c r="F124" i="87"/>
  <c r="E124" i="87"/>
  <c r="F123" i="87"/>
  <c r="E123" i="87"/>
  <c r="F122" i="87"/>
  <c r="E122" i="87"/>
  <c r="F121" i="87"/>
  <c r="E121" i="87"/>
  <c r="F120" i="87"/>
  <c r="E120" i="87"/>
  <c r="F119" i="87"/>
  <c r="E118" i="87"/>
  <c r="F118" i="87" s="1"/>
  <c r="E117" i="87"/>
  <c r="F117" i="87" s="1"/>
  <c r="E116" i="87"/>
  <c r="F116" i="87" s="1"/>
  <c r="E115" i="87"/>
  <c r="F115" i="87" s="1"/>
  <c r="E114" i="87"/>
  <c r="F114" i="87" s="1"/>
  <c r="E113" i="87"/>
  <c r="F113" i="87" s="1"/>
  <c r="E112" i="87"/>
  <c r="F112" i="87" s="1"/>
  <c r="E111" i="87"/>
  <c r="F111" i="87" s="1"/>
  <c r="E110" i="87"/>
  <c r="F110" i="87" s="1"/>
  <c r="E109" i="87"/>
  <c r="F109" i="87" s="1"/>
  <c r="E108" i="87"/>
  <c r="F108" i="87" s="1"/>
  <c r="E107" i="87"/>
  <c r="F107" i="87" s="1"/>
  <c r="E106" i="87"/>
  <c r="F106" i="87" s="1"/>
  <c r="E105" i="87"/>
  <c r="F105" i="87" s="1"/>
  <c r="E104" i="87"/>
  <c r="F104" i="87" s="1"/>
  <c r="E103" i="87"/>
  <c r="F103" i="87" s="1"/>
  <c r="F102" i="87"/>
  <c r="E102" i="87"/>
  <c r="F101" i="87"/>
  <c r="E101" i="87"/>
  <c r="F100" i="87"/>
  <c r="E100" i="87"/>
  <c r="F99" i="87"/>
  <c r="E99" i="87"/>
  <c r="F98" i="87"/>
  <c r="E98" i="87"/>
  <c r="F97" i="87"/>
  <c r="E97" i="87"/>
  <c r="F96" i="87"/>
  <c r="E96" i="87"/>
  <c r="F95" i="87"/>
  <c r="E95" i="87"/>
  <c r="F94" i="87"/>
  <c r="E94" i="87"/>
  <c r="F93" i="87"/>
  <c r="E93" i="87"/>
  <c r="F92" i="87"/>
  <c r="E92" i="87"/>
  <c r="F91" i="87"/>
  <c r="E91" i="87"/>
  <c r="F90" i="87"/>
  <c r="E90" i="87"/>
  <c r="F89" i="87"/>
  <c r="E89" i="87"/>
  <c r="F88" i="87"/>
  <c r="E88" i="87"/>
  <c r="F87" i="87"/>
  <c r="E87" i="87"/>
  <c r="F86" i="87"/>
  <c r="E86" i="87"/>
  <c r="F85" i="87"/>
  <c r="E85" i="87"/>
  <c r="F84" i="87"/>
  <c r="E84" i="87"/>
  <c r="F83" i="87"/>
  <c r="E83" i="87"/>
  <c r="F82" i="87"/>
  <c r="E82" i="87"/>
  <c r="E81" i="87"/>
  <c r="F81" i="87" s="1"/>
  <c r="E80" i="87"/>
  <c r="F80" i="87" s="1"/>
  <c r="E79" i="87"/>
  <c r="F79" i="87" s="1"/>
  <c r="E78" i="87"/>
  <c r="F78" i="87" s="1"/>
  <c r="E77" i="87"/>
  <c r="F77" i="87" s="1"/>
  <c r="E76" i="87"/>
  <c r="F76" i="87" s="1"/>
  <c r="E75" i="87"/>
  <c r="F75" i="87" s="1"/>
  <c r="E74" i="87"/>
  <c r="F74" i="87" s="1"/>
  <c r="E73" i="87"/>
  <c r="F73" i="87" s="1"/>
  <c r="E72" i="87"/>
  <c r="F72" i="87" s="1"/>
  <c r="E71" i="87"/>
  <c r="F71" i="87" s="1"/>
  <c r="E70" i="87"/>
  <c r="F70" i="87" s="1"/>
  <c r="F69" i="87"/>
  <c r="E69" i="87"/>
  <c r="F68" i="87"/>
  <c r="E68" i="87"/>
  <c r="F67" i="87"/>
  <c r="E67" i="87"/>
  <c r="F66" i="87"/>
  <c r="E66" i="87"/>
  <c r="F65" i="87"/>
  <c r="E65" i="87"/>
  <c r="F64" i="87"/>
  <c r="E64" i="87"/>
  <c r="F63" i="87"/>
  <c r="E63" i="87"/>
  <c r="F62" i="87"/>
  <c r="E62" i="87"/>
  <c r="F61" i="87"/>
  <c r="E61" i="87"/>
  <c r="F60" i="87"/>
  <c r="E60" i="87"/>
  <c r="F59" i="87"/>
  <c r="E59" i="87"/>
  <c r="F58" i="87"/>
  <c r="E58" i="87"/>
  <c r="F57" i="87"/>
  <c r="E57" i="87"/>
  <c r="F56" i="87"/>
  <c r="E56" i="87"/>
  <c r="F55" i="87"/>
  <c r="E55" i="87"/>
  <c r="F54" i="87"/>
  <c r="E54" i="87"/>
  <c r="F53" i="87"/>
  <c r="E53" i="87"/>
  <c r="F52" i="87"/>
  <c r="E52" i="87"/>
  <c r="F51" i="87"/>
  <c r="E51" i="87"/>
  <c r="F50" i="87"/>
  <c r="E50" i="87"/>
  <c r="F49" i="87"/>
  <c r="E49" i="87"/>
  <c r="E48" i="87"/>
  <c r="F48" i="87" s="1"/>
  <c r="E47" i="87"/>
  <c r="F47" i="87" s="1"/>
  <c r="E46" i="87"/>
  <c r="F46" i="87" s="1"/>
  <c r="E45" i="87"/>
  <c r="F45" i="87" s="1"/>
  <c r="E44" i="87"/>
  <c r="F44" i="87" s="1"/>
  <c r="E43" i="87"/>
  <c r="F43" i="87" s="1"/>
  <c r="E42" i="87"/>
  <c r="F42" i="87" s="1"/>
  <c r="E41" i="87"/>
  <c r="F41" i="87" s="1"/>
  <c r="E40" i="87"/>
  <c r="F40" i="87" s="1"/>
  <c r="E39" i="87"/>
  <c r="F39" i="87" s="1"/>
  <c r="E38" i="87"/>
  <c r="F38" i="87" s="1"/>
  <c r="E37" i="87"/>
  <c r="F37" i="87" s="1"/>
  <c r="F36" i="87"/>
  <c r="E36" i="87"/>
  <c r="F35" i="87"/>
  <c r="E35" i="87"/>
  <c r="F34" i="87"/>
  <c r="E34" i="87"/>
  <c r="F33" i="87"/>
  <c r="E33" i="87"/>
  <c r="F32" i="87"/>
  <c r="E32" i="87"/>
  <c r="F31" i="87"/>
  <c r="E31" i="87"/>
  <c r="F30" i="87"/>
  <c r="E30" i="87"/>
  <c r="F29" i="87"/>
  <c r="E29" i="87"/>
  <c r="F28" i="87"/>
  <c r="E28" i="87"/>
  <c r="F27" i="87"/>
  <c r="E27" i="87"/>
  <c r="F26" i="87"/>
  <c r="E26" i="87"/>
  <c r="E25" i="87"/>
  <c r="F25" i="87" s="1"/>
  <c r="E24" i="87"/>
  <c r="F24" i="87" s="1"/>
  <c r="E23" i="87"/>
  <c r="F23" i="87" s="1"/>
  <c r="E22" i="87"/>
  <c r="F22" i="87" s="1"/>
  <c r="E21" i="87"/>
  <c r="F21" i="87" s="1"/>
  <c r="E20" i="87"/>
  <c r="F20" i="87" s="1"/>
  <c r="E19" i="87"/>
  <c r="F19" i="87" s="1"/>
  <c r="E18" i="87"/>
  <c r="F18" i="87" s="1"/>
  <c r="E17" i="87"/>
  <c r="F17" i="87" s="1"/>
  <c r="E16" i="87"/>
  <c r="F16" i="87" s="1"/>
  <c r="E15" i="87"/>
  <c r="F15" i="87" s="1"/>
  <c r="E14" i="87"/>
  <c r="F14" i="87" s="1"/>
  <c r="E13" i="87"/>
  <c r="F13" i="87" s="1"/>
  <c r="E12" i="87"/>
  <c r="F12" i="87" s="1"/>
  <c r="E11" i="87"/>
  <c r="F11" i="87" s="1"/>
  <c r="E10" i="87"/>
  <c r="F10" i="87" s="1"/>
  <c r="E9" i="87"/>
  <c r="F9" i="87" s="1"/>
  <c r="E8" i="87"/>
  <c r="F8" i="87" s="1"/>
  <c r="E7" i="87"/>
  <c r="F7" i="87" s="1"/>
  <c r="E6" i="87"/>
  <c r="F6" i="87" s="1"/>
  <c r="E5" i="87"/>
  <c r="F5" i="87" s="1"/>
  <c r="E4" i="87"/>
  <c r="F4" i="87" s="1"/>
  <c r="F135" i="57"/>
  <c r="E135" i="57"/>
  <c r="F134" i="57"/>
  <c r="E134" i="57"/>
  <c r="F133" i="57"/>
  <c r="E133" i="57"/>
  <c r="F132" i="57"/>
  <c r="E132" i="57"/>
  <c r="F131" i="57"/>
  <c r="E131" i="57"/>
  <c r="F130" i="57"/>
  <c r="E130" i="57"/>
  <c r="F129" i="57"/>
  <c r="E129" i="57"/>
  <c r="F128" i="57"/>
  <c r="E128" i="57"/>
  <c r="F127" i="57"/>
  <c r="E127" i="57"/>
  <c r="E126" i="57"/>
  <c r="F126" i="57" s="1"/>
  <c r="E125" i="57"/>
  <c r="F125" i="57" s="1"/>
  <c r="E124" i="57"/>
  <c r="F124" i="57" s="1"/>
  <c r="E123" i="57"/>
  <c r="F123" i="57" s="1"/>
  <c r="E122" i="57"/>
  <c r="F122" i="57" s="1"/>
  <c r="E121" i="57"/>
  <c r="F121" i="57" s="1"/>
  <c r="E120" i="57"/>
  <c r="F120" i="57" s="1"/>
  <c r="E119" i="57"/>
  <c r="F119" i="57" s="1"/>
  <c r="E118" i="57"/>
  <c r="F118" i="57" s="1"/>
  <c r="E117" i="57"/>
  <c r="F117" i="57" s="1"/>
  <c r="E116" i="57"/>
  <c r="F116" i="57" s="1"/>
  <c r="E115" i="57"/>
  <c r="F115" i="57" s="1"/>
  <c r="E114" i="57"/>
  <c r="F114" i="57" s="1"/>
  <c r="E113" i="57"/>
  <c r="F113" i="57" s="1"/>
  <c r="E112" i="57"/>
  <c r="F112" i="57" s="1"/>
  <c r="E111" i="57"/>
  <c r="F111" i="57" s="1"/>
  <c r="E110" i="57"/>
  <c r="F110" i="57" s="1"/>
  <c r="E109" i="57"/>
  <c r="F109" i="57" s="1"/>
  <c r="E108" i="57"/>
  <c r="F108" i="57" s="1"/>
  <c r="E107" i="57"/>
  <c r="F107" i="57" s="1"/>
  <c r="E106" i="57"/>
  <c r="F106" i="57" s="1"/>
  <c r="E105" i="57"/>
  <c r="F105" i="57" s="1"/>
  <c r="E104" i="57"/>
  <c r="F104" i="57" s="1"/>
  <c r="E103" i="57"/>
  <c r="F103" i="57" s="1"/>
  <c r="F102" i="57"/>
  <c r="E102" i="57"/>
  <c r="F101" i="57"/>
  <c r="E101" i="57"/>
  <c r="F100" i="57"/>
  <c r="E100" i="57"/>
  <c r="F99" i="57"/>
  <c r="E99" i="57"/>
  <c r="F98" i="57"/>
  <c r="E98" i="57"/>
  <c r="F97" i="57"/>
  <c r="E97" i="57"/>
  <c r="F96" i="57"/>
  <c r="E96" i="57"/>
  <c r="F95" i="57"/>
  <c r="E95" i="57"/>
  <c r="F94" i="57"/>
  <c r="E94" i="57"/>
  <c r="F93" i="57"/>
  <c r="E93" i="57"/>
  <c r="F92" i="57"/>
  <c r="E92" i="57"/>
  <c r="F91" i="57"/>
  <c r="E91" i="57"/>
  <c r="F90" i="57"/>
  <c r="E90" i="57"/>
  <c r="F89" i="57"/>
  <c r="E89" i="57"/>
  <c r="F88" i="57"/>
  <c r="E88" i="57"/>
  <c r="F87" i="57"/>
  <c r="E87" i="57"/>
  <c r="F86" i="57"/>
  <c r="E86" i="57"/>
  <c r="F85" i="57"/>
  <c r="E85" i="57"/>
  <c r="F84" i="57"/>
  <c r="E84" i="57"/>
  <c r="F83" i="57"/>
  <c r="E83" i="57"/>
  <c r="E82" i="57"/>
  <c r="F82" i="57" s="1"/>
  <c r="E81" i="57"/>
  <c r="F81" i="57" s="1"/>
  <c r="E80" i="57"/>
  <c r="F80" i="57" s="1"/>
  <c r="E79" i="57"/>
  <c r="F79" i="57" s="1"/>
  <c r="E78" i="57"/>
  <c r="F78" i="57" s="1"/>
  <c r="E77" i="57"/>
  <c r="F77" i="57" s="1"/>
  <c r="E76" i="57"/>
  <c r="F76" i="57" s="1"/>
  <c r="E75" i="57"/>
  <c r="F75" i="57" s="1"/>
  <c r="E74" i="57"/>
  <c r="F74" i="57" s="1"/>
  <c r="E73" i="57"/>
  <c r="F73" i="57" s="1"/>
  <c r="E72" i="57"/>
  <c r="F72" i="57" s="1"/>
  <c r="E71" i="57"/>
  <c r="F71" i="57" s="1"/>
  <c r="E70" i="57"/>
  <c r="F70" i="57" s="1"/>
  <c r="F69" i="57"/>
  <c r="E69" i="57"/>
  <c r="F68" i="57"/>
  <c r="E68" i="57"/>
  <c r="F67" i="57"/>
  <c r="E67" i="57"/>
  <c r="F66" i="57"/>
  <c r="E66" i="57"/>
  <c r="F65" i="57"/>
  <c r="E65" i="57"/>
  <c r="F64" i="57"/>
  <c r="E64" i="57"/>
  <c r="F63" i="57"/>
  <c r="E63" i="57"/>
  <c r="F62" i="57"/>
  <c r="E62" i="57"/>
  <c r="F61" i="57"/>
  <c r="E61" i="57"/>
  <c r="F60" i="57"/>
  <c r="E60" i="57"/>
  <c r="F59" i="57"/>
  <c r="E59" i="57"/>
  <c r="F58" i="57"/>
  <c r="E58" i="57"/>
  <c r="F57" i="57"/>
  <c r="E57" i="57"/>
  <c r="F56" i="57"/>
  <c r="E56" i="57"/>
  <c r="F55" i="57"/>
  <c r="E55" i="57"/>
  <c r="F54" i="57"/>
  <c r="E54" i="57"/>
  <c r="F53" i="57"/>
  <c r="E53" i="57"/>
  <c r="F52" i="57"/>
  <c r="E52" i="57"/>
  <c r="F51" i="57"/>
  <c r="E51" i="57"/>
  <c r="E50" i="57"/>
  <c r="F50" i="57" s="1"/>
  <c r="E49" i="57"/>
  <c r="F49" i="57" s="1"/>
  <c r="E48" i="57"/>
  <c r="F48" i="57" s="1"/>
  <c r="E47" i="57"/>
  <c r="F47" i="57" s="1"/>
  <c r="E46" i="57"/>
  <c r="F46" i="57" s="1"/>
  <c r="E45" i="57"/>
  <c r="F45" i="57" s="1"/>
  <c r="E44" i="57"/>
  <c r="F44" i="57" s="1"/>
  <c r="E43" i="57"/>
  <c r="F43" i="57" s="1"/>
  <c r="E42" i="57"/>
  <c r="F42" i="57" s="1"/>
  <c r="E41" i="57"/>
  <c r="F41" i="57" s="1"/>
  <c r="E40" i="57"/>
  <c r="F40" i="57" s="1"/>
  <c r="E39" i="57"/>
  <c r="F39" i="57" s="1"/>
  <c r="E38" i="57"/>
  <c r="F38" i="57" s="1"/>
  <c r="E37" i="57"/>
  <c r="F37" i="57" s="1"/>
  <c r="F30" i="57"/>
  <c r="E30" i="57"/>
  <c r="F29" i="57"/>
  <c r="E29" i="57"/>
  <c r="E28" i="57"/>
  <c r="F28" i="57" s="1"/>
  <c r="E27" i="57"/>
  <c r="F27" i="57" s="1"/>
  <c r="E26" i="57"/>
  <c r="F26" i="57" s="1"/>
  <c r="E25" i="57"/>
  <c r="F25" i="57" s="1"/>
  <c r="E24" i="57"/>
  <c r="F24" i="57" s="1"/>
  <c r="E23" i="57"/>
  <c r="F23" i="57" s="1"/>
  <c r="E22" i="57"/>
  <c r="F22" i="57" s="1"/>
  <c r="E21" i="57"/>
  <c r="F21" i="57" s="1"/>
  <c r="E20" i="57"/>
  <c r="F20" i="57" s="1"/>
  <c r="E19" i="57"/>
  <c r="F19" i="57" s="1"/>
  <c r="E18" i="57"/>
  <c r="F18" i="57" s="1"/>
  <c r="E17" i="57"/>
  <c r="F17" i="57" s="1"/>
  <c r="E16" i="57"/>
  <c r="F16" i="57" s="1"/>
  <c r="E15" i="57"/>
  <c r="F15" i="57" s="1"/>
  <c r="E14" i="57"/>
  <c r="F14" i="57" s="1"/>
  <c r="E13" i="57"/>
  <c r="F13" i="57" s="1"/>
  <c r="E12" i="57"/>
  <c r="F12" i="57" s="1"/>
  <c r="E11" i="57"/>
  <c r="F11" i="57" s="1"/>
  <c r="E10" i="57"/>
  <c r="F10" i="57" s="1"/>
  <c r="E9" i="57"/>
  <c r="F9" i="57" s="1"/>
  <c r="E8" i="57"/>
  <c r="F8" i="57" s="1"/>
  <c r="E7" i="57"/>
  <c r="F7" i="57" s="1"/>
  <c r="E6" i="57"/>
  <c r="F6" i="57" s="1"/>
  <c r="E5" i="57"/>
  <c r="F5" i="57" s="1"/>
  <c r="E4" i="57"/>
  <c r="F4" i="57" s="1"/>
  <c r="F129" i="86"/>
  <c r="E129" i="86"/>
  <c r="F128" i="86"/>
  <c r="E128" i="86"/>
  <c r="F127" i="86"/>
  <c r="E127" i="86"/>
  <c r="F126" i="86"/>
  <c r="E126" i="86"/>
  <c r="F125" i="86"/>
  <c r="E125" i="86"/>
  <c r="F124" i="86"/>
  <c r="E124" i="86"/>
  <c r="F123" i="86"/>
  <c r="E123" i="86"/>
  <c r="F122" i="86"/>
  <c r="E122" i="86"/>
  <c r="F121" i="86"/>
  <c r="E121" i="86"/>
  <c r="F120" i="86"/>
  <c r="E120" i="86"/>
  <c r="F119" i="86"/>
  <c r="E119" i="86"/>
  <c r="F118" i="86"/>
  <c r="E118" i="86"/>
  <c r="F117" i="86"/>
  <c r="E117" i="86"/>
  <c r="F116" i="86"/>
  <c r="E116" i="86"/>
  <c r="F115" i="86"/>
  <c r="E115" i="86"/>
  <c r="F114" i="86"/>
  <c r="E114" i="86"/>
  <c r="F113" i="86"/>
  <c r="E113" i="86"/>
  <c r="F112" i="86"/>
  <c r="E112" i="86"/>
  <c r="E111" i="86"/>
  <c r="F111" i="86" s="1"/>
  <c r="E110" i="86"/>
  <c r="F110" i="86" s="1"/>
  <c r="E109" i="86"/>
  <c r="F109" i="86" s="1"/>
  <c r="E108" i="86"/>
  <c r="F108" i="86" s="1"/>
  <c r="E107" i="86"/>
  <c r="F107" i="86" s="1"/>
  <c r="E106" i="86"/>
  <c r="F106" i="86" s="1"/>
  <c r="E105" i="86"/>
  <c r="F105" i="86" s="1"/>
  <c r="E104" i="86"/>
  <c r="F104" i="86" s="1"/>
  <c r="E103" i="86"/>
  <c r="F103" i="86" s="1"/>
  <c r="E102" i="86"/>
  <c r="F102" i="86" s="1"/>
  <c r="E101" i="86"/>
  <c r="F101" i="86" s="1"/>
  <c r="E100" i="86"/>
  <c r="F100" i="86" s="1"/>
  <c r="E99" i="86"/>
  <c r="F99" i="86" s="1"/>
  <c r="E98" i="86"/>
  <c r="F98" i="86" s="1"/>
  <c r="E97" i="86"/>
  <c r="F97" i="86" s="1"/>
  <c r="E96" i="86"/>
  <c r="F96" i="86" s="1"/>
  <c r="E95" i="86"/>
  <c r="F95" i="86" s="1"/>
  <c r="E94" i="86"/>
  <c r="F94" i="86" s="1"/>
  <c r="E93" i="86"/>
  <c r="F93" i="86" s="1"/>
  <c r="E92" i="86"/>
  <c r="F92" i="86" s="1"/>
  <c r="E91" i="86"/>
  <c r="F91" i="86" s="1"/>
  <c r="E90" i="86"/>
  <c r="F90" i="86" s="1"/>
  <c r="E89" i="86"/>
  <c r="F89" i="86" s="1"/>
  <c r="E88" i="86"/>
  <c r="F88" i="86" s="1"/>
  <c r="F87" i="86"/>
  <c r="E87" i="86"/>
  <c r="F86" i="86"/>
  <c r="E86" i="86"/>
  <c r="F85" i="86"/>
  <c r="E85" i="86"/>
  <c r="F84" i="86"/>
  <c r="E84" i="86"/>
  <c r="F83" i="86"/>
  <c r="E83" i="86"/>
  <c r="F82" i="86"/>
  <c r="E82" i="86"/>
  <c r="F81" i="86"/>
  <c r="E81" i="86"/>
  <c r="F80" i="86"/>
  <c r="E80" i="86"/>
  <c r="F79" i="86"/>
  <c r="E79" i="86"/>
  <c r="F78" i="86"/>
  <c r="E78" i="86"/>
  <c r="F77" i="86"/>
  <c r="E77" i="86"/>
  <c r="F76" i="86"/>
  <c r="E76" i="86"/>
  <c r="F75" i="86"/>
  <c r="E75" i="86"/>
  <c r="F74" i="86"/>
  <c r="E74" i="86"/>
  <c r="F73" i="86"/>
  <c r="E73" i="86"/>
  <c r="F72" i="86"/>
  <c r="E72" i="86"/>
  <c r="F71" i="86"/>
  <c r="E71" i="86"/>
  <c r="F70" i="86"/>
  <c r="E70" i="86"/>
  <c r="E69" i="86"/>
  <c r="F69" i="86" s="1"/>
  <c r="E68" i="86"/>
  <c r="F68" i="86" s="1"/>
  <c r="E67" i="86"/>
  <c r="F67" i="86" s="1"/>
  <c r="E66" i="86"/>
  <c r="F66" i="86" s="1"/>
  <c r="E65" i="86"/>
  <c r="F65" i="86" s="1"/>
  <c r="E64" i="86"/>
  <c r="F64" i="86" s="1"/>
  <c r="E63" i="86"/>
  <c r="F63" i="86" s="1"/>
  <c r="E62" i="86"/>
  <c r="F62" i="86" s="1"/>
  <c r="E61" i="86"/>
  <c r="F61" i="86" s="1"/>
  <c r="E60" i="86"/>
  <c r="F60" i="86" s="1"/>
  <c r="E59" i="86"/>
  <c r="F59" i="86" s="1"/>
  <c r="E58" i="86"/>
  <c r="F58" i="86" s="1"/>
  <c r="E57" i="86"/>
  <c r="F57" i="86" s="1"/>
  <c r="E56" i="86"/>
  <c r="F56" i="86" s="1"/>
  <c r="E55" i="86"/>
  <c r="F55" i="86" s="1"/>
  <c r="E54" i="86"/>
  <c r="F54" i="86" s="1"/>
  <c r="E53" i="86"/>
  <c r="F53" i="86" s="1"/>
  <c r="E52" i="86"/>
  <c r="F52" i="86" s="1"/>
  <c r="E51" i="86"/>
  <c r="F51" i="86" s="1"/>
  <c r="E50" i="86"/>
  <c r="F50" i="86" s="1"/>
  <c r="E49" i="86"/>
  <c r="F49" i="86" s="1"/>
  <c r="E48" i="86"/>
  <c r="F48" i="86" s="1"/>
  <c r="E47" i="86"/>
  <c r="F47" i="86" s="1"/>
  <c r="E46" i="86"/>
  <c r="F46" i="86" s="1"/>
  <c r="F45" i="86"/>
  <c r="E45" i="86"/>
  <c r="F44" i="86"/>
  <c r="E44" i="86"/>
  <c r="F43" i="86"/>
  <c r="E43" i="86"/>
  <c r="F42" i="86"/>
  <c r="E42" i="86"/>
  <c r="F41" i="86"/>
  <c r="E41" i="86"/>
  <c r="F40" i="86"/>
  <c r="E40" i="86"/>
  <c r="F39" i="86"/>
  <c r="E39" i="86"/>
  <c r="F38" i="86"/>
  <c r="E38" i="86"/>
  <c r="F37" i="86"/>
  <c r="E37" i="86"/>
  <c r="F36" i="86"/>
  <c r="E36" i="86"/>
  <c r="F35" i="86"/>
  <c r="E35" i="86"/>
  <c r="F34" i="86"/>
  <c r="E34" i="86"/>
  <c r="F33" i="86"/>
  <c r="E33" i="86"/>
  <c r="F32" i="86"/>
  <c r="E32" i="86"/>
  <c r="F31" i="86"/>
  <c r="E31" i="86"/>
  <c r="F30" i="86"/>
  <c r="E30" i="86"/>
  <c r="F29" i="86"/>
  <c r="E29" i="86"/>
  <c r="F28" i="86"/>
  <c r="E28" i="86"/>
  <c r="F27" i="86"/>
  <c r="E27" i="86"/>
  <c r="F26" i="86"/>
  <c r="E26" i="86"/>
  <c r="E25" i="86"/>
  <c r="F25" i="86" s="1"/>
  <c r="E24" i="86"/>
  <c r="F24" i="86" s="1"/>
  <c r="E23" i="86"/>
  <c r="F23" i="86" s="1"/>
  <c r="E22" i="86"/>
  <c r="F22" i="86" s="1"/>
  <c r="E21" i="86"/>
  <c r="F21" i="86" s="1"/>
  <c r="E20" i="86"/>
  <c r="F20" i="86" s="1"/>
  <c r="E19" i="86"/>
  <c r="F19" i="86" s="1"/>
  <c r="E18" i="86"/>
  <c r="F18" i="86" s="1"/>
  <c r="E17" i="86"/>
  <c r="F17" i="86" s="1"/>
  <c r="E16" i="86"/>
  <c r="F16" i="86" s="1"/>
  <c r="E15" i="86"/>
  <c r="F15" i="86" s="1"/>
  <c r="E14" i="86"/>
  <c r="F14" i="86" s="1"/>
  <c r="E13" i="86"/>
  <c r="F13" i="86" s="1"/>
  <c r="E12" i="86"/>
  <c r="F12" i="86" s="1"/>
  <c r="E11" i="86"/>
  <c r="F11" i="86" s="1"/>
  <c r="E10" i="86"/>
  <c r="F10" i="86" s="1"/>
  <c r="E9" i="86"/>
  <c r="F9" i="86" s="1"/>
  <c r="E8" i="86"/>
  <c r="F8" i="86" s="1"/>
  <c r="E7" i="86"/>
  <c r="F7" i="86" s="1"/>
  <c r="E6" i="86"/>
  <c r="F6" i="86" s="1"/>
  <c r="E5" i="86"/>
  <c r="F5" i="86" s="1"/>
  <c r="E4" i="86"/>
  <c r="F4" i="86" s="1"/>
  <c r="F129" i="56"/>
  <c r="E129" i="56"/>
  <c r="F128" i="56"/>
  <c r="E128" i="56"/>
  <c r="F127" i="56"/>
  <c r="E127" i="56"/>
  <c r="F126" i="56"/>
  <c r="E126" i="56"/>
  <c r="F125" i="56"/>
  <c r="E125" i="56"/>
  <c r="F124" i="56"/>
  <c r="E124" i="56"/>
  <c r="F123" i="56"/>
  <c r="E123" i="56"/>
  <c r="F122" i="56"/>
  <c r="E122" i="56"/>
  <c r="F121" i="56"/>
  <c r="E121" i="56"/>
  <c r="F120" i="56"/>
  <c r="E120" i="56"/>
  <c r="E119" i="56"/>
  <c r="F119" i="56" s="1"/>
  <c r="E118" i="56"/>
  <c r="F118" i="56" s="1"/>
  <c r="E117" i="56"/>
  <c r="F117" i="56" s="1"/>
  <c r="E116" i="56"/>
  <c r="F116" i="56" s="1"/>
  <c r="E115" i="56"/>
  <c r="F115" i="56" s="1"/>
  <c r="E114" i="56"/>
  <c r="F114" i="56" s="1"/>
  <c r="E113" i="56"/>
  <c r="F113" i="56" s="1"/>
  <c r="E112" i="56"/>
  <c r="F112" i="56" s="1"/>
  <c r="E111" i="56"/>
  <c r="F111" i="56" s="1"/>
  <c r="E110" i="56"/>
  <c r="F110" i="56" s="1"/>
  <c r="E109" i="56"/>
  <c r="F109" i="56" s="1"/>
  <c r="E108" i="56"/>
  <c r="F108" i="56" s="1"/>
  <c r="E107" i="56"/>
  <c r="F107" i="56" s="1"/>
  <c r="E106" i="56"/>
  <c r="F106" i="56" s="1"/>
  <c r="E105" i="56"/>
  <c r="F105" i="56" s="1"/>
  <c r="E104" i="56"/>
  <c r="F104" i="56" s="1"/>
  <c r="E103" i="56"/>
  <c r="F103" i="56" s="1"/>
  <c r="E102" i="56"/>
  <c r="F102" i="56" s="1"/>
  <c r="E101" i="56"/>
  <c r="F101" i="56" s="1"/>
  <c r="E100" i="56"/>
  <c r="F100" i="56" s="1"/>
  <c r="E99" i="56"/>
  <c r="F99" i="56" s="1"/>
  <c r="E98" i="56"/>
  <c r="F98" i="56" s="1"/>
  <c r="E97" i="56"/>
  <c r="F97" i="56" s="1"/>
  <c r="E96" i="56"/>
  <c r="F96" i="56" s="1"/>
  <c r="E95" i="56"/>
  <c r="F95" i="56" s="1"/>
  <c r="E94" i="56"/>
  <c r="F94" i="56" s="1"/>
  <c r="E93" i="56"/>
  <c r="F93" i="56" s="1"/>
  <c r="E92" i="56"/>
  <c r="F92" i="56" s="1"/>
  <c r="E91" i="56"/>
  <c r="F91" i="56" s="1"/>
  <c r="E90" i="56"/>
  <c r="F90" i="56" s="1"/>
  <c r="E89" i="56"/>
  <c r="F89" i="56" s="1"/>
  <c r="E88" i="56"/>
  <c r="F88" i="56" s="1"/>
  <c r="F87" i="56"/>
  <c r="E87" i="56"/>
  <c r="F86" i="56"/>
  <c r="E86" i="56"/>
  <c r="F85" i="56"/>
  <c r="E85" i="56"/>
  <c r="F84" i="56"/>
  <c r="E84" i="56"/>
  <c r="F83" i="56"/>
  <c r="E83" i="56"/>
  <c r="F82" i="56"/>
  <c r="E82" i="56"/>
  <c r="F81" i="56"/>
  <c r="E81" i="56"/>
  <c r="F80" i="56"/>
  <c r="E80" i="56"/>
  <c r="F79" i="56"/>
  <c r="E79" i="56"/>
  <c r="F78" i="56"/>
  <c r="E78" i="56"/>
  <c r="F77" i="56"/>
  <c r="E77" i="56"/>
  <c r="F76" i="56"/>
  <c r="E76" i="56"/>
  <c r="F75" i="56"/>
  <c r="E75" i="56"/>
  <c r="F74" i="56"/>
  <c r="E74" i="56"/>
  <c r="F73" i="56"/>
  <c r="E73" i="56"/>
  <c r="F72" i="56"/>
  <c r="E72" i="56"/>
  <c r="F71" i="56"/>
  <c r="E71" i="56"/>
  <c r="F70" i="56"/>
  <c r="E70" i="56"/>
  <c r="F69" i="56"/>
  <c r="E68" i="56"/>
  <c r="F68" i="56" s="1"/>
  <c r="E67" i="56"/>
  <c r="F67" i="56" s="1"/>
  <c r="E66" i="56"/>
  <c r="F66" i="56" s="1"/>
  <c r="E65" i="56"/>
  <c r="F65" i="56" s="1"/>
  <c r="E64" i="56"/>
  <c r="F64" i="56" s="1"/>
  <c r="E63" i="56"/>
  <c r="F63" i="56" s="1"/>
  <c r="E62" i="56"/>
  <c r="F62" i="56" s="1"/>
  <c r="E61" i="56"/>
  <c r="F61" i="56" s="1"/>
  <c r="E60" i="56"/>
  <c r="F60" i="56" s="1"/>
  <c r="E59" i="56"/>
  <c r="F59" i="56" s="1"/>
  <c r="E58" i="56"/>
  <c r="F58" i="56" s="1"/>
  <c r="E57" i="56"/>
  <c r="F57" i="56" s="1"/>
  <c r="E56" i="56"/>
  <c r="F56" i="56" s="1"/>
  <c r="E55" i="56"/>
  <c r="F55" i="56" s="1"/>
  <c r="E54" i="56"/>
  <c r="F54" i="56" s="1"/>
  <c r="E53" i="56"/>
  <c r="F53" i="56" s="1"/>
  <c r="E52" i="56"/>
  <c r="F52" i="56" s="1"/>
  <c r="E51" i="56"/>
  <c r="F51" i="56" s="1"/>
  <c r="E50" i="56"/>
  <c r="F50" i="56" s="1"/>
  <c r="E49" i="56"/>
  <c r="F49" i="56" s="1"/>
  <c r="E48" i="56"/>
  <c r="F48" i="56" s="1"/>
  <c r="E47" i="56"/>
  <c r="F47" i="56" s="1"/>
  <c r="E46" i="56"/>
  <c r="F46" i="56" s="1"/>
  <c r="E6" i="56"/>
  <c r="F6" i="56" s="1"/>
  <c r="E5" i="56"/>
  <c r="F5" i="56" s="1"/>
  <c r="E4" i="56"/>
  <c r="F4" i="56" s="1"/>
  <c r="F41" i="56"/>
  <c r="E41" i="56"/>
  <c r="F40" i="56"/>
  <c r="E40" i="56"/>
  <c r="E39" i="56"/>
  <c r="F39" i="56" s="1"/>
  <c r="E38" i="56"/>
  <c r="F38" i="56" s="1"/>
  <c r="E37" i="56"/>
  <c r="F37" i="56" s="1"/>
  <c r="E36" i="56"/>
  <c r="F36" i="56" s="1"/>
  <c r="E35" i="56"/>
  <c r="F35" i="56" s="1"/>
  <c r="E34" i="56"/>
  <c r="F34" i="56" s="1"/>
  <c r="E33" i="56"/>
  <c r="F33" i="56" s="1"/>
  <c r="E32" i="56"/>
  <c r="F32" i="56" s="1"/>
  <c r="E31" i="56"/>
  <c r="F31" i="56" s="1"/>
  <c r="E30" i="56"/>
  <c r="F30" i="56" s="1"/>
  <c r="E29" i="56"/>
  <c r="F29" i="56" s="1"/>
  <c r="E28" i="56"/>
  <c r="F28" i="56" s="1"/>
  <c r="E27" i="56"/>
  <c r="F27" i="56" s="1"/>
  <c r="E26" i="56"/>
  <c r="F26" i="56" s="1"/>
  <c r="E25" i="56"/>
  <c r="F25" i="56" s="1"/>
  <c r="E24" i="56"/>
  <c r="F24" i="56" s="1"/>
  <c r="E23" i="56"/>
  <c r="F23" i="56" s="1"/>
  <c r="E22" i="56"/>
  <c r="F22" i="56" s="1"/>
  <c r="E21" i="56"/>
  <c r="F21" i="56" s="1"/>
  <c r="E20" i="56"/>
  <c r="F20" i="56" s="1"/>
  <c r="E19" i="56"/>
  <c r="F19" i="56" s="1"/>
  <c r="E18" i="56"/>
  <c r="F18" i="56" s="1"/>
  <c r="E17" i="56"/>
  <c r="F17" i="56" s="1"/>
  <c r="E16" i="56"/>
  <c r="F16" i="56" s="1"/>
  <c r="E15" i="56"/>
  <c r="F15" i="56" s="1"/>
  <c r="E14" i="56"/>
  <c r="F14" i="56" s="1"/>
  <c r="E13" i="56"/>
  <c r="F13" i="56" s="1"/>
  <c r="E12" i="56"/>
  <c r="F12" i="56" s="1"/>
  <c r="E11" i="56"/>
  <c r="F11" i="56" s="1"/>
  <c r="E10" i="56"/>
  <c r="F10" i="56" s="1"/>
  <c r="E9" i="56"/>
  <c r="F9" i="56" s="1"/>
  <c r="E8" i="56"/>
  <c r="F8" i="56" s="1"/>
  <c r="E7" i="56"/>
  <c r="F7" i="56" s="1"/>
  <c r="K45" i="97"/>
  <c r="A45" i="97"/>
  <c r="F44" i="97"/>
  <c r="F43" i="97"/>
  <c r="F42" i="97"/>
  <c r="K41" i="97"/>
  <c r="A41" i="97"/>
  <c r="F40" i="97"/>
  <c r="K39" i="97"/>
  <c r="A39" i="97"/>
  <c r="F39" i="97"/>
  <c r="K40" i="97"/>
  <c r="F37" i="97"/>
  <c r="A37" i="97"/>
  <c r="F36" i="97"/>
  <c r="A36" i="97"/>
  <c r="K44" i="97"/>
  <c r="F45" i="97"/>
  <c r="F35" i="97"/>
  <c r="A44" i="97"/>
  <c r="F31" i="97"/>
  <c r="K30" i="97"/>
  <c r="A30" i="97"/>
  <c r="F29" i="97"/>
  <c r="K28" i="97"/>
  <c r="A28" i="97"/>
  <c r="F27" i="97"/>
  <c r="K26" i="97"/>
  <c r="A26" i="97"/>
  <c r="F25" i="97"/>
  <c r="K24" i="97"/>
  <c r="A24" i="97"/>
  <c r="A25" i="97"/>
  <c r="A22" i="97"/>
  <c r="K31" i="97"/>
  <c r="F30" i="97"/>
  <c r="A31" i="97"/>
  <c r="A21" i="97"/>
  <c r="K17" i="97"/>
  <c r="A17" i="97"/>
  <c r="F16" i="97"/>
  <c r="K15" i="97"/>
  <c r="A15" i="97"/>
  <c r="F14" i="97"/>
  <c r="K13" i="97"/>
  <c r="A13" i="97"/>
  <c r="F12" i="97"/>
  <c r="K11" i="97"/>
  <c r="K10" i="97"/>
  <c r="K9" i="97"/>
  <c r="K8" i="97"/>
  <c r="A8" i="97"/>
  <c r="K16" i="97"/>
  <c r="K7" i="97"/>
  <c r="F17" i="97"/>
  <c r="A16" i="97"/>
  <c r="A7" i="97"/>
  <c r="E6" i="93"/>
  <c r="F6" i="93" s="1"/>
  <c r="E5" i="93"/>
  <c r="F5" i="93" s="1"/>
  <c r="Z25" i="93"/>
  <c r="Y25" i="93"/>
  <c r="Z24" i="93"/>
  <c r="Y24" i="93"/>
  <c r="Z23" i="93"/>
  <c r="Y23" i="93"/>
  <c r="Z22" i="93"/>
  <c r="Y22" i="93"/>
  <c r="Z21" i="93"/>
  <c r="Y21" i="93"/>
  <c r="Z20" i="93"/>
  <c r="Y20" i="93"/>
  <c r="Y19" i="93"/>
  <c r="Z19" i="93" s="1"/>
  <c r="Y18" i="93"/>
  <c r="Z18" i="93"/>
  <c r="Y17" i="93"/>
  <c r="Y16" i="93"/>
  <c r="Z16" i="93" s="1"/>
  <c r="Y15" i="93"/>
  <c r="Z15" i="93" s="1"/>
  <c r="F14" i="93"/>
  <c r="E14" i="93"/>
  <c r="F13" i="93"/>
  <c r="E13" i="93"/>
  <c r="F12" i="93"/>
  <c r="E12" i="93"/>
  <c r="F11" i="93"/>
  <c r="E11" i="93"/>
  <c r="F10" i="93"/>
  <c r="E10" i="93"/>
  <c r="F9" i="93"/>
  <c r="E9" i="93"/>
  <c r="F8" i="93"/>
  <c r="E8" i="93"/>
  <c r="E7" i="93"/>
  <c r="F7" i="93" s="1"/>
  <c r="E4" i="93"/>
  <c r="Z69" i="92"/>
  <c r="Y69" i="92"/>
  <c r="Z68" i="92"/>
  <c r="Y68" i="92"/>
  <c r="Z67" i="92"/>
  <c r="Y67" i="92"/>
  <c r="Z66" i="92"/>
  <c r="Y66" i="92"/>
  <c r="Z65" i="92"/>
  <c r="Y65" i="92"/>
  <c r="Z64" i="92"/>
  <c r="Y64" i="92"/>
  <c r="Z63" i="92"/>
  <c r="Y63" i="92"/>
  <c r="Z62" i="92"/>
  <c r="Y62" i="92"/>
  <c r="Z61" i="92"/>
  <c r="Y61" i="92"/>
  <c r="Z60" i="92"/>
  <c r="Y60" i="92"/>
  <c r="Z59" i="92"/>
  <c r="Y59" i="92"/>
  <c r="Z47" i="92"/>
  <c r="Y47" i="92"/>
  <c r="Z46" i="92"/>
  <c r="Y46" i="92"/>
  <c r="Z45" i="92"/>
  <c r="Y45" i="92"/>
  <c r="Z44" i="92"/>
  <c r="Y44" i="92"/>
  <c r="Z43" i="92"/>
  <c r="Y43" i="92"/>
  <c r="Z42" i="92"/>
  <c r="Y42" i="92"/>
  <c r="Z41" i="92"/>
  <c r="Y41" i="92"/>
  <c r="Z40" i="92"/>
  <c r="Y40" i="92"/>
  <c r="Z39" i="92"/>
  <c r="Y39" i="92"/>
  <c r="Z38" i="92"/>
  <c r="Y38" i="92"/>
  <c r="Z37" i="92"/>
  <c r="Y37" i="92"/>
  <c r="E37" i="92"/>
  <c r="F37" i="92" s="1"/>
  <c r="E38" i="92"/>
  <c r="F38" i="92"/>
  <c r="E39" i="92"/>
  <c r="F39" i="92"/>
  <c r="E40" i="92"/>
  <c r="F40" i="92"/>
  <c r="E41" i="92"/>
  <c r="F41" i="92"/>
  <c r="E42" i="92"/>
  <c r="F42" i="92"/>
  <c r="E43" i="92"/>
  <c r="F43" i="92"/>
  <c r="E44" i="92"/>
  <c r="F44" i="92"/>
  <c r="E45" i="92"/>
  <c r="F45" i="92"/>
  <c r="E46" i="92"/>
  <c r="F46" i="92"/>
  <c r="E47" i="92"/>
  <c r="F47" i="92"/>
  <c r="E59" i="92"/>
  <c r="E60" i="92"/>
  <c r="F60" i="92" s="1"/>
  <c r="E61" i="92"/>
  <c r="F61" i="92"/>
  <c r="E62" i="92"/>
  <c r="F62" i="92"/>
  <c r="E63" i="92"/>
  <c r="F63" i="92"/>
  <c r="E64" i="92"/>
  <c r="F64" i="92"/>
  <c r="E65" i="92"/>
  <c r="F65" i="92"/>
  <c r="E66" i="92"/>
  <c r="F66" i="92"/>
  <c r="E67" i="92"/>
  <c r="F67" i="92"/>
  <c r="E68" i="92"/>
  <c r="F68" i="92"/>
  <c r="E69" i="92"/>
  <c r="F69" i="92"/>
  <c r="E81" i="92"/>
  <c r="F81" i="92"/>
  <c r="E82" i="92"/>
  <c r="F82" i="92"/>
  <c r="E83" i="92"/>
  <c r="F83" i="92"/>
  <c r="E84" i="92"/>
  <c r="F84" i="92"/>
  <c r="E85" i="92"/>
  <c r="F85" i="92"/>
  <c r="E86" i="92"/>
  <c r="F86" i="92"/>
  <c r="E87" i="92"/>
  <c r="F87" i="92"/>
  <c r="E88" i="92"/>
  <c r="F88" i="92"/>
  <c r="E89" i="92"/>
  <c r="F89" i="92"/>
  <c r="E90" i="92"/>
  <c r="F90" i="92"/>
  <c r="E91" i="92"/>
  <c r="F91" i="92"/>
  <c r="K45" i="94"/>
  <c r="F45" i="94"/>
  <c r="A45" i="94"/>
  <c r="K44" i="94"/>
  <c r="F44" i="94"/>
  <c r="A44" i="94"/>
  <c r="K43" i="94"/>
  <c r="F43" i="94"/>
  <c r="A43" i="94"/>
  <c r="K42" i="94"/>
  <c r="F42" i="94"/>
  <c r="A42" i="94"/>
  <c r="K41" i="94"/>
  <c r="F41" i="94"/>
  <c r="A41" i="94"/>
  <c r="K40" i="94"/>
  <c r="F40" i="94"/>
  <c r="A40" i="94"/>
  <c r="K39" i="94"/>
  <c r="F39" i="94"/>
  <c r="A39" i="94"/>
  <c r="K38" i="94"/>
  <c r="F38" i="94"/>
  <c r="A38" i="94"/>
  <c r="K37" i="94"/>
  <c r="F37" i="94"/>
  <c r="A37" i="94"/>
  <c r="K36" i="94"/>
  <c r="F36" i="94"/>
  <c r="A36" i="94"/>
  <c r="K35" i="94"/>
  <c r="F35" i="94"/>
  <c r="A35" i="94"/>
  <c r="K31" i="94"/>
  <c r="F31" i="94"/>
  <c r="A31" i="94"/>
  <c r="K30" i="94"/>
  <c r="F30" i="94"/>
  <c r="A30" i="94"/>
  <c r="K29" i="94"/>
  <c r="F29" i="94"/>
  <c r="A29" i="94"/>
  <c r="K28" i="94"/>
  <c r="F28" i="94"/>
  <c r="A28" i="94"/>
  <c r="K27" i="94"/>
  <c r="F27" i="94"/>
  <c r="A27" i="94"/>
  <c r="K26" i="94"/>
  <c r="F26" i="94"/>
  <c r="A26" i="94"/>
  <c r="K25" i="94"/>
  <c r="F25" i="94"/>
  <c r="A25" i="94"/>
  <c r="K24" i="94"/>
  <c r="F24" i="94"/>
  <c r="A24" i="94"/>
  <c r="K23" i="94"/>
  <c r="F23" i="94"/>
  <c r="A23" i="94"/>
  <c r="K22" i="94"/>
  <c r="F22" i="94"/>
  <c r="A22" i="94"/>
  <c r="K21" i="94"/>
  <c r="F21" i="94"/>
  <c r="A21" i="94"/>
  <c r="K17" i="94"/>
  <c r="F17" i="94"/>
  <c r="A17" i="94"/>
  <c r="K16" i="94"/>
  <c r="F16" i="94"/>
  <c r="A16" i="94"/>
  <c r="K15" i="94"/>
  <c r="F15" i="94"/>
  <c r="A15" i="94"/>
  <c r="K14" i="94"/>
  <c r="F14" i="94"/>
  <c r="A14" i="94"/>
  <c r="K13" i="94"/>
  <c r="F13" i="94"/>
  <c r="A13" i="94"/>
  <c r="K12" i="94"/>
  <c r="F12" i="94"/>
  <c r="A12" i="94"/>
  <c r="K11" i="94"/>
  <c r="F11" i="94"/>
  <c r="A11" i="94"/>
  <c r="K10" i="94"/>
  <c r="F10" i="94"/>
  <c r="A10" i="94"/>
  <c r="K9" i="94"/>
  <c r="F9" i="94"/>
  <c r="A9" i="94"/>
  <c r="K8" i="94"/>
  <c r="F8" i="94"/>
  <c r="A8" i="94"/>
  <c r="K7" i="94"/>
  <c r="F7" i="94"/>
  <c r="A7" i="94"/>
  <c r="Z135" i="57"/>
  <c r="Y135" i="57"/>
  <c r="Z134" i="57"/>
  <c r="Y134" i="57"/>
  <c r="Z133" i="57"/>
  <c r="Y133" i="57"/>
  <c r="Z132" i="57"/>
  <c r="Y132" i="57"/>
  <c r="Z131" i="57"/>
  <c r="Y131" i="57"/>
  <c r="Z130" i="57"/>
  <c r="Y130" i="57"/>
  <c r="Z129" i="57"/>
  <c r="Y129" i="57"/>
  <c r="Z128" i="57"/>
  <c r="Y128" i="57"/>
  <c r="Z127" i="57"/>
  <c r="Y127" i="57"/>
  <c r="Z126" i="57"/>
  <c r="Y126" i="57"/>
  <c r="Z125" i="57"/>
  <c r="Y125" i="57"/>
  <c r="Z87" i="86"/>
  <c r="Y87" i="86"/>
  <c r="Z86" i="86"/>
  <c r="Y86" i="86"/>
  <c r="Z85" i="86"/>
  <c r="Y85" i="86"/>
  <c r="Z84" i="86"/>
  <c r="Y84" i="86"/>
  <c r="Z83" i="86"/>
  <c r="Y83" i="86"/>
  <c r="Z82" i="86"/>
  <c r="Y82" i="86"/>
  <c r="Z81" i="86"/>
  <c r="Y81" i="86"/>
  <c r="Z80" i="86"/>
  <c r="Y80" i="86"/>
  <c r="Z79" i="86"/>
  <c r="Y79" i="86"/>
  <c r="Z78" i="86"/>
  <c r="Y78" i="86"/>
  <c r="Z77" i="86"/>
  <c r="Y77" i="86"/>
  <c r="Z76" i="86"/>
  <c r="Y76" i="86"/>
  <c r="Z75" i="86"/>
  <c r="Y75" i="86"/>
  <c r="Z74" i="86"/>
  <c r="Y74" i="86"/>
  <c r="Z73" i="86"/>
  <c r="Y73" i="86"/>
  <c r="Z72" i="86"/>
  <c r="Y72" i="86"/>
  <c r="Z71" i="86"/>
  <c r="Y71" i="86"/>
  <c r="Z70" i="86"/>
  <c r="Y70" i="86"/>
  <c r="Z69" i="86"/>
  <c r="Y69" i="86"/>
  <c r="Z68" i="86"/>
  <c r="Y68" i="86"/>
  <c r="Z84" i="89"/>
  <c r="Z85" i="89"/>
  <c r="Z86" i="89"/>
  <c r="Z87" i="89"/>
  <c r="Z88" i="89"/>
  <c r="Z89" i="89"/>
  <c r="Z90" i="89"/>
  <c r="Z91" i="89"/>
  <c r="F138" i="86"/>
  <c r="F139" i="86"/>
  <c r="F140" i="86"/>
  <c r="Z101" i="90"/>
  <c r="Z102" i="90"/>
  <c r="F69" i="93"/>
  <c r="E69" i="93"/>
  <c r="F68" i="93"/>
  <c r="E68" i="93"/>
  <c r="F67" i="93"/>
  <c r="E67" i="93"/>
  <c r="F66" i="93"/>
  <c r="E66" i="93"/>
  <c r="F65" i="93"/>
  <c r="E65" i="93"/>
  <c r="F64" i="93"/>
  <c r="E64" i="93"/>
  <c r="F63" i="93"/>
  <c r="E63" i="93"/>
  <c r="F62" i="93"/>
  <c r="E62" i="93"/>
  <c r="F61" i="93"/>
  <c r="E61" i="93"/>
  <c r="F60" i="93"/>
  <c r="E60" i="93"/>
  <c r="F59" i="93"/>
  <c r="E59" i="93"/>
  <c r="AN37" i="93"/>
  <c r="AN26" i="93"/>
  <c r="AN15" i="93"/>
  <c r="AN4" i="93"/>
  <c r="AN26" i="92"/>
  <c r="T26" i="92"/>
  <c r="Y102" i="90"/>
  <c r="Y101" i="90"/>
  <c r="Y91" i="89"/>
  <c r="Y90" i="89"/>
  <c r="Y89" i="89"/>
  <c r="Y88" i="89"/>
  <c r="Y87" i="89"/>
  <c r="Y86" i="89"/>
  <c r="Y85" i="89"/>
  <c r="Y84" i="89"/>
  <c r="Y83" i="89"/>
  <c r="Z83" i="89"/>
  <c r="Y82" i="89"/>
  <c r="Z82" i="89"/>
  <c r="Y81" i="89"/>
  <c r="Z81" i="89"/>
  <c r="Y80" i="89"/>
  <c r="Z80" i="89"/>
  <c r="Y79" i="89"/>
  <c r="Z79" i="89" s="1"/>
  <c r="Y78" i="89"/>
  <c r="Z78" i="89" s="1"/>
  <c r="Y77" i="89"/>
  <c r="Z77" i="89" s="1"/>
  <c r="Y76" i="89"/>
  <c r="Z76" i="89" s="1"/>
  <c r="Y75" i="89"/>
  <c r="Z75" i="89" s="1"/>
  <c r="Y74" i="89"/>
  <c r="Z74" i="89" s="1"/>
  <c r="Y73" i="89"/>
  <c r="Z73" i="89" s="1"/>
  <c r="Y72" i="89"/>
  <c r="Z72" i="89" s="1"/>
  <c r="Y71" i="89"/>
  <c r="Z71" i="89" s="1"/>
  <c r="Y70" i="89"/>
  <c r="Z70" i="89" s="1"/>
  <c r="F31" i="88"/>
  <c r="F32" i="88"/>
  <c r="F33" i="88"/>
  <c r="F34" i="88"/>
  <c r="F35" i="88"/>
  <c r="F36" i="88"/>
  <c r="AN59" i="88"/>
  <c r="AN37" i="88"/>
  <c r="E36" i="88"/>
  <c r="E35" i="88"/>
  <c r="E34" i="88"/>
  <c r="E33" i="88"/>
  <c r="E32" i="88"/>
  <c r="E31" i="88"/>
  <c r="E30" i="88"/>
  <c r="F30" i="88" s="1"/>
  <c r="AN15" i="88"/>
  <c r="Z135" i="87"/>
  <c r="Y135" i="87"/>
  <c r="Z134" i="87"/>
  <c r="Y134" i="87"/>
  <c r="Z133" i="87"/>
  <c r="Y133" i="87"/>
  <c r="Z132" i="87"/>
  <c r="Y132" i="87"/>
  <c r="Z131" i="87"/>
  <c r="Y131" i="87"/>
  <c r="Z130" i="87"/>
  <c r="Y130" i="87"/>
  <c r="Z129" i="87"/>
  <c r="Y129" i="87"/>
  <c r="Z128" i="87"/>
  <c r="Y128" i="87"/>
  <c r="Z127" i="87"/>
  <c r="Y127" i="87"/>
  <c r="Z126" i="87"/>
  <c r="Y126" i="87"/>
  <c r="Z125" i="87"/>
  <c r="Y125" i="87"/>
  <c r="Z102" i="87"/>
  <c r="Y102" i="87"/>
  <c r="Z101" i="87"/>
  <c r="Y101" i="87"/>
  <c r="Z100" i="87"/>
  <c r="Y100" i="87"/>
  <c r="Z99" i="87"/>
  <c r="Y99" i="87"/>
  <c r="Z98" i="87"/>
  <c r="Y98" i="87"/>
  <c r="Z97" i="87"/>
  <c r="Y97" i="87"/>
  <c r="Z96" i="87"/>
  <c r="Y96" i="87"/>
  <c r="Z95" i="87"/>
  <c r="Y95" i="87"/>
  <c r="Z94" i="87"/>
  <c r="Y94" i="87"/>
  <c r="Z93" i="87"/>
  <c r="Y93" i="87"/>
  <c r="Z92" i="87"/>
  <c r="Y92" i="87"/>
  <c r="Z69" i="87"/>
  <c r="Y69" i="87"/>
  <c r="Z68" i="87"/>
  <c r="Y68" i="87"/>
  <c r="Z67" i="87"/>
  <c r="Y67" i="87"/>
  <c r="Z66" i="87"/>
  <c r="Y66" i="87"/>
  <c r="Z65" i="87"/>
  <c r="Y65" i="87"/>
  <c r="Z64" i="87"/>
  <c r="Y64" i="87"/>
  <c r="Z63" i="87"/>
  <c r="Y63" i="87"/>
  <c r="Z62" i="87"/>
  <c r="Y62" i="87"/>
  <c r="Z61" i="87"/>
  <c r="Y61" i="87"/>
  <c r="Z60" i="87"/>
  <c r="Y60" i="87"/>
  <c r="Z59" i="87"/>
  <c r="Y59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102" i="57"/>
  <c r="Y102" i="57"/>
  <c r="Z101" i="57"/>
  <c r="Y101" i="57"/>
  <c r="Z100" i="57"/>
  <c r="Y100" i="57"/>
  <c r="Z99" i="57"/>
  <c r="Y99" i="57"/>
  <c r="Z69" i="57"/>
  <c r="Y69" i="57"/>
  <c r="Z68" i="57"/>
  <c r="Y68" i="57"/>
  <c r="Z67" i="57"/>
  <c r="Y67" i="57"/>
  <c r="Z66" i="57"/>
  <c r="Y66" i="57"/>
  <c r="Z65" i="57"/>
  <c r="Y65" i="57"/>
  <c r="Z64" i="57"/>
  <c r="Y64" i="57"/>
  <c r="Z63" i="57"/>
  <c r="Y63" i="57"/>
  <c r="Z62" i="57"/>
  <c r="Y62" i="57"/>
  <c r="Z61" i="57"/>
  <c r="Y61" i="57"/>
  <c r="Z60" i="57"/>
  <c r="Y60" i="57"/>
  <c r="Z59" i="57"/>
  <c r="Y59" i="57"/>
  <c r="Z36" i="57"/>
  <c r="Y36" i="57"/>
  <c r="Z35" i="57"/>
  <c r="Y35" i="57"/>
  <c r="Z34" i="57"/>
  <c r="Y34" i="57"/>
  <c r="Z33" i="57"/>
  <c r="Y33" i="57"/>
  <c r="Z32" i="57"/>
  <c r="Y32" i="57"/>
  <c r="Z31" i="57"/>
  <c r="Y31" i="57"/>
  <c r="Z30" i="57"/>
  <c r="Y30" i="57"/>
  <c r="Z29" i="57"/>
  <c r="Y29" i="57"/>
  <c r="Z28" i="57"/>
  <c r="Y28" i="57"/>
  <c r="Z27" i="57"/>
  <c r="Y27" i="57"/>
  <c r="Z26" i="57"/>
  <c r="Y26" i="57"/>
  <c r="F36" i="57"/>
  <c r="E36" i="57"/>
  <c r="F35" i="57"/>
  <c r="E35" i="57"/>
  <c r="F34" i="57"/>
  <c r="E34" i="57"/>
  <c r="F33" i="57"/>
  <c r="E33" i="57"/>
  <c r="F32" i="57"/>
  <c r="E32" i="57"/>
  <c r="F31" i="57"/>
  <c r="E31" i="57"/>
  <c r="Z225" i="86"/>
  <c r="Y225" i="86"/>
  <c r="F225" i="86"/>
  <c r="E225" i="86"/>
  <c r="Z224" i="86"/>
  <c r="Y224" i="86"/>
  <c r="F224" i="86"/>
  <c r="E224" i="86"/>
  <c r="Z223" i="86"/>
  <c r="Y223" i="86"/>
  <c r="F223" i="86"/>
  <c r="E223" i="86"/>
  <c r="Z222" i="86"/>
  <c r="Y222" i="86"/>
  <c r="F222" i="86"/>
  <c r="E222" i="86"/>
  <c r="Z221" i="86"/>
  <c r="Y221" i="86"/>
  <c r="F221" i="86"/>
  <c r="E221" i="86"/>
  <c r="Z220" i="86"/>
  <c r="Y220" i="86"/>
  <c r="F220" i="86"/>
  <c r="E220" i="86"/>
  <c r="Z219" i="86"/>
  <c r="Y219" i="86"/>
  <c r="F219" i="86"/>
  <c r="E219" i="86"/>
  <c r="Z218" i="86"/>
  <c r="Y218" i="86"/>
  <c r="F218" i="86"/>
  <c r="E218" i="86"/>
  <c r="Z217" i="86"/>
  <c r="Y217" i="86"/>
  <c r="F217" i="86"/>
  <c r="E217" i="86"/>
  <c r="Z216" i="86"/>
  <c r="Y216" i="86"/>
  <c r="F216" i="86"/>
  <c r="E216" i="86"/>
  <c r="Z215" i="86"/>
  <c r="Y215" i="86"/>
  <c r="F215" i="86"/>
  <c r="E215" i="86"/>
  <c r="Z214" i="86"/>
  <c r="Y214" i="86"/>
  <c r="F214" i="86"/>
  <c r="E214" i="86"/>
  <c r="Z213" i="86"/>
  <c r="Y213" i="86"/>
  <c r="F213" i="86"/>
  <c r="E213" i="86"/>
  <c r="Z212" i="86"/>
  <c r="Y212" i="86"/>
  <c r="F212" i="86"/>
  <c r="E212" i="86"/>
  <c r="Z211" i="86"/>
  <c r="Y211" i="86"/>
  <c r="F211" i="86"/>
  <c r="E211" i="86"/>
  <c r="Z210" i="86"/>
  <c r="Y210" i="86"/>
  <c r="F210" i="86"/>
  <c r="E210" i="86"/>
  <c r="Z209" i="86"/>
  <c r="Y209" i="86"/>
  <c r="F209" i="86"/>
  <c r="E209" i="86"/>
  <c r="Z208" i="86"/>
  <c r="Y208" i="86"/>
  <c r="F208" i="86"/>
  <c r="E208" i="86"/>
  <c r="Z207" i="86"/>
  <c r="Y207" i="86"/>
  <c r="F207" i="86"/>
  <c r="E207" i="86"/>
  <c r="Z206" i="86"/>
  <c r="Y206" i="86"/>
  <c r="F206" i="86"/>
  <c r="E206" i="86"/>
  <c r="Z205" i="86"/>
  <c r="Y205" i="86"/>
  <c r="F205" i="86"/>
  <c r="E205" i="86"/>
  <c r="Z204" i="86"/>
  <c r="Y204" i="86"/>
  <c r="F204" i="86"/>
  <c r="E204" i="86"/>
  <c r="Z203" i="86"/>
  <c r="Y203" i="86"/>
  <c r="F203" i="86"/>
  <c r="E203" i="86"/>
  <c r="Z202" i="86"/>
  <c r="Y202" i="86"/>
  <c r="F202" i="86"/>
  <c r="E202" i="86"/>
  <c r="Z201" i="86"/>
  <c r="Y201" i="86"/>
  <c r="F201" i="86"/>
  <c r="E201" i="86"/>
  <c r="Z200" i="86"/>
  <c r="Y200" i="86"/>
  <c r="F200" i="86"/>
  <c r="E200" i="86"/>
  <c r="Z199" i="86"/>
  <c r="Y199" i="86"/>
  <c r="F199" i="86"/>
  <c r="E199" i="86"/>
  <c r="Z198" i="86"/>
  <c r="Y198" i="86"/>
  <c r="F198" i="86"/>
  <c r="E198" i="86"/>
  <c r="Z197" i="86"/>
  <c r="Y197" i="86"/>
  <c r="F197" i="86"/>
  <c r="E197" i="86"/>
  <c r="Z196" i="86"/>
  <c r="Y196" i="86"/>
  <c r="F196" i="86"/>
  <c r="E196" i="86"/>
  <c r="Z195" i="86"/>
  <c r="Y195" i="86"/>
  <c r="F195" i="86"/>
  <c r="E195" i="86"/>
  <c r="Z194" i="86"/>
  <c r="Y194" i="86"/>
  <c r="F194" i="86"/>
  <c r="E194" i="86"/>
  <c r="Z193" i="86"/>
  <c r="Y193" i="86"/>
  <c r="F193" i="86"/>
  <c r="E193" i="86"/>
  <c r="Z192" i="86"/>
  <c r="Y192" i="86"/>
  <c r="F192" i="86"/>
  <c r="E192" i="86"/>
  <c r="Z191" i="86"/>
  <c r="Y191" i="86"/>
  <c r="F191" i="86"/>
  <c r="E191" i="86"/>
  <c r="Z190" i="86"/>
  <c r="Y190" i="86"/>
  <c r="F190" i="86"/>
  <c r="E190" i="86"/>
  <c r="F189" i="86"/>
  <c r="E189" i="86"/>
  <c r="Z188" i="86"/>
  <c r="Y188" i="86"/>
  <c r="F188" i="86"/>
  <c r="E188" i="86"/>
  <c r="Z187" i="86"/>
  <c r="Y187" i="86"/>
  <c r="F187" i="86"/>
  <c r="E187" i="86"/>
  <c r="Z186" i="86"/>
  <c r="Y186" i="86"/>
  <c r="F186" i="86"/>
  <c r="E186" i="86"/>
  <c r="Z185" i="86"/>
  <c r="Y185" i="86"/>
  <c r="F185" i="86"/>
  <c r="E185" i="86"/>
  <c r="Z184" i="86"/>
  <c r="Y184" i="86"/>
  <c r="F184" i="86"/>
  <c r="E184" i="86"/>
  <c r="Z183" i="86"/>
  <c r="Y183" i="86"/>
  <c r="F183" i="86"/>
  <c r="E183" i="86"/>
  <c r="Z182" i="86"/>
  <c r="Y182" i="86"/>
  <c r="F182" i="86"/>
  <c r="E182" i="86"/>
  <c r="Z181" i="86"/>
  <c r="Y181" i="86"/>
  <c r="F181" i="86"/>
  <c r="E181" i="86"/>
  <c r="Z180" i="86"/>
  <c r="Y180" i="86"/>
  <c r="F180" i="86"/>
  <c r="E180" i="86"/>
  <c r="Z179" i="86"/>
  <c r="Y179" i="86"/>
  <c r="F179" i="86"/>
  <c r="E179" i="86"/>
  <c r="Z178" i="86"/>
  <c r="Y178" i="86"/>
  <c r="F178" i="86"/>
  <c r="E178" i="86"/>
  <c r="Z177" i="86"/>
  <c r="Y177" i="86"/>
  <c r="F177" i="86"/>
  <c r="E177" i="86"/>
  <c r="Z176" i="86"/>
  <c r="Y176" i="86"/>
  <c r="F176" i="86"/>
  <c r="E176" i="86"/>
  <c r="Z175" i="86"/>
  <c r="Y175" i="86"/>
  <c r="F175" i="86"/>
  <c r="E175" i="86"/>
  <c r="Z174" i="86"/>
  <c r="Y174" i="86"/>
  <c r="F174" i="86"/>
  <c r="E174" i="86"/>
  <c r="Z173" i="86"/>
  <c r="Y173" i="86"/>
  <c r="F173" i="86"/>
  <c r="E173" i="86"/>
  <c r="Z172" i="86"/>
  <c r="Y172" i="86"/>
  <c r="F172" i="86"/>
  <c r="E172" i="86"/>
  <c r="Z171" i="86"/>
  <c r="Y171" i="86"/>
  <c r="F171" i="86"/>
  <c r="E171" i="86"/>
  <c r="Z170" i="86"/>
  <c r="Y170" i="86"/>
  <c r="F170" i="86"/>
  <c r="E170" i="86"/>
  <c r="Z169" i="86"/>
  <c r="Y169" i="86"/>
  <c r="F169" i="86"/>
  <c r="E169" i="86"/>
  <c r="Z168" i="86"/>
  <c r="Y168" i="86"/>
  <c r="F168" i="86"/>
  <c r="E168" i="86"/>
  <c r="Z167" i="86"/>
  <c r="Y167" i="86"/>
  <c r="F167" i="86"/>
  <c r="E167" i="86"/>
  <c r="Z166" i="86"/>
  <c r="Y166" i="86"/>
  <c r="F166" i="86"/>
  <c r="E166" i="86"/>
  <c r="Z165" i="86"/>
  <c r="Y165" i="86"/>
  <c r="F165" i="86"/>
  <c r="E165" i="86"/>
  <c r="Z164" i="86"/>
  <c r="Y164" i="86"/>
  <c r="F164" i="86"/>
  <c r="E164" i="86"/>
  <c r="Z163" i="86"/>
  <c r="Y163" i="86"/>
  <c r="F163" i="86"/>
  <c r="E163" i="86"/>
  <c r="Z162" i="86"/>
  <c r="Y162" i="86"/>
  <c r="F162" i="86"/>
  <c r="E162" i="86"/>
  <c r="Z161" i="86"/>
  <c r="Y161" i="86"/>
  <c r="F161" i="86"/>
  <c r="E161" i="86"/>
  <c r="Z160" i="86"/>
  <c r="Y160" i="86"/>
  <c r="F160" i="86"/>
  <c r="E160" i="86"/>
  <c r="Z159" i="86"/>
  <c r="Y159" i="86"/>
  <c r="F159" i="86"/>
  <c r="E159" i="86"/>
  <c r="Z158" i="86"/>
  <c r="Y158" i="86"/>
  <c r="F158" i="86"/>
  <c r="E158" i="86"/>
  <c r="Z157" i="86"/>
  <c r="Y157" i="86"/>
  <c r="F157" i="86"/>
  <c r="E157" i="86"/>
  <c r="Z156" i="86"/>
  <c r="Y156" i="86"/>
  <c r="F156" i="86"/>
  <c r="E156" i="86"/>
  <c r="Z155" i="86"/>
  <c r="Y155" i="86"/>
  <c r="F155" i="86"/>
  <c r="E155" i="86"/>
  <c r="Z154" i="86"/>
  <c r="Y154" i="86"/>
  <c r="F154" i="86"/>
  <c r="E154" i="86"/>
  <c r="Z153" i="86"/>
  <c r="Y153" i="86"/>
  <c r="F153" i="86"/>
  <c r="E153" i="86"/>
  <c r="E140" i="86"/>
  <c r="E139" i="86"/>
  <c r="E138" i="86"/>
  <c r="T130" i="86"/>
  <c r="Z129" i="86"/>
  <c r="Y129" i="86"/>
  <c r="Z128" i="86"/>
  <c r="Y128" i="86"/>
  <c r="Z127" i="86"/>
  <c r="Y127" i="86"/>
  <c r="Z126" i="86"/>
  <c r="Y126" i="86"/>
  <c r="Z125" i="86"/>
  <c r="Y125" i="86"/>
  <c r="Z124" i="86"/>
  <c r="Y124" i="86"/>
  <c r="Z123" i="86"/>
  <c r="Y123" i="86"/>
  <c r="Z122" i="86"/>
  <c r="Y122" i="86"/>
  <c r="Z121" i="86"/>
  <c r="Y121" i="86"/>
  <c r="Z120" i="86"/>
  <c r="Y120" i="86"/>
  <c r="Z119" i="86"/>
  <c r="Y119" i="86"/>
  <c r="Z118" i="86"/>
  <c r="Y118" i="86"/>
  <c r="Z117" i="86"/>
  <c r="Y117" i="86"/>
  <c r="Z116" i="86"/>
  <c r="Y116" i="86"/>
  <c r="Z115" i="86"/>
  <c r="Y115" i="86"/>
  <c r="Z114" i="86"/>
  <c r="Y114" i="86"/>
  <c r="Z113" i="86"/>
  <c r="Y113" i="86"/>
  <c r="Z112" i="86"/>
  <c r="Y112" i="86"/>
  <c r="Z111" i="86"/>
  <c r="Y111" i="86"/>
  <c r="Z110" i="86"/>
  <c r="Y110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E42" i="56"/>
  <c r="F42" i="56"/>
  <c r="E43" i="56"/>
  <c r="F43" i="56"/>
  <c r="E44" i="56"/>
  <c r="F44" i="56"/>
  <c r="E45" i="56"/>
  <c r="F45" i="56"/>
  <c r="T130" i="56"/>
  <c r="Y183" i="56"/>
  <c r="Z183" i="56"/>
  <c r="Y184" i="56"/>
  <c r="Z184" i="56"/>
  <c r="Y185" i="56"/>
  <c r="Z185" i="56"/>
  <c r="Y186" i="56"/>
  <c r="Z186" i="56"/>
  <c r="Y187" i="56"/>
  <c r="Z187" i="56"/>
  <c r="Y188" i="56"/>
  <c r="Z188" i="56"/>
  <c r="E192" i="56"/>
  <c r="F192" i="56"/>
  <c r="E193" i="56"/>
  <c r="F193" i="56"/>
  <c r="E194" i="56"/>
  <c r="F194" i="56"/>
  <c r="E195" i="56"/>
  <c r="F195" i="56"/>
  <c r="E196" i="56"/>
  <c r="F196" i="56"/>
  <c r="E197" i="56"/>
  <c r="F197" i="56"/>
  <c r="E198" i="56"/>
  <c r="F198" i="56"/>
  <c r="E199" i="56"/>
  <c r="F199" i="56"/>
  <c r="Y153" i="56"/>
  <c r="Z153" i="56"/>
  <c r="Y154" i="56"/>
  <c r="Z154" i="56"/>
  <c r="Y155" i="56"/>
  <c r="Z155" i="56"/>
  <c r="Y156" i="56"/>
  <c r="Z156" i="56"/>
  <c r="Y157" i="56"/>
  <c r="Z157" i="56"/>
  <c r="Y158" i="56"/>
  <c r="Z158" i="56"/>
  <c r="Y159" i="56"/>
  <c r="Z159" i="56"/>
  <c r="Y160" i="56"/>
  <c r="Z160" i="56"/>
  <c r="Y161" i="56"/>
  <c r="Z161" i="56"/>
  <c r="Y162" i="56"/>
  <c r="Z162" i="56"/>
  <c r="Y163" i="56"/>
  <c r="Z163" i="56"/>
  <c r="Y164" i="56"/>
  <c r="Z164" i="56"/>
  <c r="Y165" i="56"/>
  <c r="Z165" i="56"/>
  <c r="Y166" i="56"/>
  <c r="Z166" i="56"/>
  <c r="Y167" i="56"/>
  <c r="Z167" i="56"/>
  <c r="Y168" i="56"/>
  <c r="Z168" i="56"/>
  <c r="Y169" i="56"/>
  <c r="Z169" i="56"/>
  <c r="Y170" i="56"/>
  <c r="Z170" i="56"/>
  <c r="Y171" i="56"/>
  <c r="Z171" i="56"/>
  <c r="Y172" i="56"/>
  <c r="Z172" i="56"/>
  <c r="Y173" i="56"/>
  <c r="Z173" i="56"/>
  <c r="Y174" i="56"/>
  <c r="Z174" i="56"/>
  <c r="E153" i="56"/>
  <c r="F153" i="56"/>
  <c r="E154" i="56"/>
  <c r="F154" i="56"/>
  <c r="E155" i="56"/>
  <c r="F155" i="56"/>
  <c r="E156" i="56"/>
  <c r="F156" i="56"/>
  <c r="E157" i="56"/>
  <c r="F157" i="56"/>
  <c r="E158" i="56"/>
  <c r="F158" i="56"/>
  <c r="E159" i="56"/>
  <c r="F159" i="56"/>
  <c r="E160" i="56"/>
  <c r="F160" i="56"/>
  <c r="E161" i="56"/>
  <c r="F161" i="56"/>
  <c r="E162" i="56"/>
  <c r="F162" i="56"/>
  <c r="E163" i="56"/>
  <c r="F163" i="56"/>
  <c r="E164" i="56"/>
  <c r="F164" i="56"/>
  <c r="E165" i="56"/>
  <c r="F165" i="56"/>
  <c r="E166" i="56"/>
  <c r="F166" i="56"/>
  <c r="E167" i="56"/>
  <c r="F167" i="56"/>
  <c r="Y190" i="56"/>
  <c r="Z190" i="56"/>
  <c r="Y191" i="56"/>
  <c r="Z191" i="56"/>
  <c r="Y192" i="56"/>
  <c r="Z192" i="56"/>
  <c r="Y193" i="56"/>
  <c r="Z193" i="56"/>
  <c r="Y194" i="56"/>
  <c r="Z194" i="56"/>
  <c r="Y195" i="56"/>
  <c r="Z195" i="56"/>
  <c r="Y196" i="56"/>
  <c r="Z196" i="56"/>
  <c r="Y197" i="56"/>
  <c r="Z197" i="56"/>
  <c r="Y198" i="56"/>
  <c r="Z198" i="56"/>
  <c r="Y199" i="56"/>
  <c r="Z199" i="56"/>
  <c r="Y200" i="56"/>
  <c r="Z200" i="56"/>
  <c r="Y201" i="56"/>
  <c r="Z201" i="56"/>
  <c r="E191" i="56"/>
  <c r="E187" i="56"/>
  <c r="E204" i="56"/>
  <c r="E205" i="56"/>
  <c r="E189" i="56"/>
  <c r="E207" i="56"/>
  <c r="E209" i="56"/>
  <c r="E186" i="56"/>
  <c r="E202" i="56"/>
  <c r="E203" i="56"/>
  <c r="E188" i="56"/>
  <c r="E206" i="56"/>
  <c r="E190" i="56"/>
  <c r="E208" i="56"/>
  <c r="E200" i="56"/>
  <c r="F200" i="56"/>
  <c r="E177" i="56"/>
  <c r="F177" i="56"/>
  <c r="E176" i="56"/>
  <c r="E175" i="56"/>
  <c r="E174" i="56"/>
  <c r="E172" i="56"/>
  <c r="E169" i="56"/>
  <c r="F169" i="56"/>
  <c r="E170" i="56"/>
  <c r="F170" i="56"/>
  <c r="E171" i="56"/>
  <c r="F171" i="56"/>
  <c r="Y180" i="56"/>
  <c r="Z180" i="56"/>
  <c r="Y181" i="56"/>
  <c r="Z181" i="56"/>
  <c r="E168" i="56"/>
  <c r="Y176" i="56"/>
  <c r="Z176" i="56"/>
  <c r="Y177" i="56"/>
  <c r="Z177" i="56"/>
  <c r="Y178" i="56"/>
  <c r="Z178" i="56"/>
  <c r="Y179" i="56"/>
  <c r="Z179" i="56"/>
  <c r="Y182" i="56"/>
  <c r="Z182" i="56"/>
  <c r="Y175" i="56"/>
  <c r="Z175" i="56"/>
  <c r="E178" i="56"/>
  <c r="F178" i="56"/>
  <c r="E179" i="56"/>
  <c r="F179" i="56"/>
  <c r="E180" i="56"/>
  <c r="E181" i="56"/>
  <c r="E182" i="56"/>
  <c r="F182" i="56"/>
  <c r="E183" i="56"/>
  <c r="E184" i="56"/>
  <c r="F184" i="56"/>
  <c r="E185" i="56"/>
  <c r="F185" i="56"/>
  <c r="E201" i="56"/>
  <c r="F201" i="56"/>
  <c r="Y202" i="56"/>
  <c r="Z202" i="56"/>
  <c r="Y203" i="56"/>
  <c r="Z203" i="56"/>
  <c r="Y204" i="56"/>
  <c r="Z204" i="56"/>
  <c r="Y205" i="56"/>
  <c r="Z205" i="56"/>
  <c r="Y206" i="56"/>
  <c r="Z206" i="56"/>
  <c r="Y207" i="56"/>
  <c r="Z207" i="56"/>
  <c r="Y208" i="56"/>
  <c r="Z208" i="56"/>
  <c r="Y209" i="56"/>
  <c r="Z209" i="56"/>
  <c r="E210" i="56"/>
  <c r="F210" i="56"/>
  <c r="Y210" i="56"/>
  <c r="Z210" i="56"/>
  <c r="E211" i="56"/>
  <c r="F211" i="56"/>
  <c r="Y211" i="56"/>
  <c r="Z211" i="56"/>
  <c r="E212" i="56"/>
  <c r="F212" i="56"/>
  <c r="Y212" i="56"/>
  <c r="Z212" i="56"/>
  <c r="E213" i="56"/>
  <c r="F213" i="56"/>
  <c r="Y213" i="56"/>
  <c r="Z213" i="56"/>
  <c r="E214" i="56"/>
  <c r="F214" i="56"/>
  <c r="Y214" i="56"/>
  <c r="Z214" i="56"/>
  <c r="E215" i="56"/>
  <c r="F215" i="56"/>
  <c r="Y215" i="56"/>
  <c r="Z215" i="56"/>
  <c r="E216" i="56"/>
  <c r="F216" i="56"/>
  <c r="Y216" i="56"/>
  <c r="Z216" i="56"/>
  <c r="E217" i="56"/>
  <c r="F217" i="56"/>
  <c r="Y217" i="56"/>
  <c r="Z217" i="56"/>
  <c r="E218" i="56"/>
  <c r="F218" i="56"/>
  <c r="Y218" i="56"/>
  <c r="Z218" i="56"/>
  <c r="E219" i="56"/>
  <c r="F219" i="56"/>
  <c r="Y219" i="56"/>
  <c r="Z219" i="56"/>
  <c r="E220" i="56"/>
  <c r="F220" i="56"/>
  <c r="Y220" i="56"/>
  <c r="Z220" i="56"/>
  <c r="E221" i="56"/>
  <c r="F221" i="56"/>
  <c r="Y221" i="56"/>
  <c r="Z221" i="56"/>
  <c r="E222" i="56"/>
  <c r="F222" i="56"/>
  <c r="Y222" i="56"/>
  <c r="Z222" i="56"/>
  <c r="E223" i="56"/>
  <c r="F223" i="56"/>
  <c r="Y223" i="56"/>
  <c r="Z223" i="56"/>
  <c r="E224" i="56"/>
  <c r="F224" i="56"/>
  <c r="Y224" i="56"/>
  <c r="Z224" i="56"/>
  <c r="E225" i="56"/>
  <c r="F225" i="56"/>
  <c r="Y225" i="56"/>
  <c r="Z225" i="56"/>
  <c r="R1" i="48"/>
  <c r="F190" i="56"/>
  <c r="F209" i="56"/>
  <c r="F191" i="56"/>
  <c r="F207" i="56"/>
  <c r="F180" i="56"/>
  <c r="F183" i="56"/>
  <c r="F181" i="56"/>
  <c r="F188" i="56"/>
  <c r="F202" i="56"/>
  <c r="F189" i="56"/>
  <c r="F204" i="56"/>
  <c r="F208" i="56"/>
  <c r="F206" i="56"/>
  <c r="F203" i="56"/>
  <c r="F186" i="56"/>
  <c r="F205" i="56"/>
  <c r="F187" i="56"/>
  <c r="F174" i="56"/>
  <c r="F172" i="56"/>
  <c r="F176" i="56"/>
  <c r="F168" i="56"/>
  <c r="E173" i="56"/>
  <c r="F173" i="56"/>
  <c r="F175" i="56"/>
  <c r="I136" i="87"/>
  <c r="N136" i="57"/>
  <c r="S136" i="57"/>
  <c r="K141" i="86"/>
  <c r="R141" i="86"/>
  <c r="N141" i="86"/>
  <c r="L141" i="86"/>
  <c r="M141" i="86"/>
  <c r="I141" i="86"/>
  <c r="O141" i="86"/>
  <c r="F59" i="92"/>
  <c r="F4" i="93"/>
  <c r="Z17" i="93"/>
  <c r="J141" i="86"/>
  <c r="S141" i="86"/>
  <c r="P141" i="86"/>
  <c r="Q141" i="86"/>
  <c r="P136" i="57"/>
  <c r="F7" i="97"/>
  <c r="F21" i="97"/>
  <c r="A23" i="97"/>
  <c r="A35" i="97"/>
  <c r="K37" i="97"/>
  <c r="F38" i="97"/>
  <c r="F8" i="97"/>
  <c r="F9" i="97"/>
  <c r="F10" i="97"/>
  <c r="F11" i="97"/>
  <c r="A12" i="97"/>
  <c r="K12" i="97"/>
  <c r="F13" i="97"/>
  <c r="A14" i="97"/>
  <c r="K14" i="97"/>
  <c r="F15" i="97"/>
  <c r="K23" i="97"/>
  <c r="F24" i="97"/>
  <c r="K25" i="97"/>
  <c r="F26" i="97"/>
  <c r="A27" i="97"/>
  <c r="K27" i="97"/>
  <c r="F28" i="97"/>
  <c r="A29" i="97"/>
  <c r="K29" i="97"/>
  <c r="A38" i="97"/>
  <c r="K38" i="97"/>
  <c r="A40" i="97"/>
  <c r="F41" i="97"/>
  <c r="A42" i="97"/>
  <c r="A43" i="97"/>
  <c r="S141" i="56"/>
  <c r="N136" i="87"/>
  <c r="L141" i="56"/>
  <c r="M141" i="56"/>
  <c r="Q141" i="56"/>
  <c r="I141" i="56"/>
  <c r="R141" i="56"/>
  <c r="N141" i="56"/>
  <c r="K141" i="56"/>
  <c r="R136" i="57"/>
  <c r="I136" i="57"/>
  <c r="M136" i="57"/>
  <c r="Q136" i="57"/>
  <c r="L136" i="57"/>
  <c r="J136" i="57"/>
  <c r="Q136" i="87"/>
  <c r="M136" i="87"/>
  <c r="O136" i="87"/>
  <c r="K136" i="87"/>
  <c r="J136" i="87"/>
  <c r="S136" i="87"/>
  <c r="P136" i="87"/>
  <c r="L136" i="87"/>
  <c r="AJ92" i="88"/>
  <c r="I28" i="22" s="1"/>
  <c r="AC147" i="87"/>
  <c r="B27" i="22" s="1"/>
  <c r="Q143" i="56"/>
  <c r="J24" i="22" s="1"/>
  <c r="AF103" i="89"/>
  <c r="E29" i="22" s="1"/>
  <c r="O136" i="57"/>
  <c r="R136" i="87"/>
  <c r="P141" i="56"/>
  <c r="J141" i="56"/>
  <c r="K136" i="57"/>
  <c r="O141" i="56"/>
  <c r="AH103" i="90"/>
  <c r="G30" i="22" s="1"/>
  <c r="AI103" i="90"/>
  <c r="H30" i="22" s="1"/>
  <c r="Q70" i="93"/>
  <c r="AE103" i="90"/>
  <c r="D30" i="22" s="1"/>
  <c r="M143" i="86"/>
  <c r="F25" i="22" s="1"/>
  <c r="AE130" i="56" l="1"/>
  <c r="AE132" i="56" s="1"/>
  <c r="D6" i="22" s="1"/>
  <c r="AM130" i="56"/>
  <c r="AM132" i="56" s="1"/>
  <c r="L6" i="22" s="1"/>
  <c r="AH130" i="56"/>
  <c r="AH132" i="56" s="1"/>
  <c r="G6" i="22" s="1"/>
  <c r="AG130" i="56"/>
  <c r="AG132" i="56" s="1"/>
  <c r="F6" i="22" s="1"/>
  <c r="AK130" i="56"/>
  <c r="AK132" i="56" s="1"/>
  <c r="J6" i="22" s="1"/>
  <c r="AH70" i="92"/>
  <c r="AG70" i="92"/>
  <c r="AF70" i="92"/>
  <c r="AJ70" i="92"/>
  <c r="AL70" i="92"/>
  <c r="I92" i="92"/>
  <c r="S92" i="92"/>
  <c r="R92" i="92"/>
  <c r="O92" i="92"/>
  <c r="R114" i="89"/>
  <c r="S114" i="89"/>
  <c r="Q114" i="89"/>
  <c r="O114" i="89"/>
  <c r="P114" i="89"/>
  <c r="P143" i="86"/>
  <c r="I25" i="22" s="1"/>
  <c r="AG147" i="87"/>
  <c r="F27" i="22" s="1"/>
  <c r="AM130" i="86"/>
  <c r="AM132" i="86" s="1"/>
  <c r="L7" i="22" s="1"/>
  <c r="C30" i="76" s="1"/>
  <c r="AL103" i="90"/>
  <c r="K30" i="22" s="1"/>
  <c r="AG92" i="88"/>
  <c r="F28" i="22" s="1"/>
  <c r="AH147" i="87"/>
  <c r="G27" i="22" s="1"/>
  <c r="J143" i="86"/>
  <c r="C25" i="22" s="1"/>
  <c r="Q143" i="86"/>
  <c r="J25" i="22" s="1"/>
  <c r="N70" i="93"/>
  <c r="AC103" i="89"/>
  <c r="B29" i="22" s="1"/>
  <c r="AJ103" i="89"/>
  <c r="I29" i="22" s="1"/>
  <c r="AM103" i="89"/>
  <c r="L29" i="22" s="1"/>
  <c r="AF147" i="87"/>
  <c r="AJ147" i="87"/>
  <c r="I27" i="22" s="1"/>
  <c r="AL147" i="87"/>
  <c r="K27" i="22" s="1"/>
  <c r="AI147" i="87"/>
  <c r="H27" i="22" s="1"/>
  <c r="AF147" i="57"/>
  <c r="AG147" i="57"/>
  <c r="AL147" i="57"/>
  <c r="K26" i="22" s="1"/>
  <c r="AD147" i="57"/>
  <c r="C26" i="22" s="1"/>
  <c r="AM147" i="57"/>
  <c r="P143" i="56"/>
  <c r="I24" i="22" s="1"/>
  <c r="S143" i="56"/>
  <c r="L24" i="22" s="1"/>
  <c r="O143" i="56"/>
  <c r="H24" i="22" s="1"/>
  <c r="AC149" i="87"/>
  <c r="AC151" i="87" s="1"/>
  <c r="B9" i="22" s="1"/>
  <c r="M7" i="95" s="1"/>
  <c r="AK130" i="86"/>
  <c r="AK132" i="86" s="1"/>
  <c r="J7" i="22" s="1"/>
  <c r="C22" i="76" s="1"/>
  <c r="AD130" i="86"/>
  <c r="AD132" i="86" s="1"/>
  <c r="C7" i="22" s="1"/>
  <c r="AL130" i="56"/>
  <c r="AL132" i="56" s="1"/>
  <c r="K6" i="22" s="1"/>
  <c r="C44" i="76" s="1"/>
  <c r="Q92" i="92"/>
  <c r="N92" i="92"/>
  <c r="AC70" i="92"/>
  <c r="R143" i="86"/>
  <c r="K25" i="22" s="1"/>
  <c r="K143" i="86"/>
  <c r="D25" i="22" s="1"/>
  <c r="L26" i="22"/>
  <c r="K114" i="90"/>
  <c r="AI147" i="57"/>
  <c r="H26" i="22" s="1"/>
  <c r="AK147" i="57"/>
  <c r="J26" i="22" s="1"/>
  <c r="K143" i="56"/>
  <c r="D24" i="22" s="1"/>
  <c r="M143" i="56"/>
  <c r="F24" i="22" s="1"/>
  <c r="AC105" i="90"/>
  <c r="AF105" i="90"/>
  <c r="AD105" i="90"/>
  <c r="AC130" i="86"/>
  <c r="AC132" i="86" s="1"/>
  <c r="B7" i="22" s="1"/>
  <c r="AE130" i="86"/>
  <c r="AE132" i="86" s="1"/>
  <c r="D7" i="22" s="1"/>
  <c r="AL130" i="86"/>
  <c r="AL132" i="86" s="1"/>
  <c r="K7" i="22" s="1"/>
  <c r="AC130" i="56"/>
  <c r="AC132" i="56" s="1"/>
  <c r="B6" i="22" s="1"/>
  <c r="AD92" i="88"/>
  <c r="C28" i="22" s="1"/>
  <c r="AH92" i="88"/>
  <c r="G28" i="22" s="1"/>
  <c r="AE147" i="87"/>
  <c r="D27" i="22" s="1"/>
  <c r="N143" i="56"/>
  <c r="G24" i="22" s="1"/>
  <c r="AH105" i="90"/>
  <c r="AJ94" i="88"/>
  <c r="AH94" i="88"/>
  <c r="AI149" i="87"/>
  <c r="AI151" i="87" s="1"/>
  <c r="H9" i="22" s="1"/>
  <c r="AI130" i="56"/>
  <c r="AI132" i="56" s="1"/>
  <c r="H6" i="22" s="1"/>
  <c r="AJ147" i="57"/>
  <c r="AH147" i="57"/>
  <c r="G26" i="22" s="1"/>
  <c r="AC147" i="57"/>
  <c r="B26" i="22" s="1"/>
  <c r="L143" i="56"/>
  <c r="E24" i="22" s="1"/>
  <c r="J143" i="56"/>
  <c r="C24" i="22" s="1"/>
  <c r="AG105" i="90"/>
  <c r="AL105" i="90"/>
  <c r="AJ130" i="86"/>
  <c r="AJ132" i="86" s="1"/>
  <c r="I7" i="22" s="1"/>
  <c r="AE92" i="88"/>
  <c r="D28" i="22" s="1"/>
  <c r="AK92" i="88"/>
  <c r="J28" i="22" s="1"/>
  <c r="AC92" i="88"/>
  <c r="B28" i="22" s="1"/>
  <c r="Q114" i="90"/>
  <c r="AD103" i="90"/>
  <c r="C30" i="22" s="1"/>
  <c r="AI105" i="90"/>
  <c r="AK105" i="90"/>
  <c r="AM105" i="90"/>
  <c r="AI130" i="86"/>
  <c r="AI132" i="86" s="1"/>
  <c r="H7" i="22" s="1"/>
  <c r="AH130" i="86"/>
  <c r="AH132" i="86" s="1"/>
  <c r="G7" i="22" s="1"/>
  <c r="J114" i="90"/>
  <c r="AK103" i="90"/>
  <c r="J30" i="22" s="1"/>
  <c r="AC103" i="90"/>
  <c r="B30" i="22" s="1"/>
  <c r="AF92" i="88"/>
  <c r="E28" i="22" s="1"/>
  <c r="AK147" i="87"/>
  <c r="J27" i="22" s="1"/>
  <c r="AD147" i="87"/>
  <c r="C27" i="22" s="1"/>
  <c r="AM147" i="87"/>
  <c r="L27" i="22" s="1"/>
  <c r="S143" i="86"/>
  <c r="L25" i="22" s="1"/>
  <c r="R70" i="93"/>
  <c r="J70" i="93"/>
  <c r="O70" i="93"/>
  <c r="AL92" i="88"/>
  <c r="K28" i="22" s="1"/>
  <c r="R143" i="56"/>
  <c r="K24" i="22" s="1"/>
  <c r="N114" i="90"/>
  <c r="L114" i="90"/>
  <c r="I143" i="56"/>
  <c r="B24" i="22" s="1"/>
  <c r="AJ105" i="90"/>
  <c r="AG130" i="86"/>
  <c r="AG132" i="86" s="1"/>
  <c r="F7" i="22" s="1"/>
  <c r="AF130" i="86"/>
  <c r="AF132" i="86" s="1"/>
  <c r="E7" i="22" s="1"/>
  <c r="AF130" i="56"/>
  <c r="AF132" i="56" s="1"/>
  <c r="E6" i="22" s="1"/>
  <c r="AJ130" i="56"/>
  <c r="AJ132" i="56" s="1"/>
  <c r="I6" i="22" s="1"/>
  <c r="J92" i="92"/>
  <c r="AE70" i="92"/>
  <c r="AK94" i="88"/>
  <c r="AF94" i="88"/>
  <c r="AG94" i="88"/>
  <c r="AD94" i="88"/>
  <c r="AK70" i="92"/>
  <c r="AI70" i="92"/>
  <c r="AE105" i="90"/>
  <c r="I143" i="86"/>
  <c r="B25" i="22" s="1"/>
  <c r="M114" i="89"/>
  <c r="AG103" i="90"/>
  <c r="F30" i="22" s="1"/>
  <c r="AJ103" i="90"/>
  <c r="I30" i="22" s="1"/>
  <c r="AM103" i="90"/>
  <c r="L30" i="22" s="1"/>
  <c r="AF103" i="90"/>
  <c r="E30" i="22" s="1"/>
  <c r="AG103" i="89"/>
  <c r="F29" i="22" s="1"/>
  <c r="AI103" i="89"/>
  <c r="H29" i="22" s="1"/>
  <c r="AI105" i="89"/>
  <c r="L70" i="93"/>
  <c r="AK103" i="89"/>
  <c r="J29" i="22" s="1"/>
  <c r="AH103" i="89"/>
  <c r="G29" i="22" s="1"/>
  <c r="AE103" i="89"/>
  <c r="D29" i="22" s="1"/>
  <c r="AI92" i="88"/>
  <c r="H28" i="22" s="1"/>
  <c r="AE147" i="57"/>
  <c r="D26" i="22" s="1"/>
  <c r="O143" i="86"/>
  <c r="H25" i="22" s="1"/>
  <c r="AD130" i="56"/>
  <c r="AD132" i="56" s="1"/>
  <c r="C6" i="22" s="1"/>
  <c r="N143" i="86"/>
  <c r="G25" i="22" s="1"/>
  <c r="Q103" i="88"/>
  <c r="L103" i="88"/>
  <c r="M103" i="88"/>
  <c r="N103" i="88"/>
  <c r="AC48" i="93"/>
  <c r="AD103" i="89"/>
  <c r="C29" i="22" s="1"/>
  <c r="AM70" i="92"/>
  <c r="AH105" i="89"/>
  <c r="AE105" i="89"/>
  <c r="P70" i="93"/>
  <c r="K70" i="93"/>
  <c r="S114" i="90"/>
  <c r="AL103" i="89"/>
  <c r="K29" i="22" s="1"/>
  <c r="AM92" i="88"/>
  <c r="L143" i="86"/>
  <c r="E25" i="22" s="1"/>
  <c r="AJ149" i="87" l="1"/>
  <c r="AJ151" i="87" s="1"/>
  <c r="I9" i="22" s="1"/>
  <c r="AG149" i="87"/>
  <c r="AG151" i="87" s="1"/>
  <c r="F9" i="22" s="1"/>
  <c r="AH149" i="87"/>
  <c r="AH151" i="87" s="1"/>
  <c r="G9" i="22" s="1"/>
  <c r="C37" i="95"/>
  <c r="C37" i="98"/>
  <c r="AI149" i="57"/>
  <c r="AI151" i="57" s="1"/>
  <c r="H8" i="22" s="1"/>
  <c r="M31" i="95" s="1"/>
  <c r="AD149" i="57"/>
  <c r="AD151" i="57" s="1"/>
  <c r="C8" i="22" s="1"/>
  <c r="M27" i="76" s="1"/>
  <c r="AK149" i="57"/>
  <c r="AK151" i="57" s="1"/>
  <c r="J8" i="22" s="1"/>
  <c r="M26" i="95" s="1"/>
  <c r="AM149" i="57"/>
  <c r="AM151" i="57" s="1"/>
  <c r="L8" i="22" s="1"/>
  <c r="M25" i="95" s="1"/>
  <c r="AL149" i="57"/>
  <c r="AL151" i="57" s="1"/>
  <c r="K8" i="22" s="1"/>
  <c r="M30" i="76" s="1"/>
  <c r="AD70" i="92"/>
  <c r="AD72" i="92" s="1"/>
  <c r="AL72" i="92"/>
  <c r="AH72" i="92"/>
  <c r="L92" i="92"/>
  <c r="AF72" i="92" s="1"/>
  <c r="M92" i="92"/>
  <c r="AG72" i="92" s="1"/>
  <c r="K92" i="92"/>
  <c r="AE72" i="92" s="1"/>
  <c r="AI72" i="92"/>
  <c r="AK72" i="92"/>
  <c r="P92" i="92"/>
  <c r="AJ72" i="92" s="1"/>
  <c r="I114" i="89"/>
  <c r="N114" i="89"/>
  <c r="AH107" i="89" s="1"/>
  <c r="G11" i="22" s="1"/>
  <c r="K114" i="89"/>
  <c r="AE107" i="89" s="1"/>
  <c r="J114" i="89"/>
  <c r="L114" i="89"/>
  <c r="C26" i="95"/>
  <c r="C25" i="98"/>
  <c r="C31" i="96" s="1"/>
  <c r="C25" i="95"/>
  <c r="C26" i="98"/>
  <c r="M12" i="76"/>
  <c r="M7" i="98"/>
  <c r="H31" i="22"/>
  <c r="H13" i="22" s="1"/>
  <c r="AC94" i="88"/>
  <c r="AK96" i="88"/>
  <c r="J10" i="22" s="1"/>
  <c r="H12" i="98" s="1"/>
  <c r="AH96" i="88"/>
  <c r="G10" i="22" s="1"/>
  <c r="H11" i="76" s="1"/>
  <c r="AG96" i="88"/>
  <c r="F10" i="22" s="1"/>
  <c r="H8" i="76" s="1"/>
  <c r="AF96" i="88"/>
  <c r="E10" i="22" s="1"/>
  <c r="H16" i="98" s="1"/>
  <c r="AH107" i="90"/>
  <c r="AM107" i="90"/>
  <c r="AF107" i="90"/>
  <c r="E26" i="22"/>
  <c r="E31" i="22" s="1"/>
  <c r="AF149" i="57"/>
  <c r="AF151" i="57" s="1"/>
  <c r="E8" i="22" s="1"/>
  <c r="M30" i="95" s="1"/>
  <c r="E27" i="22"/>
  <c r="AF149" i="87"/>
  <c r="AF151" i="87" s="1"/>
  <c r="E9" i="22" s="1"/>
  <c r="AD105" i="89"/>
  <c r="AG105" i="89"/>
  <c r="AG107" i="89" s="1"/>
  <c r="P103" i="88"/>
  <c r="AJ96" i="88" s="1"/>
  <c r="I10" i="22" s="1"/>
  <c r="H8" i="95" s="1"/>
  <c r="S103" i="88"/>
  <c r="AE48" i="93"/>
  <c r="AE50" i="93" s="1"/>
  <c r="AH48" i="93"/>
  <c r="AH50" i="93" s="1"/>
  <c r="AG48" i="93"/>
  <c r="AM48" i="93"/>
  <c r="AL48" i="93"/>
  <c r="AL50" i="93" s="1"/>
  <c r="AK105" i="89"/>
  <c r="AK107" i="89" s="1"/>
  <c r="AC72" i="92"/>
  <c r="F26" i="22"/>
  <c r="AG149" i="57"/>
  <c r="AG151" i="57" s="1"/>
  <c r="F8" i="22" s="1"/>
  <c r="M28" i="98" s="1"/>
  <c r="R103" i="88"/>
  <c r="AL105" i="89"/>
  <c r="AL107" i="89" s="1"/>
  <c r="J103" i="88"/>
  <c r="AD96" i="88" s="1"/>
  <c r="C10" i="22" s="1"/>
  <c r="H13" i="95" s="1"/>
  <c r="I70" i="93"/>
  <c r="AC50" i="93" s="1"/>
  <c r="S70" i="93"/>
  <c r="AM50" i="93" s="1"/>
  <c r="AK48" i="93"/>
  <c r="AK50" i="93" s="1"/>
  <c r="AF48" i="93"/>
  <c r="AF50" i="93" s="1"/>
  <c r="E12" i="22" s="1"/>
  <c r="J31" i="22"/>
  <c r="J13" i="22" s="1"/>
  <c r="AJ105" i="89"/>
  <c r="AJ107" i="89" s="1"/>
  <c r="AE149" i="57"/>
  <c r="AE151" i="57" s="1"/>
  <c r="D8" i="22" s="1"/>
  <c r="M24" i="98" s="1"/>
  <c r="AL94" i="88"/>
  <c r="F31" i="22"/>
  <c r="H42" i="95" s="1"/>
  <c r="P114" i="90"/>
  <c r="AJ107" i="90" s="1"/>
  <c r="AL149" i="87"/>
  <c r="AL151" i="87" s="1"/>
  <c r="K9" i="22" s="1"/>
  <c r="M114" i="90"/>
  <c r="AG107" i="90" s="1"/>
  <c r="O114" i="90"/>
  <c r="AI107" i="90" s="1"/>
  <c r="R114" i="90"/>
  <c r="AL107" i="90" s="1"/>
  <c r="I114" i="90"/>
  <c r="AC107" i="90" s="1"/>
  <c r="C35" i="76"/>
  <c r="C45" i="98"/>
  <c r="C45" i="95"/>
  <c r="C22" i="98"/>
  <c r="C22" i="95"/>
  <c r="C25" i="76"/>
  <c r="H14" i="95"/>
  <c r="C24" i="76"/>
  <c r="C29" i="98"/>
  <c r="C29" i="95"/>
  <c r="C36" i="76"/>
  <c r="C42" i="95"/>
  <c r="C42" i="98"/>
  <c r="AE107" i="90"/>
  <c r="AC149" i="57"/>
  <c r="AC151" i="57" s="1"/>
  <c r="B8" i="22" s="1"/>
  <c r="M70" i="93"/>
  <c r="M27" i="95"/>
  <c r="K103" i="88"/>
  <c r="C30" i="98"/>
  <c r="C30" i="95"/>
  <c r="C23" i="76"/>
  <c r="C31" i="95"/>
  <c r="C31" i="98"/>
  <c r="C29" i="76"/>
  <c r="M10" i="76"/>
  <c r="M14" i="98"/>
  <c r="M14" i="95"/>
  <c r="C40" i="95"/>
  <c r="C39" i="76"/>
  <c r="C40" i="98"/>
  <c r="AM149" i="87"/>
  <c r="AM151" i="87" s="1"/>
  <c r="L9" i="22" s="1"/>
  <c r="I103" i="88"/>
  <c r="AC96" i="88" s="1"/>
  <c r="B10" i="22" s="1"/>
  <c r="C27" i="98"/>
  <c r="C26" i="76"/>
  <c r="C27" i="95"/>
  <c r="C41" i="98"/>
  <c r="C41" i="95"/>
  <c r="C41" i="76"/>
  <c r="C31" i="76"/>
  <c r="C28" i="98"/>
  <c r="C28" i="95"/>
  <c r="AJ48" i="93"/>
  <c r="AJ50" i="93" s="1"/>
  <c r="AD48" i="93"/>
  <c r="AD50" i="93" s="1"/>
  <c r="M13" i="76"/>
  <c r="M17" i="95"/>
  <c r="M17" i="98"/>
  <c r="AK107" i="90"/>
  <c r="AE149" i="87"/>
  <c r="AE151" i="87" s="1"/>
  <c r="D9" i="22" s="1"/>
  <c r="G31" i="22"/>
  <c r="C21" i="98"/>
  <c r="C21" i="95"/>
  <c r="C27" i="76"/>
  <c r="AK149" i="87"/>
  <c r="AK151" i="87" s="1"/>
  <c r="J9" i="22" s="1"/>
  <c r="C44" i="96"/>
  <c r="C25" i="96"/>
  <c r="H10" i="76"/>
  <c r="C45" i="76"/>
  <c r="C39" i="95"/>
  <c r="C39" i="98"/>
  <c r="C44" i="95"/>
  <c r="C44" i="98"/>
  <c r="C43" i="76"/>
  <c r="C35" i="98"/>
  <c r="C38" i="76"/>
  <c r="C35" i="95"/>
  <c r="M8" i="98"/>
  <c r="M11" i="76"/>
  <c r="M8" i="95"/>
  <c r="C37" i="76"/>
  <c r="C38" i="98"/>
  <c r="C38" i="95"/>
  <c r="AM94" i="88"/>
  <c r="L28" i="22"/>
  <c r="L31" i="22" s="1"/>
  <c r="C43" i="95"/>
  <c r="C40" i="76"/>
  <c r="C43" i="98"/>
  <c r="C42" i="76"/>
  <c r="C36" i="98"/>
  <c r="C36" i="95"/>
  <c r="C23" i="95"/>
  <c r="C23" i="98"/>
  <c r="C28" i="76"/>
  <c r="D31" i="22"/>
  <c r="M10" i="96"/>
  <c r="AM72" i="92"/>
  <c r="AM105" i="89"/>
  <c r="AM107" i="89" s="1"/>
  <c r="O103" i="88"/>
  <c r="AI94" i="88"/>
  <c r="B31" i="22"/>
  <c r="K31" i="22"/>
  <c r="AI48" i="93"/>
  <c r="AI50" i="93" s="1"/>
  <c r="AD107" i="90"/>
  <c r="AD149" i="87"/>
  <c r="AD151" i="87" s="1"/>
  <c r="C9" i="22" s="1"/>
  <c r="AC105" i="89"/>
  <c r="M26" i="98"/>
  <c r="C31" i="22"/>
  <c r="I26" i="22"/>
  <c r="I31" i="22" s="1"/>
  <c r="AJ149" i="57"/>
  <c r="AJ151" i="57" s="1"/>
  <c r="I8" i="22" s="1"/>
  <c r="AE94" i="88"/>
  <c r="AF105" i="89"/>
  <c r="C21" i="76"/>
  <c r="C24" i="95"/>
  <c r="C24" i="98"/>
  <c r="M15" i="98"/>
  <c r="M15" i="95"/>
  <c r="M9" i="76"/>
  <c r="AI107" i="89"/>
  <c r="AH149" i="57"/>
  <c r="AH151" i="57" s="1"/>
  <c r="G8" i="22" s="1"/>
  <c r="H7" i="76" l="1"/>
  <c r="H40" i="98"/>
  <c r="K11" i="22"/>
  <c r="A44" i="76"/>
  <c r="M24" i="76"/>
  <c r="M31" i="98"/>
  <c r="M27" i="98"/>
  <c r="M23" i="95"/>
  <c r="M25" i="76"/>
  <c r="M23" i="98"/>
  <c r="M30" i="96" s="1"/>
  <c r="M26" i="76"/>
  <c r="M30" i="98"/>
  <c r="M24" i="96" s="1"/>
  <c r="M23" i="76"/>
  <c r="M25" i="98"/>
  <c r="M31" i="96" s="1"/>
  <c r="M29" i="76"/>
  <c r="M28" i="95"/>
  <c r="M24" i="95"/>
  <c r="H11" i="22"/>
  <c r="H37" i="76"/>
  <c r="AC107" i="89"/>
  <c r="B11" i="22" s="1"/>
  <c r="H21" i="95" s="1"/>
  <c r="AF107" i="89"/>
  <c r="E11" i="22" s="1"/>
  <c r="J11" i="22"/>
  <c r="H26" i="98" s="1"/>
  <c r="D11" i="22"/>
  <c r="H26" i="76" s="1"/>
  <c r="I11" i="22"/>
  <c r="H22" i="98" s="1"/>
  <c r="H24" i="96" s="1"/>
  <c r="F11" i="22"/>
  <c r="H28" i="95" s="1"/>
  <c r="H45" i="95"/>
  <c r="H45" i="98"/>
  <c r="H39" i="96" s="1"/>
  <c r="AD107" i="89"/>
  <c r="C11" i="22" s="1"/>
  <c r="H27" i="98" s="1"/>
  <c r="H12" i="95"/>
  <c r="H15" i="98"/>
  <c r="H14" i="96" s="1"/>
  <c r="H15" i="95"/>
  <c r="H14" i="98"/>
  <c r="H8" i="96" s="1"/>
  <c r="H16" i="95"/>
  <c r="AL96" i="88"/>
  <c r="K10" i="22" s="1"/>
  <c r="H9" i="98" s="1"/>
  <c r="AM96" i="88"/>
  <c r="L10" i="22" s="1"/>
  <c r="H11" i="95" s="1"/>
  <c r="H9" i="76"/>
  <c r="H13" i="98"/>
  <c r="H11" i="96" s="1"/>
  <c r="H8" i="98"/>
  <c r="H10" i="96" s="1"/>
  <c r="H13" i="76"/>
  <c r="AG50" i="93"/>
  <c r="F12" i="22" s="1"/>
  <c r="B12" i="22"/>
  <c r="C7" i="95" s="1"/>
  <c r="J12" i="22"/>
  <c r="C12" i="95" s="1"/>
  <c r="G12" i="22"/>
  <c r="C7" i="76" s="1"/>
  <c r="F13" i="22"/>
  <c r="H36" i="76"/>
  <c r="H40" i="76"/>
  <c r="H40" i="95"/>
  <c r="L12" i="22"/>
  <c r="C11" i="98" s="1"/>
  <c r="H42" i="98"/>
  <c r="I12" i="22"/>
  <c r="C8" i="98" s="1"/>
  <c r="C16" i="95"/>
  <c r="C16" i="98"/>
  <c r="C10" i="96" s="1"/>
  <c r="C10" i="76"/>
  <c r="A25" i="95"/>
  <c r="A22" i="76"/>
  <c r="D12" i="22"/>
  <c r="C10" i="95" s="1"/>
  <c r="M21" i="76"/>
  <c r="M16" i="76"/>
  <c r="M9" i="98"/>
  <c r="M9" i="95"/>
  <c r="M16" i="98"/>
  <c r="M16" i="95"/>
  <c r="M8" i="76"/>
  <c r="C15" i="98"/>
  <c r="C7" i="96" s="1"/>
  <c r="H12" i="22"/>
  <c r="C17" i="98" s="1"/>
  <c r="C12" i="22"/>
  <c r="C16" i="76" s="1"/>
  <c r="K12" i="22"/>
  <c r="C9" i="95" s="1"/>
  <c r="H17" i="76"/>
  <c r="H31" i="95"/>
  <c r="H31" i="98"/>
  <c r="H23" i="76"/>
  <c r="H22" i="76"/>
  <c r="H29" i="95"/>
  <c r="H29" i="98"/>
  <c r="H39" i="98"/>
  <c r="H45" i="76"/>
  <c r="L13" i="22"/>
  <c r="H39" i="95"/>
  <c r="M29" i="95"/>
  <c r="M22" i="76"/>
  <c r="M29" i="98"/>
  <c r="M8" i="96"/>
  <c r="H43" i="76"/>
  <c r="H35" i="98"/>
  <c r="H35" i="95"/>
  <c r="B13" i="22"/>
  <c r="A38" i="76"/>
  <c r="C45" i="96"/>
  <c r="A39" i="98"/>
  <c r="A21" i="98"/>
  <c r="C26" i="96"/>
  <c r="A28" i="95"/>
  <c r="A27" i="95"/>
  <c r="A31" i="98"/>
  <c r="C29" i="96"/>
  <c r="A29" i="95"/>
  <c r="A25" i="76"/>
  <c r="A23" i="95"/>
  <c r="A42" i="76"/>
  <c r="A43" i="95"/>
  <c r="C37" i="96"/>
  <c r="A38" i="98"/>
  <c r="C39" i="96"/>
  <c r="A44" i="98"/>
  <c r="A39" i="95"/>
  <c r="H9" i="96"/>
  <c r="G13" i="22"/>
  <c r="H43" i="95"/>
  <c r="H39" i="76"/>
  <c r="H43" i="98"/>
  <c r="A28" i="98"/>
  <c r="C28" i="96"/>
  <c r="M17" i="76"/>
  <c r="M11" i="98"/>
  <c r="M11" i="95"/>
  <c r="A40" i="95"/>
  <c r="M23" i="96"/>
  <c r="A31" i="95"/>
  <c r="C41" i="96"/>
  <c r="A42" i="98"/>
  <c r="C24" i="96"/>
  <c r="A29" i="98"/>
  <c r="A22" i="95"/>
  <c r="H7" i="96"/>
  <c r="A30" i="76"/>
  <c r="A24" i="95"/>
  <c r="M22" i="98"/>
  <c r="M28" i="76"/>
  <c r="M22" i="95"/>
  <c r="H23" i="98"/>
  <c r="H23" i="95"/>
  <c r="H30" i="76"/>
  <c r="H38" i="98"/>
  <c r="H38" i="95"/>
  <c r="D13" i="22"/>
  <c r="H38" i="76"/>
  <c r="A36" i="95"/>
  <c r="A43" i="98"/>
  <c r="C38" i="96"/>
  <c r="A37" i="76"/>
  <c r="M11" i="96"/>
  <c r="C40" i="96"/>
  <c r="A35" i="98"/>
  <c r="A44" i="95"/>
  <c r="A45" i="76"/>
  <c r="A27" i="76"/>
  <c r="H44" i="98"/>
  <c r="H44" i="95"/>
  <c r="E13" i="22"/>
  <c r="H35" i="76"/>
  <c r="A31" i="76"/>
  <c r="A41" i="95"/>
  <c r="C23" i="96"/>
  <c r="A27" i="98"/>
  <c r="A25" i="98"/>
  <c r="A40" i="98"/>
  <c r="C36" i="96"/>
  <c r="M26" i="96"/>
  <c r="A23" i="76"/>
  <c r="AE96" i="88"/>
  <c r="D10" i="22" s="1"/>
  <c r="A42" i="95"/>
  <c r="A24" i="76"/>
  <c r="A22" i="98"/>
  <c r="C27" i="96"/>
  <c r="A45" i="95"/>
  <c r="H42" i="76"/>
  <c r="H41" i="98"/>
  <c r="H41" i="95"/>
  <c r="C13" i="22"/>
  <c r="C30" i="96"/>
  <c r="A23" i="98"/>
  <c r="A40" i="76"/>
  <c r="A38" i="95"/>
  <c r="A26" i="98"/>
  <c r="A41" i="76"/>
  <c r="A26" i="95"/>
  <c r="A39" i="76"/>
  <c r="A30" i="98"/>
  <c r="C22" i="96"/>
  <c r="A35" i="76"/>
  <c r="C21" i="96"/>
  <c r="A24" i="98"/>
  <c r="M13" i="98"/>
  <c r="M14" i="76"/>
  <c r="M13" i="95"/>
  <c r="L11" i="22"/>
  <c r="M12" i="95"/>
  <c r="M15" i="76"/>
  <c r="M12" i="98"/>
  <c r="A26" i="76"/>
  <c r="A21" i="76"/>
  <c r="I13" i="22"/>
  <c r="H36" i="95"/>
  <c r="H36" i="98"/>
  <c r="H41" i="76"/>
  <c r="M28" i="96"/>
  <c r="K13" i="22"/>
  <c r="H37" i="95"/>
  <c r="H37" i="98"/>
  <c r="H44" i="76"/>
  <c r="AI96" i="88"/>
  <c r="H10" i="22" s="1"/>
  <c r="A28" i="76"/>
  <c r="C42" i="96"/>
  <c r="A36" i="98"/>
  <c r="A37" i="95"/>
  <c r="A35" i="95"/>
  <c r="A43" i="76"/>
  <c r="A37" i="98"/>
  <c r="A21" i="95"/>
  <c r="M10" i="98"/>
  <c r="M10" i="95"/>
  <c r="M7" i="76"/>
  <c r="M14" i="96"/>
  <c r="H28" i="76"/>
  <c r="A41" i="98"/>
  <c r="C43" i="96"/>
  <c r="H14" i="76"/>
  <c r="H7" i="98"/>
  <c r="H7" i="95"/>
  <c r="M13" i="96"/>
  <c r="A29" i="76"/>
  <c r="A30" i="95"/>
  <c r="M25" i="96"/>
  <c r="M21" i="98"/>
  <c r="M31" i="76"/>
  <c r="M21" i="95"/>
  <c r="A36" i="76"/>
  <c r="C17" i="76"/>
  <c r="M21" i="96"/>
  <c r="H41" i="96"/>
  <c r="A45" i="98"/>
  <c r="C35" i="96"/>
  <c r="H9" i="95" l="1"/>
  <c r="H16" i="76"/>
  <c r="H27" i="76"/>
  <c r="G15" i="22"/>
  <c r="D45" i="98"/>
  <c r="D35" i="96" s="1"/>
  <c r="D35" i="76"/>
  <c r="D21" i="95"/>
  <c r="D39" i="98"/>
  <c r="D45" i="96" s="1"/>
  <c r="D30" i="95"/>
  <c r="D41" i="95"/>
  <c r="D39" i="95"/>
  <c r="D41" i="98"/>
  <c r="D43" i="96" s="1"/>
  <c r="D35" i="95"/>
  <c r="D40" i="98"/>
  <c r="D36" i="96" s="1"/>
  <c r="D39" i="76"/>
  <c r="D41" i="76"/>
  <c r="D38" i="95"/>
  <c r="D45" i="95"/>
  <c r="D42" i="95"/>
  <c r="D44" i="95"/>
  <c r="D37" i="76"/>
  <c r="D42" i="76"/>
  <c r="D38" i="76"/>
  <c r="D44" i="76"/>
  <c r="D40" i="76"/>
  <c r="D45" i="76"/>
  <c r="D43" i="98"/>
  <c r="D38" i="96" s="1"/>
  <c r="D42" i="98"/>
  <c r="D41" i="96" s="1"/>
  <c r="D40" i="95"/>
  <c r="D38" i="98"/>
  <c r="D37" i="96" s="1"/>
  <c r="D43" i="95"/>
  <c r="D37" i="95"/>
  <c r="D36" i="98"/>
  <c r="D42" i="96" s="1"/>
  <c r="D35" i="98"/>
  <c r="D40" i="96" s="1"/>
  <c r="D36" i="95"/>
  <c r="D24" i="95"/>
  <c r="D22" i="95"/>
  <c r="D31" i="95"/>
  <c r="D44" i="98"/>
  <c r="D39" i="96" s="1"/>
  <c r="D29" i="95"/>
  <c r="D28" i="95"/>
  <c r="D36" i="76"/>
  <c r="D37" i="98"/>
  <c r="D44" i="96" s="1"/>
  <c r="D43" i="76"/>
  <c r="D26" i="95"/>
  <c r="D23" i="95"/>
  <c r="D27" i="95"/>
  <c r="D25" i="95"/>
  <c r="K23" i="98"/>
  <c r="K26" i="95"/>
  <c r="K24" i="98"/>
  <c r="H25" i="76"/>
  <c r="H21" i="98"/>
  <c r="H24" i="98"/>
  <c r="H28" i="98"/>
  <c r="H25" i="96" s="1"/>
  <c r="H27" i="95"/>
  <c r="H26" i="95"/>
  <c r="H22" i="95"/>
  <c r="H21" i="76"/>
  <c r="H30" i="95"/>
  <c r="H30" i="98"/>
  <c r="H21" i="96" s="1"/>
  <c r="E15" i="22"/>
  <c r="H24" i="76"/>
  <c r="H24" i="95"/>
  <c r="H29" i="76"/>
  <c r="D25" i="98"/>
  <c r="D31" i="96" s="1"/>
  <c r="D30" i="76"/>
  <c r="F40" i="76"/>
  <c r="D21" i="76"/>
  <c r="D28" i="76"/>
  <c r="D31" i="76"/>
  <c r="D29" i="76"/>
  <c r="D24" i="98"/>
  <c r="D21" i="96" s="1"/>
  <c r="D30" i="98"/>
  <c r="D22" i="96" s="1"/>
  <c r="D22" i="98"/>
  <c r="D27" i="96" s="1"/>
  <c r="D29" i="98"/>
  <c r="D24" i="96" s="1"/>
  <c r="D28" i="98"/>
  <c r="D28" i="96" s="1"/>
  <c r="D25" i="76"/>
  <c r="D26" i="76"/>
  <c r="D23" i="98"/>
  <c r="D30" i="96" s="1"/>
  <c r="D24" i="76"/>
  <c r="D23" i="76"/>
  <c r="D27" i="98"/>
  <c r="D23" i="96" s="1"/>
  <c r="D27" i="76"/>
  <c r="D31" i="98"/>
  <c r="D29" i="96" s="1"/>
  <c r="D21" i="98"/>
  <c r="D26" i="96" s="1"/>
  <c r="D26" i="98"/>
  <c r="D25" i="96" s="1"/>
  <c r="D22" i="76"/>
  <c r="K16" i="98"/>
  <c r="K13" i="76"/>
  <c r="H11" i="98"/>
  <c r="I11" i="98" s="1"/>
  <c r="I17" i="96" s="1"/>
  <c r="F15" i="22"/>
  <c r="C12" i="76"/>
  <c r="B15" i="22"/>
  <c r="C8" i="95"/>
  <c r="C7" i="98"/>
  <c r="C9" i="96" s="1"/>
  <c r="C9" i="76"/>
  <c r="L15" i="22"/>
  <c r="J15" i="22"/>
  <c r="C12" i="98"/>
  <c r="C8" i="96" s="1"/>
  <c r="C13" i="76"/>
  <c r="C15" i="95"/>
  <c r="H38" i="96"/>
  <c r="C11" i="95"/>
  <c r="D11" i="95" s="1"/>
  <c r="C17" i="95"/>
  <c r="C8" i="76"/>
  <c r="C15" i="22"/>
  <c r="I15" i="22"/>
  <c r="C14" i="76"/>
  <c r="C14" i="98"/>
  <c r="C11" i="96" s="1"/>
  <c r="C14" i="95"/>
  <c r="C11" i="76"/>
  <c r="C15" i="76"/>
  <c r="C9" i="98"/>
  <c r="C16" i="96" s="1"/>
  <c r="K15" i="22"/>
  <c r="C10" i="98"/>
  <c r="C13" i="98"/>
  <c r="C14" i="96" s="1"/>
  <c r="C13" i="95"/>
  <c r="F40" i="95"/>
  <c r="K28" i="98"/>
  <c r="M9" i="96"/>
  <c r="M16" i="96"/>
  <c r="K11" i="76"/>
  <c r="K10" i="76"/>
  <c r="K23" i="95"/>
  <c r="F36" i="76"/>
  <c r="M43" i="95"/>
  <c r="H15" i="96"/>
  <c r="K10" i="95"/>
  <c r="F44" i="76"/>
  <c r="I44" i="76"/>
  <c r="F36" i="98"/>
  <c r="H37" i="96"/>
  <c r="K12" i="95"/>
  <c r="H29" i="96"/>
  <c r="M27" i="96"/>
  <c r="K22" i="98"/>
  <c r="F45" i="98"/>
  <c r="K16" i="95"/>
  <c r="H42" i="96"/>
  <c r="F35" i="98"/>
  <c r="K22" i="76"/>
  <c r="I39" i="98"/>
  <c r="I45" i="96" s="1"/>
  <c r="H45" i="96"/>
  <c r="F39" i="98"/>
  <c r="H17" i="96"/>
  <c r="D11" i="98"/>
  <c r="D17" i="96" s="1"/>
  <c r="C17" i="96"/>
  <c r="M7" i="96"/>
  <c r="K10" i="98"/>
  <c r="K7" i="98"/>
  <c r="F37" i="76"/>
  <c r="F41" i="95"/>
  <c r="K8" i="98"/>
  <c r="H16" i="96"/>
  <c r="F38" i="95"/>
  <c r="K21" i="76"/>
  <c r="K11" i="95"/>
  <c r="F43" i="98"/>
  <c r="H36" i="96"/>
  <c r="K9" i="95"/>
  <c r="K8" i="95"/>
  <c r="F42" i="98"/>
  <c r="F43" i="76"/>
  <c r="I39" i="95"/>
  <c r="F39" i="95"/>
  <c r="H22" i="96"/>
  <c r="I11" i="95"/>
  <c r="F40" i="98"/>
  <c r="F45" i="95"/>
  <c r="K21" i="95"/>
  <c r="K27" i="98"/>
  <c r="K14" i="98"/>
  <c r="K7" i="76"/>
  <c r="K8" i="76"/>
  <c r="K16" i="76"/>
  <c r="K12" i="76"/>
  <c r="K30" i="76"/>
  <c r="H17" i="98"/>
  <c r="H12" i="76"/>
  <c r="H17" i="95"/>
  <c r="H15" i="22"/>
  <c r="M45" i="98" s="1"/>
  <c r="M39" i="96" s="1"/>
  <c r="I37" i="95"/>
  <c r="F37" i="95"/>
  <c r="F41" i="76"/>
  <c r="K15" i="76"/>
  <c r="H31" i="76"/>
  <c r="H25" i="95"/>
  <c r="H25" i="98"/>
  <c r="C12" i="96"/>
  <c r="F42" i="76"/>
  <c r="K9" i="98"/>
  <c r="H10" i="95"/>
  <c r="H10" i="98"/>
  <c r="H15" i="76"/>
  <c r="D15" i="22"/>
  <c r="K31" i="95"/>
  <c r="F44" i="98"/>
  <c r="H35" i="96"/>
  <c r="K29" i="76"/>
  <c r="F38" i="76"/>
  <c r="K23" i="76"/>
  <c r="K28" i="76"/>
  <c r="K9" i="76"/>
  <c r="K27" i="95"/>
  <c r="K17" i="76"/>
  <c r="K26" i="76"/>
  <c r="K27" i="76"/>
  <c r="K17" i="95"/>
  <c r="F35" i="95"/>
  <c r="K30" i="95"/>
  <c r="M22" i="96"/>
  <c r="K29" i="98"/>
  <c r="H28" i="96"/>
  <c r="I45" i="76"/>
  <c r="F45" i="76"/>
  <c r="K31" i="76"/>
  <c r="K13" i="95"/>
  <c r="K14" i="95"/>
  <c r="F35" i="76"/>
  <c r="F43" i="95"/>
  <c r="K21" i="98"/>
  <c r="M29" i="96"/>
  <c r="K25" i="98"/>
  <c r="F36" i="95"/>
  <c r="K14" i="76"/>
  <c r="H30" i="96"/>
  <c r="C13" i="96"/>
  <c r="H26" i="96"/>
  <c r="K29" i="95"/>
  <c r="D17" i="76"/>
  <c r="K25" i="76"/>
  <c r="H27" i="96"/>
  <c r="K17" i="98"/>
  <c r="I37" i="98"/>
  <c r="I44" i="96" s="1"/>
  <c r="H44" i="96"/>
  <c r="F37" i="98"/>
  <c r="K30" i="98"/>
  <c r="K26" i="98"/>
  <c r="K15" i="95"/>
  <c r="M12" i="96"/>
  <c r="K12" i="98"/>
  <c r="M15" i="96"/>
  <c r="K13" i="98"/>
  <c r="K24" i="76"/>
  <c r="F41" i="98"/>
  <c r="H43" i="96"/>
  <c r="K24" i="95"/>
  <c r="F44" i="95"/>
  <c r="F42" i="95"/>
  <c r="H40" i="96"/>
  <c r="F38" i="98"/>
  <c r="K22" i="95"/>
  <c r="K7" i="95"/>
  <c r="K31" i="98"/>
  <c r="K28" i="95"/>
  <c r="M17" i="96"/>
  <c r="K11" i="98"/>
  <c r="F39" i="76"/>
  <c r="K25" i="95"/>
  <c r="K15" i="98"/>
  <c r="H23" i="96"/>
  <c r="I17" i="76"/>
  <c r="M39" i="95" l="1"/>
  <c r="M39" i="98"/>
  <c r="M42" i="76"/>
  <c r="M35" i="98"/>
  <c r="M36" i="95"/>
  <c r="M36" i="98"/>
  <c r="M38" i="98"/>
  <c r="M39" i="76"/>
  <c r="M44" i="76"/>
  <c r="M37" i="98"/>
  <c r="M41" i="95"/>
  <c r="M41" i="98"/>
  <c r="M40" i="76"/>
  <c r="M40" i="98"/>
  <c r="M36" i="76"/>
  <c r="M43" i="98"/>
  <c r="M35" i="76"/>
  <c r="M44" i="98"/>
  <c r="M42" i="95"/>
  <c r="M42" i="98"/>
  <c r="F9" i="95"/>
  <c r="F15" i="95"/>
  <c r="N23" i="98"/>
  <c r="N30" i="96" s="1"/>
  <c r="N30" i="76"/>
  <c r="I41" i="98"/>
  <c r="I43" i="96" s="1"/>
  <c r="I41" i="95"/>
  <c r="I42" i="76"/>
  <c r="N31" i="98"/>
  <c r="N23" i="96" s="1"/>
  <c r="N25" i="98"/>
  <c r="N31" i="96" s="1"/>
  <c r="N29" i="76"/>
  <c r="N24" i="98"/>
  <c r="N21" i="96" s="1"/>
  <c r="N22" i="98"/>
  <c r="N27" i="96" s="1"/>
  <c r="N24" i="76"/>
  <c r="N31" i="76"/>
  <c r="N29" i="98"/>
  <c r="N22" i="96" s="1"/>
  <c r="N22" i="76"/>
  <c r="N30" i="98"/>
  <c r="N24" i="96" s="1"/>
  <c r="N21" i="98"/>
  <c r="N29" i="96" s="1"/>
  <c r="N27" i="76"/>
  <c r="N23" i="76"/>
  <c r="N27" i="98"/>
  <c r="N25" i="96" s="1"/>
  <c r="N26" i="98"/>
  <c r="N28" i="96" s="1"/>
  <c r="N25" i="76"/>
  <c r="N26" i="76"/>
  <c r="N28" i="76"/>
  <c r="N21" i="76"/>
  <c r="N28" i="98"/>
  <c r="N26" i="96" s="1"/>
  <c r="M43" i="76"/>
  <c r="M44" i="95"/>
  <c r="M35" i="95"/>
  <c r="F30" i="98"/>
  <c r="F31" i="98"/>
  <c r="F22" i="98"/>
  <c r="F29" i="98"/>
  <c r="F29" i="76"/>
  <c r="F23" i="95"/>
  <c r="I23" i="95" s="1"/>
  <c r="F30" i="95"/>
  <c r="F31" i="95"/>
  <c r="I31" i="95" s="1"/>
  <c r="F28" i="98"/>
  <c r="F21" i="98"/>
  <c r="F26" i="98"/>
  <c r="F24" i="98"/>
  <c r="F23" i="98"/>
  <c r="F29" i="95"/>
  <c r="I29" i="95" s="1"/>
  <c r="I39" i="76"/>
  <c r="I42" i="95"/>
  <c r="I38" i="98"/>
  <c r="I40" i="96" s="1"/>
  <c r="I38" i="95"/>
  <c r="N17" i="76"/>
  <c r="I38" i="76"/>
  <c r="N12" i="98"/>
  <c r="N12" i="96" s="1"/>
  <c r="N15" i="76"/>
  <c r="N15" i="98"/>
  <c r="N8" i="96" s="1"/>
  <c r="N14" i="76"/>
  <c r="N11" i="98"/>
  <c r="N17" i="96" s="1"/>
  <c r="N13" i="98"/>
  <c r="N15" i="96" s="1"/>
  <c r="N9" i="98"/>
  <c r="N16" i="96" s="1"/>
  <c r="N16" i="76"/>
  <c r="N13" i="76"/>
  <c r="N8" i="76"/>
  <c r="N10" i="98"/>
  <c r="N7" i="96" s="1"/>
  <c r="N12" i="76"/>
  <c r="N7" i="76"/>
  <c r="N10" i="76"/>
  <c r="N17" i="98"/>
  <c r="N14" i="96" s="1"/>
  <c r="N9" i="76"/>
  <c r="N14" i="98"/>
  <c r="N13" i="96" s="1"/>
  <c r="N8" i="98"/>
  <c r="N11" i="96" s="1"/>
  <c r="N7" i="98"/>
  <c r="N10" i="96" s="1"/>
  <c r="N11" i="76"/>
  <c r="N16" i="98"/>
  <c r="N9" i="96" s="1"/>
  <c r="M41" i="76"/>
  <c r="M37" i="76"/>
  <c r="F14" i="76"/>
  <c r="M45" i="76"/>
  <c r="M40" i="95"/>
  <c r="I15" i="95"/>
  <c r="I35" i="98"/>
  <c r="I42" i="96" s="1"/>
  <c r="I35" i="95"/>
  <c r="I36" i="95"/>
  <c r="I41" i="76"/>
  <c r="I36" i="98"/>
  <c r="I37" i="96" s="1"/>
  <c r="I43" i="76"/>
  <c r="I42" i="98"/>
  <c r="I38" i="96" s="1"/>
  <c r="I36" i="76"/>
  <c r="I43" i="98"/>
  <c r="I36" i="96" s="1"/>
  <c r="I45" i="95"/>
  <c r="I45" i="98"/>
  <c r="I39" i="96" s="1"/>
  <c r="I43" i="95"/>
  <c r="I37" i="76"/>
  <c r="I44" i="95"/>
  <c r="I35" i="76"/>
  <c r="I44" i="98"/>
  <c r="I35" i="96" s="1"/>
  <c r="I40" i="76"/>
  <c r="I40" i="98"/>
  <c r="I41" i="96" s="1"/>
  <c r="I40" i="95"/>
  <c r="M37" i="95"/>
  <c r="A13" i="76"/>
  <c r="A16" i="76"/>
  <c r="A11" i="76"/>
  <c r="A8" i="76"/>
  <c r="A12" i="76"/>
  <c r="A14" i="95"/>
  <c r="D14" i="95" s="1"/>
  <c r="A8" i="95"/>
  <c r="D8" i="95" s="1"/>
  <c r="A10" i="95"/>
  <c r="D10" i="95" s="1"/>
  <c r="A16" i="95"/>
  <c r="D16" i="95" s="1"/>
  <c r="A17" i="95"/>
  <c r="D17" i="95" s="1"/>
  <c r="A9" i="95"/>
  <c r="D9" i="95" s="1"/>
  <c r="A9" i="76"/>
  <c r="K16" i="22"/>
  <c r="A15" i="76"/>
  <c r="A17" i="76"/>
  <c r="A7" i="76"/>
  <c r="A14" i="76"/>
  <c r="A10" i="76"/>
  <c r="A13" i="95"/>
  <c r="D13" i="95" s="1"/>
  <c r="A15" i="95"/>
  <c r="D15" i="95" s="1"/>
  <c r="A12" i="95"/>
  <c r="D12" i="95" s="1"/>
  <c r="A11" i="95"/>
  <c r="A7" i="95"/>
  <c r="D7" i="95" s="1"/>
  <c r="A15" i="98"/>
  <c r="B16" i="22"/>
  <c r="A17" i="98"/>
  <c r="A10" i="98"/>
  <c r="A16" i="98"/>
  <c r="J16" i="22"/>
  <c r="A8" i="98"/>
  <c r="A14" i="98"/>
  <c r="A9" i="98"/>
  <c r="A13" i="98"/>
  <c r="C15" i="96"/>
  <c r="A7" i="98"/>
  <c r="A11" i="98"/>
  <c r="A12" i="98"/>
  <c r="L16" i="22"/>
  <c r="F16" i="22"/>
  <c r="F16" i="76"/>
  <c r="F21" i="95"/>
  <c r="F28" i="95"/>
  <c r="I28" i="95" s="1"/>
  <c r="F24" i="95"/>
  <c r="I24" i="95" s="1"/>
  <c r="E16" i="22"/>
  <c r="I16" i="22"/>
  <c r="F16" i="95"/>
  <c r="H12" i="96"/>
  <c r="F10" i="98"/>
  <c r="F31" i="76"/>
  <c r="F27" i="76"/>
  <c r="F28" i="76"/>
  <c r="F11" i="98"/>
  <c r="F17" i="76"/>
  <c r="F26" i="76"/>
  <c r="F21" i="76"/>
  <c r="F22" i="76"/>
  <c r="F14" i="98"/>
  <c r="F30" i="76"/>
  <c r="D16" i="22"/>
  <c r="F25" i="98"/>
  <c r="H31" i="96"/>
  <c r="H13" i="96"/>
  <c r="F13" i="96" s="1"/>
  <c r="F17" i="98"/>
  <c r="F22" i="95"/>
  <c r="F8" i="98"/>
  <c r="C16" i="22"/>
  <c r="G16" i="22"/>
  <c r="F17" i="95"/>
  <c r="I17" i="95" s="1"/>
  <c r="F25" i="76"/>
  <c r="F16" i="98"/>
  <c r="F24" i="76"/>
  <c r="F10" i="95"/>
  <c r="I10" i="95" s="1"/>
  <c r="F13" i="95"/>
  <c r="I13" i="95" s="1"/>
  <c r="F12" i="95"/>
  <c r="I12" i="95" s="1"/>
  <c r="F14" i="95"/>
  <c r="F12" i="76"/>
  <c r="F7" i="95"/>
  <c r="I7" i="95" s="1"/>
  <c r="F11" i="95"/>
  <c r="F9" i="98"/>
  <c r="F12" i="98"/>
  <c r="F13" i="98"/>
  <c r="F23" i="76"/>
  <c r="F15" i="98"/>
  <c r="F15" i="76"/>
  <c r="F11" i="76"/>
  <c r="F10" i="76"/>
  <c r="F7" i="76"/>
  <c r="F9" i="76"/>
  <c r="F8" i="76"/>
  <c r="F13" i="76"/>
  <c r="F8" i="95"/>
  <c r="I8" i="95" s="1"/>
  <c r="F25" i="95"/>
  <c r="I25" i="95" s="1"/>
  <c r="M38" i="76"/>
  <c r="H16" i="22"/>
  <c r="M45" i="95"/>
  <c r="F26" i="95"/>
  <c r="F27" i="95"/>
  <c r="I27" i="95" s="1"/>
  <c r="F27" i="98"/>
  <c r="F7" i="98"/>
  <c r="K42" i="98" l="1"/>
  <c r="M38" i="96"/>
  <c r="K43" i="98"/>
  <c r="M36" i="96"/>
  <c r="M43" i="96"/>
  <c r="K41" i="98"/>
  <c r="M42" i="96"/>
  <c r="K35" i="98"/>
  <c r="K45" i="98"/>
  <c r="F16" i="96"/>
  <c r="M40" i="96"/>
  <c r="K38" i="98"/>
  <c r="M35" i="96"/>
  <c r="K44" i="98"/>
  <c r="M37" i="96"/>
  <c r="K40" i="98"/>
  <c r="M44" i="96"/>
  <c r="K37" i="98"/>
  <c r="M41" i="96"/>
  <c r="K36" i="98"/>
  <c r="N36" i="98" s="1"/>
  <c r="N41" i="96" s="1"/>
  <c r="M45" i="96"/>
  <c r="K39" i="98"/>
  <c r="F15" i="96"/>
  <c r="F12" i="96"/>
  <c r="F7" i="96"/>
  <c r="F8" i="96"/>
  <c r="F11" i="96"/>
  <c r="F10" i="96"/>
  <c r="F14" i="96"/>
  <c r="F9" i="96"/>
  <c r="F17" i="96"/>
  <c r="I25" i="98"/>
  <c r="I31" i="96" s="1"/>
  <c r="I31" i="76"/>
  <c r="I30" i="76"/>
  <c r="I23" i="98"/>
  <c r="I30" i="96" s="1"/>
  <c r="I27" i="98"/>
  <c r="I29" i="96" s="1"/>
  <c r="I23" i="76"/>
  <c r="I28" i="98"/>
  <c r="I25" i="96" s="1"/>
  <c r="I29" i="76"/>
  <c r="I22" i="98"/>
  <c r="I24" i="96" s="1"/>
  <c r="I26" i="76"/>
  <c r="I27" i="76"/>
  <c r="I24" i="98"/>
  <c r="I26" i="96" s="1"/>
  <c r="I25" i="76"/>
  <c r="I28" i="76"/>
  <c r="I31" i="98"/>
  <c r="I23" i="96" s="1"/>
  <c r="I21" i="98"/>
  <c r="I28" i="96" s="1"/>
  <c r="I26" i="98"/>
  <c r="I27" i="96" s="1"/>
  <c r="I24" i="76"/>
  <c r="I22" i="76"/>
  <c r="I29" i="98"/>
  <c r="I22" i="96" s="1"/>
  <c r="I30" i="98"/>
  <c r="I21" i="96" s="1"/>
  <c r="I21" i="76"/>
  <c r="K40" i="76"/>
  <c r="I7" i="98"/>
  <c r="I15" i="96" s="1"/>
  <c r="I14" i="76"/>
  <c r="I15" i="76"/>
  <c r="I10" i="98"/>
  <c r="I12" i="96" s="1"/>
  <c r="I13" i="76"/>
  <c r="I17" i="98"/>
  <c r="I13" i="96" s="1"/>
  <c r="I12" i="76"/>
  <c r="I11" i="76"/>
  <c r="I15" i="98"/>
  <c r="I14" i="96" s="1"/>
  <c r="I9" i="76"/>
  <c r="I8" i="98"/>
  <c r="I10" i="96" s="1"/>
  <c r="I16" i="76"/>
  <c r="I8" i="76"/>
  <c r="I13" i="98"/>
  <c r="I11" i="96" s="1"/>
  <c r="I9" i="98"/>
  <c r="I16" i="96" s="1"/>
  <c r="I10" i="76"/>
  <c r="I12" i="98"/>
  <c r="I9" i="96" s="1"/>
  <c r="I14" i="98"/>
  <c r="I8" i="96" s="1"/>
  <c r="I7" i="76"/>
  <c r="I16" i="98"/>
  <c r="I7" i="96" s="1"/>
  <c r="D9" i="98"/>
  <c r="D16" i="96" s="1"/>
  <c r="D15" i="76"/>
  <c r="K37" i="95"/>
  <c r="K36" i="76"/>
  <c r="D13" i="98"/>
  <c r="D14" i="96" s="1"/>
  <c r="D16" i="76"/>
  <c r="D11" i="76"/>
  <c r="D9" i="76"/>
  <c r="D8" i="76"/>
  <c r="D10" i="76"/>
  <c r="D12" i="76"/>
  <c r="D14" i="76"/>
  <c r="D8" i="98"/>
  <c r="D13" i="96" s="1"/>
  <c r="D10" i="98"/>
  <c r="D15" i="96" s="1"/>
  <c r="D13" i="76"/>
  <c r="D7" i="76"/>
  <c r="D14" i="98"/>
  <c r="D11" i="96" s="1"/>
  <c r="D17" i="98"/>
  <c r="D12" i="96" s="1"/>
  <c r="D15" i="98"/>
  <c r="D7" i="96" s="1"/>
  <c r="D7" i="98"/>
  <c r="D9" i="96" s="1"/>
  <c r="D12" i="98"/>
  <c r="D8" i="96" s="1"/>
  <c r="D16" i="98"/>
  <c r="D10" i="96" s="1"/>
  <c r="K41" i="95"/>
  <c r="K39" i="76"/>
  <c r="K35" i="76"/>
  <c r="K41" i="76"/>
  <c r="K37" i="76"/>
  <c r="K38" i="95"/>
  <c r="K39" i="95"/>
  <c r="K40" i="95"/>
  <c r="K42" i="76"/>
  <c r="K43" i="76"/>
  <c r="K44" i="76"/>
  <c r="K45" i="95"/>
  <c r="K35" i="95"/>
  <c r="K36" i="95"/>
  <c r="K44" i="95"/>
  <c r="K38" i="76"/>
  <c r="K45" i="76"/>
  <c r="K42" i="95"/>
  <c r="K43" i="95"/>
  <c r="N40" i="98" l="1"/>
  <c r="N37" i="96" s="1"/>
  <c r="N43" i="98"/>
  <c r="N36" i="96" s="1"/>
  <c r="N38" i="98"/>
  <c r="N40" i="96" s="1"/>
  <c r="N41" i="98"/>
  <c r="N43" i="96" s="1"/>
  <c r="N35" i="98"/>
  <c r="N42" i="96" s="1"/>
  <c r="N39" i="98"/>
  <c r="N45" i="96" s="1"/>
  <c r="N37" i="98"/>
  <c r="N44" i="96" s="1"/>
  <c r="N44" i="98"/>
  <c r="N35" i="96" s="1"/>
  <c r="N45" i="98"/>
  <c r="N39" i="96" s="1"/>
  <c r="N42" i="98"/>
  <c r="N38" i="96" s="1"/>
  <c r="N39" i="76"/>
  <c r="N23" i="95"/>
  <c r="N25" i="95"/>
  <c r="N21" i="95"/>
  <c r="N29" i="95"/>
  <c r="N26" i="95"/>
  <c r="N22" i="95"/>
  <c r="N28" i="95"/>
  <c r="N27" i="95"/>
  <c r="N31" i="95"/>
  <c r="N30" i="95"/>
  <c r="N24" i="95"/>
  <c r="N13" i="95"/>
  <c r="N12" i="95"/>
  <c r="N45" i="76"/>
  <c r="N11" i="95"/>
  <c r="N16" i="95"/>
  <c r="N7" i="95"/>
  <c r="N17" i="95"/>
  <c r="N9" i="95"/>
  <c r="N10" i="95"/>
  <c r="N14" i="95"/>
  <c r="N8" i="95"/>
  <c r="N15" i="95"/>
  <c r="N39" i="95"/>
  <c r="N37" i="95"/>
  <c r="N44" i="76"/>
  <c r="N43" i="76"/>
  <c r="N41" i="95"/>
  <c r="N36" i="95"/>
  <c r="N41" i="76"/>
  <c r="N43" i="95"/>
  <c r="N38" i="76"/>
  <c r="N38" i="95"/>
  <c r="N35" i="95"/>
  <c r="N37" i="76"/>
  <c r="N35" i="76"/>
  <c r="N44" i="95"/>
  <c r="N45" i="95"/>
  <c r="N42" i="76"/>
  <c r="N36" i="76"/>
  <c r="N42" i="95"/>
  <c r="N40" i="95"/>
  <c r="N40" i="76"/>
</calcChain>
</file>

<file path=xl/sharedStrings.xml><?xml version="1.0" encoding="utf-8"?>
<sst xmlns="http://schemas.openxmlformats.org/spreadsheetml/2006/main" count="7854" uniqueCount="3316">
  <si>
    <t>Rachel Langbein</t>
  </si>
  <si>
    <t>Isla Ness</t>
  </si>
  <si>
    <t>Megan Lewis</t>
  </si>
  <si>
    <t>Naomi Taschimowitz</t>
  </si>
  <si>
    <t>Rachel Heard</t>
  </si>
  <si>
    <t>Sarah Ovens</t>
  </si>
  <si>
    <t>Hannah Taunton</t>
  </si>
  <si>
    <t>Harriet Rogers</t>
  </si>
  <si>
    <t>Emily Ruffell-Hazell</t>
  </si>
  <si>
    <t>James Wright</t>
  </si>
  <si>
    <t>Karl Welch</t>
  </si>
  <si>
    <t>Mylo Ofei-Kwatia</t>
  </si>
  <si>
    <t>Louis Kellaway</t>
  </si>
  <si>
    <t>Edward Moyse</t>
  </si>
  <si>
    <t>Adam Colbert</t>
  </si>
  <si>
    <t>Martyn Elkins</t>
  </si>
  <si>
    <t>Sam Ham</t>
  </si>
  <si>
    <t>Richard Reeks</t>
  </si>
  <si>
    <t>Adam Sloan</t>
  </si>
  <si>
    <t>James Whittle</t>
  </si>
  <si>
    <t>James Rafferty</t>
  </si>
  <si>
    <t>Charlie Lickiss</t>
  </si>
  <si>
    <t>William Gourlay</t>
  </si>
  <si>
    <t>Alex Sampson</t>
  </si>
  <si>
    <t>Sean Atkinson</t>
  </si>
  <si>
    <t>Adam Wright</t>
  </si>
  <si>
    <t>Andrew Elkins</t>
  </si>
  <si>
    <t>Ben Mogg</t>
  </si>
  <si>
    <t>Adam Carpenter</t>
  </si>
  <si>
    <t>Adam Lee</t>
  </si>
  <si>
    <t>Flora Lickiss</t>
  </si>
  <si>
    <t>Kirsten Holmes-Evans</t>
  </si>
  <si>
    <t>21.7.95</t>
  </si>
  <si>
    <t>Sam Heslop-George</t>
  </si>
  <si>
    <t>8.1.92</t>
  </si>
  <si>
    <t>3.1.62</t>
  </si>
  <si>
    <t>Andrew Worden</t>
  </si>
  <si>
    <t>7.3.95</t>
  </si>
  <si>
    <t>1.1.94</t>
  </si>
  <si>
    <t>Liam Dury</t>
  </si>
  <si>
    <t>12.1.92</t>
  </si>
  <si>
    <t>Jay Hussaini</t>
  </si>
  <si>
    <t>Jake Banevicius</t>
  </si>
  <si>
    <t>11.10.97</t>
  </si>
  <si>
    <t>Dulcie Atkinson</t>
  </si>
  <si>
    <t>30.10.94</t>
  </si>
  <si>
    <t>Jana Holmes</t>
  </si>
  <si>
    <t>21.10.97</t>
  </si>
  <si>
    <t>Abigail Medlicott</t>
  </si>
  <si>
    <t>19.09.97</t>
  </si>
  <si>
    <t>Morgan Reed Ferris</t>
  </si>
  <si>
    <t>22.02.97</t>
  </si>
  <si>
    <t>Zoe Fisher</t>
  </si>
  <si>
    <t>02.05.96</t>
  </si>
  <si>
    <t>Simone Taylor</t>
  </si>
  <si>
    <t>15.04.97</t>
  </si>
  <si>
    <t>Francesca Waters</t>
  </si>
  <si>
    <t>26.01.98</t>
  </si>
  <si>
    <t>Tori Leggott</t>
  </si>
  <si>
    <t>Lottie Jose</t>
  </si>
  <si>
    <t>Becky Trevenna</t>
  </si>
  <si>
    <t>Amanda Mancy</t>
  </si>
  <si>
    <t>10.12.91</t>
  </si>
  <si>
    <t>Jade Palmer</t>
  </si>
  <si>
    <t>21.07.89</t>
  </si>
  <si>
    <t>Emma Stallard</t>
  </si>
  <si>
    <t>04.04.70</t>
  </si>
  <si>
    <t>Adam Beagle</t>
  </si>
  <si>
    <t>Connor Banks</t>
  </si>
  <si>
    <t>Ben Davies</t>
  </si>
  <si>
    <t>Benjamin Thompson</t>
  </si>
  <si>
    <t>Thomas Bloodworth</t>
  </si>
  <si>
    <t>Benjamin Leitch</t>
  </si>
  <si>
    <t>Gordon Faulds</t>
  </si>
  <si>
    <t>Jack Reed</t>
  </si>
  <si>
    <t>Harry MacDonald</t>
  </si>
  <si>
    <t>Charles Larkin</t>
  </si>
  <si>
    <t>Hayden Tyler</t>
  </si>
  <si>
    <t>Mark Lewis</t>
  </si>
  <si>
    <t>Arthur Friend</t>
  </si>
  <si>
    <t>Euan Friend</t>
  </si>
  <si>
    <t>Charlie Granville</t>
  </si>
  <si>
    <t>Milo Kite</t>
  </si>
  <si>
    <t>William Larkman</t>
  </si>
  <si>
    <t>Oliver Heal</t>
  </si>
  <si>
    <t>James Slipper</t>
  </si>
  <si>
    <t>Owen Stephenson</t>
  </si>
  <si>
    <t>Alexander Wall</t>
  </si>
  <si>
    <t>Joel Sutton</t>
  </si>
  <si>
    <t>Simon de Wilton</t>
  </si>
  <si>
    <t>Flora Larkin</t>
  </si>
  <si>
    <t>Charlotte Rogers</t>
  </si>
  <si>
    <t>Grace Smalley</t>
  </si>
  <si>
    <t>Maisie Brown</t>
  </si>
  <si>
    <t>Morganne Dunn</t>
  </si>
  <si>
    <t>Emily Currie</t>
  </si>
  <si>
    <t>Elen Falkingham</t>
  </si>
  <si>
    <t>Sharron Kington</t>
  </si>
  <si>
    <t>Millie Green</t>
  </si>
  <si>
    <t>Fenella Slingsby-Smith</t>
  </si>
  <si>
    <t>William Hancox</t>
  </si>
  <si>
    <t>18.11.97</t>
  </si>
  <si>
    <t>Owen Styler</t>
  </si>
  <si>
    <t>Matthew Clenahan</t>
  </si>
  <si>
    <t>Luke Rutley</t>
  </si>
  <si>
    <t>07.09.96</t>
  </si>
  <si>
    <t>Joseph Fath</t>
  </si>
  <si>
    <t>Connor Passmore</t>
  </si>
  <si>
    <t>Iain Tinkler</t>
  </si>
  <si>
    <t>Sarah Cartwright</t>
  </si>
  <si>
    <t>Fiona Clenahan</t>
  </si>
  <si>
    <t>08.02.98</t>
  </si>
  <si>
    <t>Saffron Day</t>
  </si>
  <si>
    <t>30.04.96</t>
  </si>
  <si>
    <t>Mollie Daly</t>
  </si>
  <si>
    <t>21.04.98</t>
  </si>
  <si>
    <t>Jessica Dobson</t>
  </si>
  <si>
    <t>19.01.98</t>
  </si>
  <si>
    <t>13.07.93</t>
  </si>
  <si>
    <t>Celina Meek</t>
  </si>
  <si>
    <t>02.02.98</t>
  </si>
  <si>
    <t>Poole AC</t>
  </si>
  <si>
    <t>Taunton AC</t>
  </si>
  <si>
    <t>Yeovil AC</t>
  </si>
  <si>
    <t>Cornwall AC</t>
  </si>
  <si>
    <t>CLUB</t>
  </si>
  <si>
    <t>U13G</t>
  </si>
  <si>
    <t>U13B</t>
  </si>
  <si>
    <t>U15G</t>
  </si>
  <si>
    <t>U15B</t>
  </si>
  <si>
    <t>U17W</t>
  </si>
  <si>
    <t>U17M</t>
  </si>
  <si>
    <t>U20M</t>
  </si>
  <si>
    <t>Exeter Harriers</t>
  </si>
  <si>
    <t>Newquay &amp; Par AC</t>
  </si>
  <si>
    <t>name</t>
  </si>
  <si>
    <t>DOB</t>
  </si>
  <si>
    <t>SM</t>
  </si>
  <si>
    <t>Aaron Evison</t>
  </si>
  <si>
    <t>05.04.96</t>
  </si>
  <si>
    <t>Aidan Evison</t>
  </si>
  <si>
    <t>15.02.95</t>
  </si>
  <si>
    <t>Callum Evison</t>
  </si>
  <si>
    <t>31.01.93</t>
  </si>
  <si>
    <t>Bradley Webb</t>
  </si>
  <si>
    <t>06.10.87</t>
  </si>
  <si>
    <t>02.05.90</t>
  </si>
  <si>
    <t>Brett Marsh</t>
  </si>
  <si>
    <t>20.01.76</t>
  </si>
  <si>
    <t>Chris Harris</t>
  </si>
  <si>
    <t>22.10.92</t>
  </si>
  <si>
    <t>Jay Hill</t>
  </si>
  <si>
    <t>27.08.91</t>
  </si>
  <si>
    <t>Gareth Massey</t>
  </si>
  <si>
    <t>Corey Cross</t>
  </si>
  <si>
    <t>26 10 96</t>
  </si>
  <si>
    <t>Hobie Martin</t>
  </si>
  <si>
    <t>08.01.95</t>
  </si>
  <si>
    <t>11.09.91</t>
  </si>
  <si>
    <t>Josh Carhart</t>
  </si>
  <si>
    <t>29.07.91</t>
  </si>
  <si>
    <t>James Ansell</t>
  </si>
  <si>
    <t>10.06.86</t>
  </si>
  <si>
    <t>David Hunt</t>
  </si>
  <si>
    <t>25.11.97</t>
  </si>
  <si>
    <t>Isaac Vassell</t>
  </si>
  <si>
    <t>09.09.93</t>
  </si>
  <si>
    <t>Dean Scott</t>
  </si>
  <si>
    <t>13.12.92</t>
  </si>
  <si>
    <t>John Keast</t>
  </si>
  <si>
    <t>02.09.88</t>
  </si>
  <si>
    <t>James Channon</t>
  </si>
  <si>
    <t>28.06.97</t>
  </si>
  <si>
    <t>Dexter Cater</t>
  </si>
  <si>
    <t>11.10.92</t>
  </si>
  <si>
    <t>Lee Hamilton</t>
  </si>
  <si>
    <t>06.12.90</t>
  </si>
  <si>
    <t>Paul Lowe</t>
  </si>
  <si>
    <t>01.11.95</t>
  </si>
  <si>
    <t>Dominic Penhall</t>
  </si>
  <si>
    <t>05.10.92</t>
  </si>
  <si>
    <t>Mat Harris</t>
  </si>
  <si>
    <t>09.02.90</t>
  </si>
  <si>
    <t>Simon Howard</t>
  </si>
  <si>
    <t>28.06.74</t>
  </si>
  <si>
    <t>Joshua Yeomans</t>
  </si>
  <si>
    <t>01.06.97</t>
  </si>
  <si>
    <t>William Harvey</t>
  </si>
  <si>
    <t>Jacob Cain</t>
  </si>
  <si>
    <t>27.10.92</t>
  </si>
  <si>
    <t>Chris McQuillen-Wright</t>
  </si>
  <si>
    <t>27.03.71</t>
  </si>
  <si>
    <t>Michael Hunt</t>
  </si>
  <si>
    <t>24.12.95</t>
  </si>
  <si>
    <t>James Clayton</t>
  </si>
  <si>
    <t>03.02.93</t>
  </si>
  <si>
    <t>Romey Vassell</t>
  </si>
  <si>
    <t>06.03.91</t>
  </si>
  <si>
    <t>Jason Henderson</t>
  </si>
  <si>
    <t>06.05.69</t>
  </si>
  <si>
    <t>04.11.91</t>
  </si>
  <si>
    <t>Kevin Toher</t>
  </si>
  <si>
    <t>14.02.73</t>
  </si>
  <si>
    <t>Graham Brett M40</t>
  </si>
  <si>
    <t>13.11.61</t>
  </si>
  <si>
    <t>Ross Drinkell</t>
  </si>
  <si>
    <t>12.10.96</t>
  </si>
  <si>
    <t>Matthew George</t>
  </si>
  <si>
    <t>25.01.93</t>
  </si>
  <si>
    <t>Ian Harvey M40</t>
  </si>
  <si>
    <t>19.09.65</t>
  </si>
  <si>
    <t>07.02.97</t>
  </si>
  <si>
    <t>Matthew Halton</t>
  </si>
  <si>
    <t>17.10.92</t>
  </si>
  <si>
    <t>John Scott M40</t>
  </si>
  <si>
    <t>28.06.66</t>
  </si>
  <si>
    <t>Patrick Hignell</t>
  </si>
  <si>
    <t>09.08.93</t>
  </si>
  <si>
    <t>Mike Madden M40</t>
  </si>
  <si>
    <t>13.09.65</t>
  </si>
  <si>
    <t>Nigel Doyle M40</t>
  </si>
  <si>
    <t>01.02.66</t>
  </si>
  <si>
    <t>Roland Mark M40</t>
  </si>
  <si>
    <t>30.04.65</t>
  </si>
  <si>
    <t>Sean Cater M40</t>
  </si>
  <si>
    <t>22.02.65</t>
  </si>
  <si>
    <t>David George M45</t>
  </si>
  <si>
    <t>06.10.52</t>
  </si>
  <si>
    <t>Martin Williamson M45</t>
  </si>
  <si>
    <t>Clive Pengelly M50</t>
  </si>
  <si>
    <t>28.02.56</t>
  </si>
  <si>
    <t>Clive Marsh M60</t>
  </si>
  <si>
    <t>02.12.46</t>
  </si>
  <si>
    <t>SW</t>
  </si>
  <si>
    <t>Anna Venning</t>
  </si>
  <si>
    <t>13.01.97</t>
  </si>
  <si>
    <t>27.10.94</t>
  </si>
  <si>
    <t>27.01.89</t>
  </si>
  <si>
    <t>Ailsa Sharrock</t>
  </si>
  <si>
    <t>13.04.95</t>
  </si>
  <si>
    <t>08.06.93</t>
  </si>
  <si>
    <t>Anna Sharrock(J)</t>
  </si>
  <si>
    <t>07.04.91</t>
  </si>
  <si>
    <t>Charlotte Cayton-Smith</t>
  </si>
  <si>
    <t>15.05.97</t>
  </si>
  <si>
    <t>Amy Sweet</t>
  </si>
  <si>
    <t>11.09.94</t>
  </si>
  <si>
    <t>13.11.92</t>
  </si>
  <si>
    <t>Charlotte Lowe</t>
  </si>
  <si>
    <t>17.01.96</t>
  </si>
  <si>
    <t>29.11.93</t>
  </si>
  <si>
    <t>Holly Brown</t>
  </si>
  <si>
    <t>19.02.93</t>
  </si>
  <si>
    <t>13.11.93</t>
  </si>
  <si>
    <t>19.08.92</t>
  </si>
  <si>
    <t>Nicola George(J)</t>
  </si>
  <si>
    <t>09.04.91</t>
  </si>
  <si>
    <t>Karis Harrington</t>
  </si>
  <si>
    <t>30.01.96</t>
  </si>
  <si>
    <t>10.08.94</t>
  </si>
  <si>
    <t>14.06.93</t>
  </si>
  <si>
    <t>Katie Yeomans</t>
  </si>
  <si>
    <t>21.09.95</t>
  </si>
  <si>
    <t>Claire May</t>
  </si>
  <si>
    <t>30.09.93</t>
  </si>
  <si>
    <t>30.09.96</t>
  </si>
  <si>
    <t>Ellie Brown</t>
  </si>
  <si>
    <t>29.05.95</t>
  </si>
  <si>
    <t>12.04.92</t>
  </si>
  <si>
    <t>Jo Glossop</t>
  </si>
  <si>
    <t>18.10.78</t>
  </si>
  <si>
    <t>Maria Brett</t>
  </si>
  <si>
    <t>16.10.95</t>
  </si>
  <si>
    <t>Hollie Startup</t>
  </si>
  <si>
    <t>16.08.94</t>
  </si>
  <si>
    <t>Kim Marsh</t>
  </si>
  <si>
    <t>08.07.81</t>
  </si>
  <si>
    <t>Melissa Blake-Lomax</t>
  </si>
  <si>
    <t>29.06.95</t>
  </si>
  <si>
    <t>Leah Paulley</t>
  </si>
  <si>
    <t>11.11.96</t>
  </si>
  <si>
    <t>Leonie Woodfinden</t>
  </si>
  <si>
    <t>14.11.87</t>
  </si>
  <si>
    <t>Rebecca Mark</t>
  </si>
  <si>
    <t>21.07.94</t>
  </si>
  <si>
    <t>Lucy Kelvey</t>
  </si>
  <si>
    <t>07.02.74</t>
  </si>
  <si>
    <t>25.01.84</t>
  </si>
  <si>
    <t>Notes for scoring on the Programme:</t>
  </si>
  <si>
    <t>Any additional athletes should be entered on the Competitors sheet before scoring begins</t>
  </si>
  <si>
    <t>Highlight or put G next to the 3rd &amp; 4th club athlete on the track slips &amp; only enter the first two on the age group sheets for all but U17W &amp; U20M</t>
  </si>
  <si>
    <t>Enter the athletes number under the heading 'No'. The name, club &amp; points will automatically be 'looked up'</t>
  </si>
  <si>
    <r>
      <t xml:space="preserve">If you make a mistake ONLY DELETE THE ATHLETES NUMBER &amp; </t>
    </r>
    <r>
      <rPr>
        <b/>
        <u/>
        <sz val="10"/>
        <rFont val="Arial"/>
        <family val="2"/>
      </rPr>
      <t>NO OTHER CELL</t>
    </r>
    <r>
      <rPr>
        <sz val="10"/>
        <rFont val="Arial"/>
        <family val="2"/>
      </rPr>
      <t>!!</t>
    </r>
  </si>
  <si>
    <t>On the track slips, enter the club first using the 'group' numbers allocated</t>
  </si>
  <si>
    <t xml:space="preserve">Enter Club Name abbreviated EXACTLY as already entered. If this is not done, the points will not be scored </t>
  </si>
  <si>
    <t>Leave performances that are tied when the 'sort' is complete, I will correct these when checking, it will only make a marginal difference to the overall score</t>
  </si>
  <si>
    <t>Regularly check the scores which are automatically transferred to the 'Overall Scores' sheet &amp; read out during the day</t>
  </si>
  <si>
    <t>They also transfer direct to the 'Final Score' sheet, including the age group scores, if this is easier to read. I will sort in the correct order after checking</t>
  </si>
  <si>
    <t>Athletes names can be taken from the scoring sheet to add to track slips, if there is time, otherwise just display slips with numbers / clubs on them</t>
  </si>
  <si>
    <t>Keep the top copy separate after entering details on the programme, display the second copy, only put up field cards if they are weather protected</t>
  </si>
  <si>
    <t xml:space="preserve">No + name + club + performance, go to Data &amp; sort by columns F or S as appropriate (if various column headings show, click 'No Header Row') </t>
  </si>
  <si>
    <t>Debbie Drinkell W40</t>
  </si>
  <si>
    <t>27.09.66</t>
  </si>
  <si>
    <t>Jacky Brett W40</t>
  </si>
  <si>
    <t>)5.07.65</t>
  </si>
  <si>
    <t>19.03.65</t>
  </si>
  <si>
    <t>No.</t>
  </si>
  <si>
    <t>Finlay Bray</t>
  </si>
  <si>
    <t>10.01.96</t>
  </si>
  <si>
    <t>Anna Ashbridge</t>
  </si>
  <si>
    <t>01.04.94</t>
  </si>
  <si>
    <t>Jenny Almey</t>
  </si>
  <si>
    <t>02.12.89</t>
  </si>
  <si>
    <t>Libby Cock</t>
  </si>
  <si>
    <t>12.01.97</t>
  </si>
  <si>
    <t>Jess Bolton</t>
  </si>
  <si>
    <t>13.11.94</t>
  </si>
  <si>
    <t>Olivia Ballard</t>
  </si>
  <si>
    <t>12.05.93</t>
  </si>
  <si>
    <t>Bethany Alston</t>
  </si>
  <si>
    <t>31.07.91</t>
  </si>
  <si>
    <t>13.02.97</t>
  </si>
  <si>
    <t>Megan Davis</t>
  </si>
  <si>
    <t>11.08.95</t>
  </si>
  <si>
    <t>Kitty Byrne</t>
  </si>
  <si>
    <t>20.12.92</t>
  </si>
  <si>
    <t>Heidi Cottam</t>
  </si>
  <si>
    <t>22.12.90</t>
  </si>
  <si>
    <t>Tamsin Gummow</t>
  </si>
  <si>
    <t>28.10.95</t>
  </si>
  <si>
    <t>Freya Glover</t>
  </si>
  <si>
    <t>13.01.94</t>
  </si>
  <si>
    <t>Abbie Hewitt</t>
  </si>
  <si>
    <t>21.09.96</t>
  </si>
  <si>
    <t>Deborah Flemming</t>
  </si>
  <si>
    <t>10.06.91</t>
  </si>
  <si>
    <t>Rebecca Hocking</t>
  </si>
  <si>
    <t>11.12.95</t>
  </si>
  <si>
    <t>Jo Ross</t>
  </si>
  <si>
    <t>09.11.88</t>
  </si>
  <si>
    <t>Christie Smith</t>
  </si>
  <si>
    <t>26.07.91</t>
  </si>
  <si>
    <t>Melissa Keveren</t>
  </si>
  <si>
    <t>02.07.96</t>
  </si>
  <si>
    <t>Isabelle Luscombe</t>
  </si>
  <si>
    <t>01.01.95</t>
  </si>
  <si>
    <t>05.12.91</t>
  </si>
  <si>
    <t>Rebecca Turner</t>
  </si>
  <si>
    <t>14.02.88</t>
  </si>
  <si>
    <t>Katie Hewitt</t>
  </si>
  <si>
    <t>01.09.91</t>
  </si>
  <si>
    <t>Jordanna Morrish</t>
  </si>
  <si>
    <t>19.10.95</t>
  </si>
  <si>
    <t>Caitlin Mulroy</t>
  </si>
  <si>
    <t>Lamorna Newman</t>
  </si>
  <si>
    <t>13.06.94</t>
  </si>
  <si>
    <t>26.11.92</t>
  </si>
  <si>
    <t>Kiani Pay</t>
  </si>
  <si>
    <t>12.07.95</t>
  </si>
  <si>
    <t>Emma Nightingale</t>
  </si>
  <si>
    <t>11.06.92</t>
  </si>
  <si>
    <t>21.09.92</t>
  </si>
  <si>
    <t>Kayliegh Mulroy</t>
  </si>
  <si>
    <t>01.06.88</t>
  </si>
  <si>
    <t>Alice Vage</t>
  </si>
  <si>
    <t>14.02.95</t>
  </si>
  <si>
    <t>Amy Rundle</t>
  </si>
  <si>
    <t>26.06.93</t>
  </si>
  <si>
    <t>Karen Mulroy</t>
  </si>
  <si>
    <t>21.05.62</t>
  </si>
  <si>
    <t>06.03.93</t>
  </si>
  <si>
    <t>Freya Van Hooran</t>
  </si>
  <si>
    <t>Emma Wagstaff</t>
  </si>
  <si>
    <t>07.09.91</t>
  </si>
  <si>
    <t>5.10.95</t>
  </si>
  <si>
    <t>Daniel Drew</t>
  </si>
  <si>
    <t>Liam Littlejohns</t>
  </si>
  <si>
    <t>13.3.96</t>
  </si>
  <si>
    <t>11.8.94</t>
  </si>
  <si>
    <t>Phillip Powell</t>
  </si>
  <si>
    <t>13.12.91</t>
  </si>
  <si>
    <t>Callum Jones</t>
  </si>
  <si>
    <t>16.11.94</t>
  </si>
  <si>
    <t>James Hill</t>
  </si>
  <si>
    <t>6.1.89</t>
  </si>
  <si>
    <t>Tom Rawet</t>
  </si>
  <si>
    <t>25.12.94</t>
  </si>
  <si>
    <t>Nathan Kitchen</t>
  </si>
  <si>
    <t>26.10.73</t>
  </si>
  <si>
    <t>Connor Robinson</t>
  </si>
  <si>
    <t>David Willis</t>
  </si>
  <si>
    <t>14.2.91</t>
  </si>
  <si>
    <t>Oliver Ager</t>
  </si>
  <si>
    <t>Oliver Berry</t>
  </si>
  <si>
    <t>Ross Stephenson</t>
  </si>
  <si>
    <t>Ben Hawkins</t>
  </si>
  <si>
    <t>Blair Brown</t>
  </si>
  <si>
    <t>25.02.90</t>
  </si>
  <si>
    <t>Richard Caburn</t>
  </si>
  <si>
    <t>21.05.97</t>
  </si>
  <si>
    <t>Simon Cooper</t>
  </si>
  <si>
    <t>Robin Danaher</t>
  </si>
  <si>
    <t>Liam Butler</t>
  </si>
  <si>
    <t>01.05.96</t>
  </si>
  <si>
    <t>Charlie Maclean</t>
  </si>
  <si>
    <t>Joshua Searle</t>
  </si>
  <si>
    <t>Rhys Llewellyn-Eaton</t>
  </si>
  <si>
    <t>29.11.95</t>
  </si>
  <si>
    <t>Paul Adams</t>
  </si>
  <si>
    <t>Tom Mellor</t>
  </si>
  <si>
    <t>Ross Gamble</t>
  </si>
  <si>
    <t>Gabriel Dinnes</t>
  </si>
  <si>
    <t>Keith Paul</t>
  </si>
  <si>
    <t>Samuel Leitch</t>
  </si>
  <si>
    <t>Chris Piers</t>
  </si>
  <si>
    <t>Joe MacConnell</t>
  </si>
  <si>
    <t>12.12.96</t>
  </si>
  <si>
    <t>Rowan Preece</t>
  </si>
  <si>
    <t>Luke Scott</t>
  </si>
  <si>
    <t>Jacob Ruffell-Hazell</t>
  </si>
  <si>
    <t>Stephen Willis</t>
  </si>
  <si>
    <t>Matthew Tailby</t>
  </si>
  <si>
    <t>Isaac Taschimowitz</t>
  </si>
  <si>
    <t>Bethany Harrison</t>
  </si>
  <si>
    <t>Catherine Blew</t>
  </si>
  <si>
    <t>Charlotte Fisher</t>
  </si>
  <si>
    <t>Matthew Robinson</t>
  </si>
  <si>
    <t>Kieran Westlake</t>
  </si>
  <si>
    <t>Todd Mitchell</t>
  </si>
  <si>
    <t>20.11.96</t>
  </si>
  <si>
    <t>Peter Conway</t>
  </si>
  <si>
    <t>31.03.94</t>
  </si>
  <si>
    <t>Tom Willis</t>
  </si>
  <si>
    <t>6.03.92</t>
  </si>
  <si>
    <t>Dave Buzza</t>
  </si>
  <si>
    <t>6.11.62</t>
  </si>
  <si>
    <t>Steven Green</t>
  </si>
  <si>
    <t>Dave Waters</t>
  </si>
  <si>
    <t>Chris Haity</t>
  </si>
  <si>
    <t>Sam Dove</t>
  </si>
  <si>
    <t>04.01.99</t>
  </si>
  <si>
    <t>Ben Conibear</t>
  </si>
  <si>
    <t>Jack Moncur</t>
  </si>
  <si>
    <t>19.12.98</t>
  </si>
  <si>
    <t>Max Oliver</t>
  </si>
  <si>
    <t>Joshua Trigwell</t>
  </si>
  <si>
    <t>Patrick Livingstone</t>
  </si>
  <si>
    <t>12.10.97</t>
  </si>
  <si>
    <t>Joe Chamberlain</t>
  </si>
  <si>
    <t>11.06.98</t>
  </si>
  <si>
    <t>Byron Fitzgerald</t>
  </si>
  <si>
    <t>Thomas McShane</t>
  </si>
  <si>
    <t>06.05.98</t>
  </si>
  <si>
    <t>Dominic Allen</t>
  </si>
  <si>
    <t>05.09.97</t>
  </si>
  <si>
    <t>Richard Scott</t>
  </si>
  <si>
    <t>Cameron Souter-Frost</t>
  </si>
  <si>
    <t>12.01.99</t>
  </si>
  <si>
    <t>Ben Harget</t>
  </si>
  <si>
    <t>13.01.99</t>
  </si>
  <si>
    <t>Dan Partridge</t>
  </si>
  <si>
    <t>04.11.93</t>
  </si>
  <si>
    <t>Ben Bliss</t>
  </si>
  <si>
    <t>27.04.99</t>
  </si>
  <si>
    <t>James Goss</t>
  </si>
  <si>
    <t>11.06.99</t>
  </si>
  <si>
    <t>Alex Dunn</t>
  </si>
  <si>
    <t>Cameron Milne</t>
  </si>
  <si>
    <t>Rahman Foyez</t>
  </si>
  <si>
    <t>25.12.92</t>
  </si>
  <si>
    <t>01.11.96</t>
  </si>
  <si>
    <t>Blake Blackwood</t>
  </si>
  <si>
    <t>Ofgur Irmak</t>
  </si>
  <si>
    <t>17.03.90</t>
  </si>
  <si>
    <t>Callum Reynolds</t>
  </si>
  <si>
    <t>25.09.95</t>
  </si>
  <si>
    <t>Bradley Green</t>
  </si>
  <si>
    <t>08.12.94</t>
  </si>
  <si>
    <t>Joseph McShane</t>
  </si>
  <si>
    <t>19.08.96</t>
  </si>
  <si>
    <t>Connor Pettitt</t>
  </si>
  <si>
    <t>29.10.94</t>
  </si>
  <si>
    <t>22.01.57</t>
  </si>
  <si>
    <t>Daniel Petty</t>
  </si>
  <si>
    <t>05.11.95</t>
  </si>
  <si>
    <t>Sam Jackson</t>
  </si>
  <si>
    <t>02.12.94</t>
  </si>
  <si>
    <t>26.06.52</t>
  </si>
  <si>
    <t>Bradley Nielsen</t>
  </si>
  <si>
    <t xml:space="preserve">Alex McGregor </t>
  </si>
  <si>
    <t>Steven Turnock U20</t>
  </si>
  <si>
    <t>12.12.78</t>
  </si>
  <si>
    <t>Rich Derrick</t>
  </si>
  <si>
    <t>Phil Arnold</t>
  </si>
  <si>
    <t>Dan Buss</t>
  </si>
  <si>
    <t>Nick Woollett</t>
  </si>
  <si>
    <t>Simon Minting</t>
  </si>
  <si>
    <t>Chloe Howard</t>
  </si>
  <si>
    <t>21.11.97</t>
  </si>
  <si>
    <t>Chloe Anderson</t>
  </si>
  <si>
    <t>08.09.90</t>
  </si>
  <si>
    <t>Florence Livingstone</t>
  </si>
  <si>
    <t>30.03.99</t>
  </si>
  <si>
    <t>Emily Weeks U20</t>
  </si>
  <si>
    <t>Laurie Dawkins</t>
  </si>
  <si>
    <t>Chloe Godwin</t>
  </si>
  <si>
    <t>18.02.97</t>
  </si>
  <si>
    <t>Karla Drew</t>
  </si>
  <si>
    <t>Amalia Gimbuta</t>
  </si>
  <si>
    <t>26.07.98</t>
  </si>
  <si>
    <t>Shannon Robertson</t>
  </si>
  <si>
    <t>Josie Wilson U20</t>
  </si>
  <si>
    <t>Ellie Marok</t>
  </si>
  <si>
    <t>11.04.99</t>
  </si>
  <si>
    <t>Stacey Douglas</t>
  </si>
  <si>
    <t>Ashley Humphries</t>
  </si>
  <si>
    <t>Anya Turner</t>
  </si>
  <si>
    <t>08.11.98</t>
  </si>
  <si>
    <t>Phil Almond</t>
  </si>
  <si>
    <t>Freya Allery</t>
  </si>
  <si>
    <t>02.12.98</t>
  </si>
  <si>
    <t>Barkasz Roland</t>
  </si>
  <si>
    <t>26.10.87</t>
  </si>
  <si>
    <t>Mike Tarran</t>
  </si>
  <si>
    <t>10.12.80</t>
  </si>
  <si>
    <t>Amy Wakeham U20</t>
  </si>
  <si>
    <t>Kate Vine</t>
  </si>
  <si>
    <t>24.01.97</t>
  </si>
  <si>
    <t>Katie Bird</t>
  </si>
  <si>
    <t>15.11.96</t>
  </si>
  <si>
    <t>22.09.93</t>
  </si>
  <si>
    <t>Sophie Skinner</t>
  </si>
  <si>
    <t>03.10.89</t>
  </si>
  <si>
    <t>Alice Barrett</t>
  </si>
  <si>
    <t>Tabitha Vaughan</t>
  </si>
  <si>
    <t>14.09.87</t>
  </si>
  <si>
    <t>Nancy Reed</t>
  </si>
  <si>
    <t>Anna Rust U20</t>
  </si>
  <si>
    <t>05.06.93</t>
  </si>
  <si>
    <t>Emily Maskill</t>
  </si>
  <si>
    <t>07.12.96</t>
  </si>
  <si>
    <t>Felicia Cooper</t>
  </si>
  <si>
    <t>Elizabeth Shearman</t>
  </si>
  <si>
    <t>Victoria Boylett</t>
  </si>
  <si>
    <t>Imogen Dinham-Price</t>
  </si>
  <si>
    <t>18.11.93</t>
  </si>
  <si>
    <t>Emily Bliss U20</t>
  </si>
  <si>
    <t>Lucy Smith</t>
  </si>
  <si>
    <t>Julia Walkden U20</t>
  </si>
  <si>
    <t>Helen Smith</t>
  </si>
  <si>
    <t>20.04.94</t>
  </si>
  <si>
    <t>Jennifer Robinson U20</t>
  </si>
  <si>
    <t>Jennifer Boylett</t>
  </si>
  <si>
    <t>15.07.95</t>
  </si>
  <si>
    <t>Rebecca Chapman U20</t>
  </si>
  <si>
    <t>Kerry Gale U20</t>
  </si>
  <si>
    <t>Katherine Humphreys</t>
  </si>
  <si>
    <t>28.11.85</t>
  </si>
  <si>
    <t>Beth Camp U20</t>
  </si>
  <si>
    <t>26.04.93</t>
  </si>
  <si>
    <t>Alex Bourne</t>
  </si>
  <si>
    <t>2.11.95</t>
  </si>
  <si>
    <t>24.01.94</t>
  </si>
  <si>
    <t>Shay McCarthy</t>
  </si>
  <si>
    <t>13.08.92</t>
  </si>
  <si>
    <t>13.04.87</t>
  </si>
  <si>
    <t>Finn Cruise-Drew</t>
  </si>
  <si>
    <t>12.6.97</t>
  </si>
  <si>
    <t>Alex Hatley</t>
  </si>
  <si>
    <t>01.02.95</t>
  </si>
  <si>
    <t>John Metcalfe</t>
  </si>
  <si>
    <t>14.01.92</t>
  </si>
  <si>
    <t>12.10.89</t>
  </si>
  <si>
    <t>Marcel Kraftner</t>
  </si>
  <si>
    <t>08.04.98</t>
  </si>
  <si>
    <t>27.02.97</t>
  </si>
  <si>
    <t>Paddy Hester</t>
  </si>
  <si>
    <t>Rob McTaggart</t>
  </si>
  <si>
    <t>14.10.85</t>
  </si>
  <si>
    <t>Chubby Young</t>
  </si>
  <si>
    <t>Marcus Brumpton</t>
  </si>
  <si>
    <t>26.09.96</t>
  </si>
  <si>
    <t>William Evans</t>
  </si>
  <si>
    <t>26.03.95</t>
  </si>
  <si>
    <t>A.Sloan</t>
  </si>
  <si>
    <t>13.02.93</t>
  </si>
  <si>
    <t>Graeme Gourlay</t>
  </si>
  <si>
    <t>Lewis Shepherd</t>
  </si>
  <si>
    <t>16.09.98</t>
  </si>
  <si>
    <t>Marcus Christopher</t>
  </si>
  <si>
    <t>10.02.97</t>
  </si>
  <si>
    <t>20.09.93</t>
  </si>
  <si>
    <t>25.05.93</t>
  </si>
  <si>
    <t>Alan Metcafe</t>
  </si>
  <si>
    <t>22.02.89</t>
  </si>
  <si>
    <t>Connor Wright</t>
  </si>
  <si>
    <t>03.05.99</t>
  </si>
  <si>
    <t>O.Cornelius-Jones</t>
  </si>
  <si>
    <t>14.03.97</t>
  </si>
  <si>
    <t>Oscar Borton</t>
  </si>
  <si>
    <t>Charlie Patrick</t>
  </si>
  <si>
    <t>13.02.92</t>
  </si>
  <si>
    <t>Mike Gilbert</t>
  </si>
  <si>
    <t>20.04.89</t>
  </si>
  <si>
    <t>George Howes</t>
  </si>
  <si>
    <t>30.10.98</t>
  </si>
  <si>
    <t>Alex Martin</t>
  </si>
  <si>
    <t>20.10.96</t>
  </si>
  <si>
    <t>15.06.94</t>
  </si>
  <si>
    <t>Ed Preston</t>
  </si>
  <si>
    <t>13.12.87</t>
  </si>
  <si>
    <t>Dean Fields</t>
  </si>
  <si>
    <t>07.11.98</t>
  </si>
  <si>
    <t>George Walker</t>
  </si>
  <si>
    <t>13.07.97</t>
  </si>
  <si>
    <t>Jordon Keeble</t>
  </si>
  <si>
    <t>04.03.95</t>
  </si>
  <si>
    <t>14.07.91</t>
  </si>
  <si>
    <t>Thomas Freeman</t>
  </si>
  <si>
    <t>13.10.98</t>
  </si>
  <si>
    <t>27.04.94</t>
  </si>
  <si>
    <t xml:space="preserve">Alex Lee </t>
  </si>
  <si>
    <t>14.10.92</t>
  </si>
  <si>
    <t>06.12.85</t>
  </si>
  <si>
    <t>Kieran Whittle</t>
  </si>
  <si>
    <t>17.02.99</t>
  </si>
  <si>
    <t>08.06.95</t>
  </si>
  <si>
    <t>18.06.93</t>
  </si>
  <si>
    <t>23.09.89</t>
  </si>
  <si>
    <t>10.05.93</t>
  </si>
  <si>
    <t>Mike Hammacott</t>
  </si>
  <si>
    <t>18.11.86</t>
  </si>
  <si>
    <t>22.02.93</t>
  </si>
  <si>
    <t>Sam Chappell</t>
  </si>
  <si>
    <t>01.12.89</t>
  </si>
  <si>
    <t>Ollie Soulsby</t>
  </si>
  <si>
    <t>04.09.94</t>
  </si>
  <si>
    <t>Mark Roach</t>
  </si>
  <si>
    <t>10.04.65</t>
  </si>
  <si>
    <t>Ben Westhenry</t>
  </si>
  <si>
    <t>26.09.94</t>
  </si>
  <si>
    <t>Rob Kellaway</t>
  </si>
  <si>
    <t>17.05.62</t>
  </si>
  <si>
    <t>Dan Kellaway</t>
  </si>
  <si>
    <t>01.12.94</t>
  </si>
  <si>
    <t xml:space="preserve">Ronnie Young </t>
  </si>
  <si>
    <t>08.07.95</t>
  </si>
  <si>
    <t>Josh Allen</t>
  </si>
  <si>
    <t>21.11.94</t>
  </si>
  <si>
    <t>Elizabeth Hood</t>
  </si>
  <si>
    <t>17.02.98</t>
  </si>
  <si>
    <t>Danielle Burry</t>
  </si>
  <si>
    <t>18.02.96</t>
  </si>
  <si>
    <t>Gaby Rowsell</t>
  </si>
  <si>
    <t>05.02.94</t>
  </si>
  <si>
    <t>15.08.92</t>
  </si>
  <si>
    <t>Emma Carpenter</t>
  </si>
  <si>
    <t>20.09.97</t>
  </si>
  <si>
    <t>08.09.96</t>
  </si>
  <si>
    <t>Gracie Howie</t>
  </si>
  <si>
    <t>08.08.95</t>
  </si>
  <si>
    <t>Lizzy Gourlay</t>
  </si>
  <si>
    <t>01.02.92</t>
  </si>
  <si>
    <t>Sophie Eaton</t>
  </si>
  <si>
    <t>23.05.98</t>
  </si>
  <si>
    <t>29.11.96</t>
  </si>
  <si>
    <t>09.09.94</t>
  </si>
  <si>
    <t>30.08.93</t>
  </si>
  <si>
    <t>Ashleigh Powers</t>
  </si>
  <si>
    <t>03.12.97</t>
  </si>
  <si>
    <t>Emma Butterworth</t>
  </si>
  <si>
    <t>04.01.97</t>
  </si>
  <si>
    <t>Jenny Sampson</t>
  </si>
  <si>
    <t>15.05.90</t>
  </si>
  <si>
    <t>Hettie King</t>
  </si>
  <si>
    <t>01.11.97</t>
  </si>
  <si>
    <t xml:space="preserve">Rachel Welch </t>
  </si>
  <si>
    <t>07.10.96</t>
  </si>
  <si>
    <t>14.12.94</t>
  </si>
  <si>
    <t>Elizabeth Church</t>
  </si>
  <si>
    <t>02.04.81</t>
  </si>
  <si>
    <t>Samantha Cash</t>
  </si>
  <si>
    <t>10.11.98</t>
  </si>
  <si>
    <t>29.09.92</t>
  </si>
  <si>
    <t>03.04.92</t>
  </si>
  <si>
    <t>Lauren Colbert</t>
  </si>
  <si>
    <t>23.05.99</t>
  </si>
  <si>
    <t>Natasha Pickard</t>
  </si>
  <si>
    <t>Meggan Cornelius-Jones</t>
  </si>
  <si>
    <t>03.04.95</t>
  </si>
  <si>
    <t>Abi Jones</t>
  </si>
  <si>
    <t>20.04.93</t>
  </si>
  <si>
    <t>Yazmin Guy</t>
  </si>
  <si>
    <t>27.10.97</t>
  </si>
  <si>
    <t>Rebecca Warrington</t>
  </si>
  <si>
    <t>13.12.96</t>
  </si>
  <si>
    <t>04.04.94</t>
  </si>
  <si>
    <t>Becky Neal</t>
  </si>
  <si>
    <t>26.06.91</t>
  </si>
  <si>
    <t>Charlotte Offer</t>
  </si>
  <si>
    <t>20.05.99</t>
  </si>
  <si>
    <t>Steffi Wilson</t>
  </si>
  <si>
    <t>10.06.94</t>
  </si>
  <si>
    <t>Sophie Torok</t>
  </si>
  <si>
    <t>16.05.98</t>
  </si>
  <si>
    <t>Jade Waite</t>
  </si>
  <si>
    <t>16.11.98</t>
  </si>
  <si>
    <t>.</t>
  </si>
  <si>
    <t>Jack Cook</t>
  </si>
  <si>
    <t>20.02.99</t>
  </si>
  <si>
    <t>01.10.96</t>
  </si>
  <si>
    <t>Elliott Ford</t>
  </si>
  <si>
    <t>20.08.98</t>
  </si>
  <si>
    <t>Corey Whane</t>
  </si>
  <si>
    <t>25.11.96</t>
  </si>
  <si>
    <t>Daniella Gregory</t>
  </si>
  <si>
    <t>Rachel Taylor</t>
  </si>
  <si>
    <t>01.09.96</t>
  </si>
  <si>
    <t>Danielle Page (13)</t>
  </si>
  <si>
    <t>Dominique Ford (U13)</t>
  </si>
  <si>
    <t>01.03.98</t>
  </si>
  <si>
    <t>Natasha Smith</t>
  </si>
  <si>
    <t>14.03.98</t>
  </si>
  <si>
    <t>Libby Boston (U17)</t>
  </si>
  <si>
    <t>Samm Walker (U17)</t>
  </si>
  <si>
    <t>Cornwall AC 2010</t>
  </si>
  <si>
    <t xml:space="preserve">Do not delete ANY names or numbers during this season (even if accidently duplicated in same column last time) </t>
  </si>
  <si>
    <t>Alex Pethick</t>
  </si>
  <si>
    <t>05.02.99</t>
  </si>
  <si>
    <t>Thomas Baylis</t>
  </si>
  <si>
    <t>05.04.99</t>
  </si>
  <si>
    <t>Taylor Vercoe</t>
  </si>
  <si>
    <t>20.06.99</t>
  </si>
  <si>
    <t>Dean Symons</t>
  </si>
  <si>
    <t>Kyle Marks</t>
  </si>
  <si>
    <t>6.10.97</t>
  </si>
  <si>
    <t>Jaron Zahra</t>
  </si>
  <si>
    <t>18.09.98</t>
  </si>
  <si>
    <t>Rapheal Brown</t>
  </si>
  <si>
    <t>23.01.98</t>
  </si>
  <si>
    <t>Mathew William</t>
  </si>
  <si>
    <t>15.11.97</t>
  </si>
  <si>
    <t>Chris King</t>
  </si>
  <si>
    <t>8.10.97</t>
  </si>
  <si>
    <t>Shaun Sinden</t>
  </si>
  <si>
    <t>05.04.80</t>
  </si>
  <si>
    <t>Tom Hopson</t>
  </si>
  <si>
    <t>Ian Wright</t>
  </si>
  <si>
    <t>29.05.56</t>
  </si>
  <si>
    <t>James Murdoch</t>
  </si>
  <si>
    <t>Matt Taylor</t>
  </si>
  <si>
    <t>24.06.89</t>
  </si>
  <si>
    <t>Sam Kemp</t>
  </si>
  <si>
    <t>Jordan West</t>
  </si>
  <si>
    <t>Lewis Davies</t>
  </si>
  <si>
    <t>29.11.92</t>
  </si>
  <si>
    <t>Sam Kemp(u17)</t>
  </si>
  <si>
    <t>Phillip Warwicker</t>
  </si>
  <si>
    <t>17.03.91</t>
  </si>
  <si>
    <t>14.02.91</t>
  </si>
  <si>
    <t>Daniel Murrant</t>
  </si>
  <si>
    <t>24.09.89</t>
  </si>
  <si>
    <t>Jack Mankin</t>
  </si>
  <si>
    <t>11.03.96</t>
  </si>
  <si>
    <t>Tom King</t>
  </si>
  <si>
    <t>Kieran Harvey</t>
  </si>
  <si>
    <t>Conner Davey</t>
  </si>
  <si>
    <t>06.12.96</t>
  </si>
  <si>
    <t>27.6.93</t>
  </si>
  <si>
    <r>
      <t xml:space="preserve">Only add new names to register for next match - </t>
    </r>
    <r>
      <rPr>
        <b/>
        <u/>
        <sz val="9"/>
        <rFont val="Arial"/>
        <family val="2"/>
      </rPr>
      <t>in age group they will be competing in</t>
    </r>
    <r>
      <rPr>
        <b/>
        <sz val="9"/>
        <rFont val="Arial"/>
        <family val="2"/>
      </rPr>
      <t>; plus DOB where missing</t>
    </r>
  </si>
  <si>
    <t>Lauren Mountjoy</t>
  </si>
  <si>
    <t>07.10.97</t>
  </si>
  <si>
    <t>Emma Middleton</t>
  </si>
  <si>
    <t>Jessica Prior</t>
  </si>
  <si>
    <t>13.11.96</t>
  </si>
  <si>
    <t>Alice Sayles</t>
  </si>
  <si>
    <t>25.09.94</t>
  </si>
  <si>
    <t>Heather Fice</t>
  </si>
  <si>
    <t>28.10.59</t>
  </si>
  <si>
    <t>Anna Zakrzewski</t>
  </si>
  <si>
    <t>23.05.92</t>
  </si>
  <si>
    <t>Katie Allen</t>
  </si>
  <si>
    <t>Kathleen Rafferty</t>
  </si>
  <si>
    <t>Africa Mason</t>
  </si>
  <si>
    <t>Kathryn Lewer</t>
  </si>
  <si>
    <t>Hannah Wright</t>
  </si>
  <si>
    <t>Lauren Welch</t>
  </si>
  <si>
    <t>Sophie Allen</t>
  </si>
  <si>
    <t>Shelby Haysom</t>
  </si>
  <si>
    <t>Ella Ofei-Kwatia</t>
  </si>
  <si>
    <t>Melissa Courtney</t>
  </si>
  <si>
    <t>Aaron Athersuch</t>
  </si>
  <si>
    <t>Lewis Guest</t>
  </si>
  <si>
    <t>Thomas Hole</t>
  </si>
  <si>
    <t>Cameron Rafferty</t>
  </si>
  <si>
    <t>Matthew St Clair</t>
  </si>
  <si>
    <t>Robert Trickey</t>
  </si>
  <si>
    <t>Hayley Guest</t>
  </si>
  <si>
    <t>Chloe Rice</t>
  </si>
  <si>
    <t>Lizzie Hart</t>
  </si>
  <si>
    <t>20.11.92</t>
  </si>
  <si>
    <t>Emily Davies</t>
  </si>
  <si>
    <t>16.01.93</t>
  </si>
  <si>
    <t>Katie James</t>
  </si>
  <si>
    <t>12.11.93</t>
  </si>
  <si>
    <t>Lauren Willows</t>
  </si>
  <si>
    <t>Siobhan Stewart</t>
  </si>
  <si>
    <t>George Fice</t>
  </si>
  <si>
    <t>06.04.96</t>
  </si>
  <si>
    <t>Richard Knight</t>
  </si>
  <si>
    <t>27.01.87</t>
  </si>
  <si>
    <t>Sam Hancox</t>
  </si>
  <si>
    <t>10.06.96</t>
  </si>
  <si>
    <t>Robin Swift</t>
  </si>
  <si>
    <t>01.10.92</t>
  </si>
  <si>
    <t>Peter Heathman</t>
  </si>
  <si>
    <t>Carl Bennett</t>
  </si>
  <si>
    <t>06.06.75</t>
  </si>
  <si>
    <t>Jack Kennedy</t>
  </si>
  <si>
    <t>29.02.96</t>
  </si>
  <si>
    <t>28.05.93</t>
  </si>
  <si>
    <t>Russell Hart</t>
  </si>
  <si>
    <t>16.12.80</t>
  </si>
  <si>
    <t>Michael Edworthy</t>
  </si>
  <si>
    <t>26.04.95</t>
  </si>
  <si>
    <t>Matt Peterson</t>
  </si>
  <si>
    <t>04.07.91</t>
  </si>
  <si>
    <t>Paul Hindle</t>
  </si>
  <si>
    <t>11.01.81</t>
  </si>
  <si>
    <t>Graeme Tinkler</t>
  </si>
  <si>
    <t>14.11.95</t>
  </si>
  <si>
    <t>Sam Fice</t>
  </si>
  <si>
    <t>13.12.93</t>
  </si>
  <si>
    <t>Robert Treweek</t>
  </si>
  <si>
    <t>17.05.90</t>
  </si>
  <si>
    <t>Paul Knight</t>
  </si>
  <si>
    <t>25.06.83</t>
  </si>
  <si>
    <t>Brendan Fitzpatrick</t>
  </si>
  <si>
    <t>18.05.94</t>
  </si>
  <si>
    <t>01.10.95</t>
  </si>
  <si>
    <t>David Swift</t>
  </si>
  <si>
    <t>15.12.84</t>
  </si>
  <si>
    <t>Matt Woodger</t>
  </si>
  <si>
    <t>09.01.79</t>
  </si>
  <si>
    <t>Sam Peterson</t>
  </si>
  <si>
    <t>21.10.94</t>
  </si>
  <si>
    <t>Ian Dabbs</t>
  </si>
  <si>
    <t>05.04.69</t>
  </si>
  <si>
    <t>Tim Eden</t>
  </si>
  <si>
    <t>27.05.63</t>
  </si>
  <si>
    <t>Julian Head</t>
  </si>
  <si>
    <t>20.07.65</t>
  </si>
  <si>
    <t>02.10.93</t>
  </si>
  <si>
    <t>Mike Hill</t>
  </si>
  <si>
    <t>26.01.66</t>
  </si>
  <si>
    <t>Phil Peterson</t>
  </si>
  <si>
    <t>25.08.60</t>
  </si>
  <si>
    <t>Mike Swift</t>
  </si>
  <si>
    <t>10.08.48</t>
  </si>
  <si>
    <t>Kieran Dore</t>
  </si>
  <si>
    <t>18.07.51</t>
  </si>
  <si>
    <t>Summer Bennett</t>
  </si>
  <si>
    <t>Thuza Edworthy</t>
  </si>
  <si>
    <t>31.07.93</t>
  </si>
  <si>
    <t>Katie Eden</t>
  </si>
  <si>
    <t>03.02.96</t>
  </si>
  <si>
    <t>Beth Neal</t>
  </si>
  <si>
    <t>03.09.94</t>
  </si>
  <si>
    <t>Shachar Head</t>
  </si>
  <si>
    <t>06.06.96</t>
  </si>
  <si>
    <t>Sophie O'Neill</t>
  </si>
  <si>
    <t>21.03.94</t>
  </si>
  <si>
    <t>Martha Neal</t>
  </si>
  <si>
    <t>01.03.92</t>
  </si>
  <si>
    <t>Adrienne Richards</t>
  </si>
  <si>
    <t>13.09.91</t>
  </si>
  <si>
    <t>Chloe Livingstone</t>
  </si>
  <si>
    <t>Linda Dabbs</t>
  </si>
  <si>
    <t>08.03.68</t>
  </si>
  <si>
    <t>Christina Sell</t>
  </si>
  <si>
    <t>06.01.94</t>
  </si>
  <si>
    <t>Ann Eden</t>
  </si>
  <si>
    <t>12.04.64</t>
  </si>
  <si>
    <t>Sue Hewings</t>
  </si>
  <si>
    <t>26.09.63</t>
  </si>
  <si>
    <t>12.02.96</t>
  </si>
  <si>
    <t>Samantha Walker</t>
  </si>
  <si>
    <t>07.09.93</t>
  </si>
  <si>
    <t>Nicola Hill</t>
  </si>
  <si>
    <t>06.01.66</t>
  </si>
  <si>
    <t>Amanda Rowlings</t>
  </si>
  <si>
    <t>13.11.65</t>
  </si>
  <si>
    <t>Pyone Edworthy</t>
  </si>
  <si>
    <t>21.04.60</t>
  </si>
  <si>
    <t>Claire Gillard</t>
  </si>
  <si>
    <t>03.12.60</t>
  </si>
  <si>
    <t>Anne Darby</t>
  </si>
  <si>
    <t>24.06.53</t>
  </si>
  <si>
    <t>Kate Emmerson</t>
  </si>
  <si>
    <t>30.11.47</t>
  </si>
  <si>
    <t>Janice Hindle</t>
  </si>
  <si>
    <t>17.09.43</t>
  </si>
  <si>
    <t>Jenna Schofield</t>
  </si>
  <si>
    <t>24.05.90</t>
  </si>
  <si>
    <t>Newton Abbot AC</t>
  </si>
  <si>
    <t>Robert Glading</t>
  </si>
  <si>
    <t>Neil Tunstall</t>
  </si>
  <si>
    <t>Nicholas Smith</t>
  </si>
  <si>
    <t>02.11.90</t>
  </si>
  <si>
    <t>Geoffery Hill</t>
  </si>
  <si>
    <t>22.09.74</t>
  </si>
  <si>
    <t>Nicholas Grew</t>
  </si>
  <si>
    <t>10.03.97</t>
  </si>
  <si>
    <t>Matthew Irish</t>
  </si>
  <si>
    <t>17.12.92</t>
  </si>
  <si>
    <t>Owen Walpole</t>
  </si>
  <si>
    <t>17.07.90</t>
  </si>
  <si>
    <t>Liam Biddlecombe</t>
  </si>
  <si>
    <t>Robert Woodger</t>
  </si>
  <si>
    <t>27.12.80</t>
  </si>
  <si>
    <t>Elliott Randall</t>
  </si>
  <si>
    <t>12.03.97</t>
  </si>
  <si>
    <t>Hugh Bayley</t>
  </si>
  <si>
    <t>20.06.94</t>
  </si>
  <si>
    <t>Matthew Parsley</t>
  </si>
  <si>
    <t>20.02.90</t>
  </si>
  <si>
    <t>David Dawson</t>
  </si>
  <si>
    <t>03.02.84</t>
  </si>
  <si>
    <t>Vincent Berry</t>
  </si>
  <si>
    <t>14.08.93</t>
  </si>
  <si>
    <t>Matthew Smith</t>
  </si>
  <si>
    <t>Darren Elliott</t>
  </si>
  <si>
    <t>30.08.84</t>
  </si>
  <si>
    <t>Jack Bancroft</t>
  </si>
  <si>
    <t>25.02.88</t>
  </si>
  <si>
    <t>Sam Chamberlain</t>
  </si>
  <si>
    <t>08.10.93</t>
  </si>
  <si>
    <t>George Robinson</t>
  </si>
  <si>
    <t>13.10.90</t>
  </si>
  <si>
    <t>Nathan Wallace</t>
  </si>
  <si>
    <t>23.03.95</t>
  </si>
  <si>
    <t>Steven Turnock</t>
  </si>
  <si>
    <t>07.11.92</t>
  </si>
  <si>
    <t>Tom Hartley</t>
  </si>
  <si>
    <t>21.04.91</t>
  </si>
  <si>
    <t>Ian Allen M40</t>
  </si>
  <si>
    <t>15.03.66</t>
  </si>
  <si>
    <t>Samuel Wallace</t>
  </si>
  <si>
    <t>21.06.96</t>
  </si>
  <si>
    <t>Nick Huntley</t>
  </si>
  <si>
    <t>Jonathan Milum M40</t>
  </si>
  <si>
    <t>29.04.65</t>
  </si>
  <si>
    <t>05.08.96</t>
  </si>
  <si>
    <t>Peter Howard</t>
  </si>
  <si>
    <t>05.10.90</t>
  </si>
  <si>
    <t>Steve Goss M35</t>
  </si>
  <si>
    <t>15.12.68</t>
  </si>
  <si>
    <t>Louis Mearns</t>
  </si>
  <si>
    <t>16.04.96</t>
  </si>
  <si>
    <t>Michael Small M50</t>
  </si>
  <si>
    <t>31.03.54</t>
  </si>
  <si>
    <t>Jack Webber</t>
  </si>
  <si>
    <t>Lyndsey Fairbrother M65</t>
  </si>
  <si>
    <t>30.05.41</t>
  </si>
  <si>
    <t>Jake Harvey</t>
  </si>
  <si>
    <t>31.07.97</t>
  </si>
  <si>
    <t>Peter Stockman</t>
  </si>
  <si>
    <t>Michael Richards</t>
  </si>
  <si>
    <t>19.10.93</t>
  </si>
  <si>
    <t>Shane Wallace</t>
  </si>
  <si>
    <t>Todd Allen</t>
  </si>
  <si>
    <t>18.07.95</t>
  </si>
  <si>
    <t>Alec Crowter</t>
  </si>
  <si>
    <t>20.10.92</t>
  </si>
  <si>
    <t>Ben Reynolds</t>
  </si>
  <si>
    <t>Jack Clarke</t>
  </si>
  <si>
    <t>26.02.93</t>
  </si>
  <si>
    <t>Chris Mills</t>
  </si>
  <si>
    <t>10.12.95</t>
  </si>
  <si>
    <t>Joshua Tunstall</t>
  </si>
  <si>
    <t>09.02.93</t>
  </si>
  <si>
    <t>Dave Robinson</t>
  </si>
  <si>
    <t>11.02.96</t>
  </si>
  <si>
    <t>Kieran Luxton</t>
  </si>
  <si>
    <t>23.11.94</t>
  </si>
  <si>
    <t>25.03.93</t>
  </si>
  <si>
    <t>Dave McDermott</t>
  </si>
  <si>
    <t>Grey Grierson</t>
  </si>
  <si>
    <t>11.05.97</t>
  </si>
  <si>
    <t>Matt Smith U20</t>
  </si>
  <si>
    <t>Joseph Rees</t>
  </si>
  <si>
    <t>27.11.96</t>
  </si>
  <si>
    <t>Jake Dascombe</t>
  </si>
  <si>
    <t>28.10.94</t>
  </si>
  <si>
    <t>Ryan Bunn</t>
  </si>
  <si>
    <t>08.09.85</t>
  </si>
  <si>
    <t>Kit Grierson</t>
  </si>
  <si>
    <t>18.05.95</t>
  </si>
  <si>
    <t>Jordan Yeo</t>
  </si>
  <si>
    <t>29.10.96</t>
  </si>
  <si>
    <t>Lewis Burges</t>
  </si>
  <si>
    <t>30.03.95</t>
  </si>
  <si>
    <t>Thomas Crocker</t>
  </si>
  <si>
    <t>09.06.97</t>
  </si>
  <si>
    <t>William Rozier</t>
  </si>
  <si>
    <t>Sam Crowter</t>
  </si>
  <si>
    <t>Nick Dunn</t>
  </si>
  <si>
    <t>19.12.93</t>
  </si>
  <si>
    <t>Rebecca Brown</t>
  </si>
  <si>
    <t>Heat</t>
  </si>
  <si>
    <t>03.11.93</t>
  </si>
  <si>
    <t>18.09.91</t>
  </si>
  <si>
    <t>18.08.89</t>
  </si>
  <si>
    <t>15.03.96</t>
  </si>
  <si>
    <t>Rosie Chamberlain</t>
  </si>
  <si>
    <t>27.09.92</t>
  </si>
  <si>
    <t>09.10.90</t>
  </si>
  <si>
    <t>Gabriella Tillson-Hawke</t>
  </si>
  <si>
    <t>23.02.95</t>
  </si>
  <si>
    <t>05.08.92</t>
  </si>
  <si>
    <t>22.03.89</t>
  </si>
  <si>
    <t>Beth Skinner</t>
  </si>
  <si>
    <t>07.06.94</t>
  </si>
  <si>
    <t>12.05.92</t>
  </si>
  <si>
    <t>03.02.91</t>
  </si>
  <si>
    <t>05.01.94</t>
  </si>
  <si>
    <t>07.01.92</t>
  </si>
  <si>
    <t>29.07.90</t>
  </si>
  <si>
    <t>Emily Godwin</t>
  </si>
  <si>
    <t>26.12.94</t>
  </si>
  <si>
    <t>Amanda Evans</t>
  </si>
  <si>
    <t>14.11.85</t>
  </si>
  <si>
    <t>Rosie Barrett</t>
  </si>
  <si>
    <t>01.05.94</t>
  </si>
  <si>
    <t>Jacqueline Walpole W50</t>
  </si>
  <si>
    <t>22.09.53</t>
  </si>
  <si>
    <t>Rosie Dawson</t>
  </si>
  <si>
    <t>02.03.96</t>
  </si>
  <si>
    <t>Lauren Clapp</t>
  </si>
  <si>
    <t>07.05.94</t>
  </si>
  <si>
    <t>Clare Franks W35</t>
  </si>
  <si>
    <t>27.02.70</t>
  </si>
  <si>
    <t>Siobhan Murphy</t>
  </si>
  <si>
    <t>27.09.94</t>
  </si>
  <si>
    <t>Jackie Wakeham W40</t>
  </si>
  <si>
    <t>17.12.65</t>
  </si>
  <si>
    <t>Ellie Stone</t>
  </si>
  <si>
    <t>18.01.96</t>
  </si>
  <si>
    <t>Janet Phillips</t>
  </si>
  <si>
    <t>Holly Schulz</t>
  </si>
  <si>
    <t>16.11.95</t>
  </si>
  <si>
    <t>Chloe Gimbuta</t>
  </si>
  <si>
    <t>28.05.95</t>
  </si>
  <si>
    <t>Anju Gaston</t>
  </si>
  <si>
    <t>26.11.95</t>
  </si>
  <si>
    <t>Alice Long</t>
  </si>
  <si>
    <t>Jess Colvin</t>
  </si>
  <si>
    <t>Catherine Snell</t>
  </si>
  <si>
    <t>06.10.95</t>
  </si>
  <si>
    <t>Jessie Winder</t>
  </si>
  <si>
    <t>21.01.94</t>
  </si>
  <si>
    <t>Laurie Dugdale</t>
  </si>
  <si>
    <t>Elizabeth Godwin</t>
  </si>
  <si>
    <t>Lily Bayley</t>
  </si>
  <si>
    <t>03.03.62</t>
  </si>
  <si>
    <t>Dominic Henry</t>
  </si>
  <si>
    <t>Sara Geary</t>
  </si>
  <si>
    <t>Sy Chapman</t>
  </si>
  <si>
    <t>Danny Old</t>
  </si>
  <si>
    <t>Isaac Clayton</t>
  </si>
  <si>
    <t>Chris Hill</t>
  </si>
  <si>
    <t>Jay Hill U20</t>
  </si>
  <si>
    <t>Emily Whitchurch</t>
  </si>
  <si>
    <t>Bryony McRobbie</t>
  </si>
  <si>
    <t>Emily Cowell</t>
  </si>
  <si>
    <t>Caroline Steven W40</t>
  </si>
  <si>
    <t>Laura Knight</t>
  </si>
  <si>
    <t>Richard Llewellyn-Eaton</t>
  </si>
  <si>
    <t>Norbert Rosser</t>
  </si>
  <si>
    <t>Tom Thick</t>
  </si>
  <si>
    <t>Stuart Richards</t>
  </si>
  <si>
    <t>Nick Clements</t>
  </si>
  <si>
    <t>Ashley Harvey</t>
  </si>
  <si>
    <t>Ben Gibb</t>
  </si>
  <si>
    <t>Paul Guest</t>
  </si>
  <si>
    <t>Ben Casey</t>
  </si>
  <si>
    <t>Andrew Mapstone</t>
  </si>
  <si>
    <t>Geoff Cole</t>
  </si>
  <si>
    <t>Nigel Groves</t>
  </si>
  <si>
    <t>Alex Chilcott</t>
  </si>
  <si>
    <t>Emily Smith</t>
  </si>
  <si>
    <t>Sarah Parsons</t>
  </si>
  <si>
    <t>Claire Pearce</t>
  </si>
  <si>
    <t>07.04.90</t>
  </si>
  <si>
    <t>Drew Llewellyn</t>
  </si>
  <si>
    <t>15.07.71</t>
  </si>
  <si>
    <t>Emily Bonnett</t>
  </si>
  <si>
    <t>26.09.87</t>
  </si>
  <si>
    <t>Hannah Forrest</t>
  </si>
  <si>
    <t>16.10.90</t>
  </si>
  <si>
    <t>Hannah Slade</t>
  </si>
  <si>
    <t>29.09.84</t>
  </si>
  <si>
    <t>Emma Colebatch</t>
  </si>
  <si>
    <t>Roo Black</t>
  </si>
  <si>
    <t>Hayley Steward</t>
  </si>
  <si>
    <t>29.03.91</t>
  </si>
  <si>
    <t>Kate Hawkins</t>
  </si>
  <si>
    <t>14.09.89</t>
  </si>
  <si>
    <t>Kyra Hawkins</t>
  </si>
  <si>
    <t>05.12.88</t>
  </si>
  <si>
    <t>Melissa Sibley</t>
  </si>
  <si>
    <t>15.12.87</t>
  </si>
  <si>
    <t>Lee Salter</t>
  </si>
  <si>
    <t>Robert Grew</t>
  </si>
  <si>
    <t>Nick Huntley U20</t>
  </si>
  <si>
    <t>Simon Biddlecombe</t>
  </si>
  <si>
    <t>Nicola Morgan</t>
  </si>
  <si>
    <t>17.04.91</t>
  </si>
  <si>
    <t>Rachel Sandall</t>
  </si>
  <si>
    <t>19.03.87</t>
  </si>
  <si>
    <t>Rebecca David</t>
  </si>
  <si>
    <t>Georgina Busher</t>
  </si>
  <si>
    <t>Sheri Eyles</t>
  </si>
  <si>
    <t>27.04.60</t>
  </si>
  <si>
    <t>Valerie Bovell</t>
  </si>
  <si>
    <t>09.10.46</t>
  </si>
  <si>
    <t>Ella Bond</t>
  </si>
  <si>
    <t>Hannah Boyling</t>
  </si>
  <si>
    <t>James Cook</t>
  </si>
  <si>
    <t>Michael Zlotnik</t>
  </si>
  <si>
    <t>Leonie Rowe</t>
  </si>
  <si>
    <t>Laura Parker</t>
  </si>
  <si>
    <t>30.05.90</t>
  </si>
  <si>
    <t>Josh Carhart U20</t>
  </si>
  <si>
    <t>Jasmin Hicks U20</t>
  </si>
  <si>
    <t>09.11.92</t>
  </si>
  <si>
    <t>Callum Meek</t>
  </si>
  <si>
    <t>Michaela Williams</t>
  </si>
  <si>
    <t>16.01.96</t>
  </si>
  <si>
    <t>Amber Leggott</t>
  </si>
  <si>
    <t>09.08.92</t>
  </si>
  <si>
    <t>Mo Pearson</t>
  </si>
  <si>
    <t>Jessica Potter</t>
  </si>
  <si>
    <t>Sophie Horsfall</t>
  </si>
  <si>
    <t>Luke Reynolds</t>
  </si>
  <si>
    <t>Totals</t>
  </si>
  <si>
    <t>U13 Boys</t>
  </si>
  <si>
    <t>U13 Girls</t>
  </si>
  <si>
    <t>U15 Girls</t>
  </si>
  <si>
    <t>U15 Boys</t>
  </si>
  <si>
    <t>Relays</t>
  </si>
  <si>
    <t>Total</t>
  </si>
  <si>
    <t>U20M/Men</t>
  </si>
  <si>
    <t>U17 Men</t>
  </si>
  <si>
    <t>Officials</t>
  </si>
  <si>
    <t>Position</t>
  </si>
  <si>
    <t>Men/U20 Men</t>
  </si>
  <si>
    <t>Pos</t>
  </si>
  <si>
    <t>Club</t>
  </si>
  <si>
    <t>Lge Pts</t>
  </si>
  <si>
    <t>Mch Pts</t>
  </si>
  <si>
    <t>Overall</t>
  </si>
  <si>
    <t>Women</t>
  </si>
  <si>
    <t>Ed Roberts</t>
  </si>
  <si>
    <t>Alfie Newman</t>
  </si>
  <si>
    <t>11.09.98</t>
  </si>
  <si>
    <t>Patrick Grady</t>
  </si>
  <si>
    <t>16.11.96</t>
  </si>
  <si>
    <t>U20W</t>
  </si>
  <si>
    <r>
      <t>Enter additional athletes under</t>
    </r>
    <r>
      <rPr>
        <u/>
        <sz val="10"/>
        <color indexed="10"/>
        <rFont val="Arial"/>
        <family val="2"/>
      </rPr>
      <t xml:space="preserve"> 'Name' (Col F)</t>
    </r>
    <r>
      <rPr>
        <sz val="10"/>
        <rFont val="Arial"/>
        <family val="2"/>
      </rPr>
      <t xml:space="preserve"> &amp; </t>
    </r>
    <r>
      <rPr>
        <b/>
        <i/>
        <sz val="10"/>
        <rFont val="Arial"/>
        <family val="2"/>
      </rPr>
      <t>not in Col B</t>
    </r>
    <r>
      <rPr>
        <sz val="10"/>
        <rFont val="Arial"/>
        <family val="2"/>
      </rPr>
      <t xml:space="preserve"> which has a formula to combine the name &amp; age group when entered in Col D </t>
    </r>
  </si>
  <si>
    <t>From 'Combined race' declarations from team managers, identify the age groups &amp; write first on track slips before doing anything else</t>
  </si>
  <si>
    <r>
      <t xml:space="preserve"> to the left of positions (1-7). </t>
    </r>
    <r>
      <rPr>
        <b/>
        <i/>
        <sz val="10"/>
        <rFont val="Arial"/>
        <family val="2"/>
      </rPr>
      <t>Do not complete the Guest results unless you have adequate time, it is more important to keep the main sheets up to date</t>
    </r>
  </si>
  <si>
    <t>Field results can either be entered in the order they are on the card (quickest method) &amp; then 'sort' (as 9) or enter in the correct performance order</t>
  </si>
  <si>
    <t>Jack Palmer</t>
  </si>
  <si>
    <t>13.03.99</t>
  </si>
  <si>
    <t>Rupert Matthews</t>
  </si>
  <si>
    <t>11.12.96</t>
  </si>
  <si>
    <t>Thomas Stockley</t>
  </si>
  <si>
    <t>Aidan Scotte</t>
  </si>
  <si>
    <t>03.01.99</t>
  </si>
  <si>
    <t>Jordan Kenny</t>
  </si>
  <si>
    <t>Stephen Daniels</t>
  </si>
  <si>
    <t>22.11.65</t>
  </si>
  <si>
    <t>Josh Smith</t>
  </si>
  <si>
    <t> </t>
  </si>
  <si>
    <t>Jacob Scotte-Hatherly</t>
  </si>
  <si>
    <t>16.10.94</t>
  </si>
  <si>
    <t>Jamie Phillpot</t>
  </si>
  <si>
    <t>19.02.96</t>
  </si>
  <si>
    <t>Thomas Simmons</t>
  </si>
  <si>
    <t>10.10.95</t>
  </si>
  <si>
    <t>James Balance</t>
  </si>
  <si>
    <t>08.05.84</t>
  </si>
  <si>
    <t>Lee Dobson</t>
  </si>
  <si>
    <t>20.01.68</t>
  </si>
  <si>
    <t>Ken Tinkler</t>
  </si>
  <si>
    <t>28.03.56</t>
  </si>
  <si>
    <t>Rebecca Tinkler</t>
  </si>
  <si>
    <t>29.12.98</t>
  </si>
  <si>
    <t>Libby Boston</t>
  </si>
  <si>
    <t>27.01.94</t>
  </si>
  <si>
    <t>Phoebe Putt</t>
  </si>
  <si>
    <t>Debbie Fallshaw</t>
  </si>
  <si>
    <t>31.03.67</t>
  </si>
  <si>
    <t>Tamsin Putt</t>
  </si>
  <si>
    <t>28.06.94</t>
  </si>
  <si>
    <t>Jeanne Smith</t>
  </si>
  <si>
    <t>01.12.66</t>
  </si>
  <si>
    <t>Rosa Sell</t>
  </si>
  <si>
    <t>26.02.97</t>
  </si>
  <si>
    <t>Rebecca England</t>
  </si>
  <si>
    <t>26.11.98</t>
  </si>
  <si>
    <t>Isabel Fallshaw</t>
  </si>
  <si>
    <t>09.06.99</t>
  </si>
  <si>
    <t>Megan Kitto</t>
  </si>
  <si>
    <t>Julia Norgate</t>
  </si>
  <si>
    <t>15.11.98</t>
  </si>
  <si>
    <t>Danielle Page</t>
  </si>
  <si>
    <t>06.04.98</t>
  </si>
  <si>
    <t>Olivia Rowlings</t>
  </si>
  <si>
    <t>19.10.98</t>
  </si>
  <si>
    <t>Clara Smith</t>
  </si>
  <si>
    <t>Dominique Ford</t>
  </si>
  <si>
    <t>Amy Newnham</t>
  </si>
  <si>
    <t>19.10.97</t>
  </si>
  <si>
    <t>Imogen Sewell</t>
  </si>
  <si>
    <t>27.06.98</t>
  </si>
  <si>
    <t>Rachael Webb</t>
  </si>
  <si>
    <t>14.05.98</t>
  </si>
  <si>
    <t>Lisa Bennett</t>
  </si>
  <si>
    <t>20.06.77</t>
  </si>
  <si>
    <t>Lucy Hawtin</t>
  </si>
  <si>
    <t>19.05.98</t>
  </si>
  <si>
    <t>Rachelle Dobson</t>
  </si>
  <si>
    <t>15.03.69</t>
  </si>
  <si>
    <t>Christina Sell (U17)</t>
  </si>
  <si>
    <t>Peter Tointon</t>
  </si>
  <si>
    <t>16.12.97</t>
  </si>
  <si>
    <t>James Housman</t>
  </si>
  <si>
    <t>George Hildersley</t>
  </si>
  <si>
    <t>Lewis Pascoe</t>
  </si>
  <si>
    <t>04.08.98</t>
  </si>
  <si>
    <t>Dan Nash</t>
  </si>
  <si>
    <t>23.03.94</t>
  </si>
  <si>
    <t>Thomas Harris</t>
  </si>
  <si>
    <t>06.01.98</t>
  </si>
  <si>
    <t>Sam Furse</t>
  </si>
  <si>
    <t xml:space="preserve">Daniel Pearce </t>
  </si>
  <si>
    <t>Jack Trewhella</t>
  </si>
  <si>
    <t>James Craddock</t>
  </si>
  <si>
    <t>18.12.95</t>
  </si>
  <si>
    <t>Brandon Keast</t>
  </si>
  <si>
    <t>06.01.97</t>
  </si>
  <si>
    <t>Kieran Rowe</t>
  </si>
  <si>
    <t>21.08.96</t>
  </si>
  <si>
    <t xml:space="preserve">Jordan Henwood </t>
  </si>
  <si>
    <t>Luke Craddock</t>
  </si>
  <si>
    <t>28.08.98</t>
  </si>
  <si>
    <t>Matthew Jones</t>
  </si>
  <si>
    <t>Leon Fugler</t>
  </si>
  <si>
    <t>31.01.98</t>
  </si>
  <si>
    <t>Kyle Chapman</t>
  </si>
  <si>
    <t>19.10.94</t>
  </si>
  <si>
    <t>Phillip Pascoe</t>
  </si>
  <si>
    <t>16.06.93</t>
  </si>
  <si>
    <t>Aidan Patton</t>
  </si>
  <si>
    <t>12.03.99</t>
  </si>
  <si>
    <t>Joshua Steven</t>
  </si>
  <si>
    <t>Joseph Schenk</t>
  </si>
  <si>
    <t>Joe Whitehead</t>
  </si>
  <si>
    <t>07.04.95</t>
  </si>
  <si>
    <t>05.01.65</t>
  </si>
  <si>
    <t>Tarquin Hill M45</t>
  </si>
  <si>
    <t>Ed Stigle</t>
  </si>
  <si>
    <t>07.07.91</t>
  </si>
  <si>
    <t>Matthew O'Connor</t>
  </si>
  <si>
    <t>25.02.92</t>
  </si>
  <si>
    <t>Daniel Pearce U20</t>
  </si>
  <si>
    <t>12.10.87</t>
  </si>
  <si>
    <t>John Perkins M45</t>
  </si>
  <si>
    <t>28.07.61</t>
  </si>
  <si>
    <t>Graham Hodgson</t>
  </si>
  <si>
    <t>Shaun Cross</t>
  </si>
  <si>
    <t xml:space="preserve">Jordan Henwood U20 </t>
  </si>
  <si>
    <t>Natalie Brown</t>
  </si>
  <si>
    <t>08/09/97</t>
  </si>
  <si>
    <t xml:space="preserve">April Hogg </t>
  </si>
  <si>
    <t>Alice Robins</t>
  </si>
  <si>
    <t>Maylah Chapman</t>
  </si>
  <si>
    <t>28/10/97</t>
  </si>
  <si>
    <t xml:space="preserve">Anne-Marie Keast </t>
  </si>
  <si>
    <t>Bryher Freight</t>
  </si>
  <si>
    <t>26.05.98</t>
  </si>
  <si>
    <t>Lowenna Hawkey</t>
  </si>
  <si>
    <t>10.09.97</t>
  </si>
  <si>
    <t>Isabel Semple</t>
  </si>
  <si>
    <t>25.01.98</t>
  </si>
  <si>
    <t>Lucy Bowden</t>
  </si>
  <si>
    <t>07.05.96</t>
  </si>
  <si>
    <t>Claudia Carlyon-Moore</t>
  </si>
  <si>
    <t>24.01.98</t>
  </si>
  <si>
    <t>15.10.95</t>
  </si>
  <si>
    <t>Charlotte Wiliamson</t>
  </si>
  <si>
    <t>23.12.93</t>
  </si>
  <si>
    <t>Rhea Cross</t>
  </si>
  <si>
    <t>26.03.99</t>
  </si>
  <si>
    <t>04.03.96</t>
  </si>
  <si>
    <t>Charlotte Lowe U15</t>
  </si>
  <si>
    <t>Emma Morley</t>
  </si>
  <si>
    <t>22.08.99</t>
  </si>
  <si>
    <t>Holly Chapple</t>
  </si>
  <si>
    <t>01.12.95</t>
  </si>
  <si>
    <t>Katie Yeomans U15</t>
  </si>
  <si>
    <t>Kimberley Old</t>
  </si>
  <si>
    <t>08.09.98</t>
  </si>
  <si>
    <t>Danielle Stoops</t>
  </si>
  <si>
    <t>Tessa Hewins</t>
  </si>
  <si>
    <t>Abby Cayton-Smith</t>
  </si>
  <si>
    <t>14.01.99</t>
  </si>
  <si>
    <t>Francesca Cox</t>
  </si>
  <si>
    <t>Ashley Smith</t>
  </si>
  <si>
    <t>22.03.97</t>
  </si>
  <si>
    <t>Linda Ansell W45</t>
  </si>
  <si>
    <t>Emmie Blamey</t>
  </si>
  <si>
    <t>05.08.97</t>
  </si>
  <si>
    <t>04.12.94</t>
  </si>
  <si>
    <t>Jennifer George (J)</t>
  </si>
  <si>
    <t>Danielle Holmes</t>
  </si>
  <si>
    <t>03.04.97</t>
  </si>
  <si>
    <t>Kerensa Hawkey</t>
  </si>
  <si>
    <t>14.01.95</t>
  </si>
  <si>
    <t>13.01.61</t>
  </si>
  <si>
    <t>Vicky Mark (J)</t>
  </si>
  <si>
    <t xml:space="preserve">Charlie Notman (J) </t>
  </si>
  <si>
    <t>Marie Hudson</t>
  </si>
  <si>
    <t>Sarah Mageean</t>
  </si>
  <si>
    <t>01.05.81</t>
  </si>
  <si>
    <t>Caroline Harvey (J)</t>
  </si>
  <si>
    <t>Philippa Brett (J)</t>
  </si>
  <si>
    <t>Holly Brown (J)</t>
  </si>
  <si>
    <t>Holly Harper (J)</t>
  </si>
  <si>
    <t>2010 Declaration list for SWAL</t>
  </si>
  <si>
    <t>Christian Corthorn</t>
  </si>
  <si>
    <t>Toby Green</t>
  </si>
  <si>
    <t>Josh Bristow</t>
  </si>
  <si>
    <t>Ashley Harper</t>
  </si>
  <si>
    <t>Paul Cuff</t>
  </si>
  <si>
    <t>David Middleton</t>
  </si>
  <si>
    <t>Alexander Rogers</t>
  </si>
  <si>
    <t>Jochen Langbein</t>
  </si>
  <si>
    <t>Callum Mitchell</t>
  </si>
  <si>
    <t>Blair Brown (U17)</t>
  </si>
  <si>
    <t>Alexander Chadwick</t>
  </si>
  <si>
    <t>Jamie Coles</t>
  </si>
  <si>
    <t>Simon Cooper (U17)</t>
  </si>
  <si>
    <t>James Cowling</t>
  </si>
  <si>
    <t>Robin Danaher (U17)</t>
  </si>
  <si>
    <t>Harry Hall</t>
  </si>
  <si>
    <t>Joshua Searle (U17)</t>
  </si>
  <si>
    <t>Phil Paddick</t>
  </si>
  <si>
    <t>Dominic Taylor</t>
  </si>
  <si>
    <t>Hayden Tyler (U17)</t>
  </si>
  <si>
    <t>Archie Walton</t>
  </si>
  <si>
    <t>Tom Le Neve-Foster</t>
  </si>
  <si>
    <t>Ben Holland</t>
  </si>
  <si>
    <t>Michael Stocker</t>
  </si>
  <si>
    <t>Dan Wilde</t>
  </si>
  <si>
    <t>Oliver Ager (U20)</t>
  </si>
  <si>
    <t>Liam Butler (U20)</t>
  </si>
  <si>
    <t>Charlie Maclean (U20)</t>
  </si>
  <si>
    <t>Nick Chapman</t>
  </si>
  <si>
    <t>01.07.84</t>
  </si>
  <si>
    <t>20.10.87</t>
  </si>
  <si>
    <t>Hera Bradly</t>
  </si>
  <si>
    <t>Abigail Barton</t>
  </si>
  <si>
    <t>Rosie Coles</t>
  </si>
  <si>
    <t>Emily Chesterman</t>
  </si>
  <si>
    <t>Phoebe Bryant</t>
  </si>
  <si>
    <t>Alicia Bryant</t>
  </si>
  <si>
    <t>Yasmin Bailey</t>
  </si>
  <si>
    <t>Jasmine Collett</t>
  </si>
  <si>
    <t>Charlotte Harvey</t>
  </si>
  <si>
    <t>Jessica Francis</t>
  </si>
  <si>
    <t>Bethany Lincoln</t>
  </si>
  <si>
    <t>Maisie Charles</t>
  </si>
  <si>
    <t>Megan Toon</t>
  </si>
  <si>
    <t>Chloe Martin</t>
  </si>
  <si>
    <t>Alexandra Sheehan</t>
  </si>
  <si>
    <t>Keiley MacDonald</t>
  </si>
  <si>
    <t>Imogen Mann</t>
  </si>
  <si>
    <t>Emily Adams</t>
  </si>
  <si>
    <t>Liene Penny</t>
  </si>
  <si>
    <t>Rachel Smart</t>
  </si>
  <si>
    <t>Rosie Coles (U17)</t>
  </si>
  <si>
    <t>Elspeth Grogan (U17)</t>
  </si>
  <si>
    <t>Bethany Harrison (U17)</t>
  </si>
  <si>
    <t>Charlotte Harvey (U17)</t>
  </si>
  <si>
    <t>Josephine Kimber (U17)</t>
  </si>
  <si>
    <t>Rachel Langbein (U17)</t>
  </si>
  <si>
    <t>Isla Ness (U17)</t>
  </si>
  <si>
    <t>Felicity Lynch</t>
  </si>
  <si>
    <t>Jamie Baker</t>
  </si>
  <si>
    <t>Joseph Trickey</t>
  </si>
  <si>
    <t>Matt Trickey</t>
  </si>
  <si>
    <t>Matt Cole</t>
  </si>
  <si>
    <t>Chris Hewitson</t>
  </si>
  <si>
    <t>Brett Harrison</t>
  </si>
  <si>
    <t>Tim Sayers</t>
  </si>
  <si>
    <t>Cameron Thomson</t>
  </si>
  <si>
    <t>Alex Wiltshire</t>
  </si>
  <si>
    <t>Ben Rendall</t>
  </si>
  <si>
    <t>Sam Somerville</t>
  </si>
  <si>
    <t>Mike Gibson</t>
  </si>
  <si>
    <t>Peter Darton</t>
  </si>
  <si>
    <t>Jonny Ellis</t>
  </si>
  <si>
    <t>Jimmy Newport</t>
  </si>
  <si>
    <t>Ed Lewis</t>
  </si>
  <si>
    <t>H.Brown</t>
  </si>
  <si>
    <t>Jonathon Greenwood</t>
  </si>
  <si>
    <t>Ashley Baker</t>
  </si>
  <si>
    <t>Mark Wiscombe</t>
  </si>
  <si>
    <t>Ryan Shepherd</t>
  </si>
  <si>
    <t>Jake Webber</t>
  </si>
  <si>
    <t>Simon Davis</t>
  </si>
  <si>
    <t>Neil Price</t>
  </si>
  <si>
    <t>Oliver Biddulph</t>
  </si>
  <si>
    <t>Steve Ladd</t>
  </si>
  <si>
    <t>Dave Stanfield</t>
  </si>
  <si>
    <t>Dave Barlow</t>
  </si>
  <si>
    <t>Jaz Stott</t>
  </si>
  <si>
    <t>Mark Plowman</t>
  </si>
  <si>
    <t>James Todd</t>
  </si>
  <si>
    <t>Grant Gardiner</t>
  </si>
  <si>
    <t>Andrew Faulkner</t>
  </si>
  <si>
    <t>Simeon Atkins</t>
  </si>
  <si>
    <t>Alex Wiltshire U20</t>
  </si>
  <si>
    <t>R Whitcombe</t>
  </si>
  <si>
    <t>Adam Beauford</t>
  </si>
  <si>
    <t>Peter Exley</t>
  </si>
  <si>
    <t>James Quirk</t>
  </si>
  <si>
    <t>Robbie Hawkins</t>
  </si>
  <si>
    <t>Andrew Holmes</t>
  </si>
  <si>
    <t>Nick Clements U20</t>
  </si>
  <si>
    <t>L.Stevens</t>
  </si>
  <si>
    <t>Angus Henderson</t>
  </si>
  <si>
    <t>David Richardson</t>
  </si>
  <si>
    <t>Tristan Cooper</t>
  </si>
  <si>
    <t>Simon Davies (u20)</t>
  </si>
  <si>
    <t>Jen Slade</t>
  </si>
  <si>
    <t>22.07.57</t>
  </si>
  <si>
    <t>Joedy Platt</t>
  </si>
  <si>
    <t>27.11.87</t>
  </si>
  <si>
    <t>06.04.91</t>
  </si>
  <si>
    <t>Flora Campbell</t>
  </si>
  <si>
    <t>16.10.92</t>
  </si>
  <si>
    <t>Lily Colfox</t>
  </si>
  <si>
    <t>Ceejay Browne</t>
  </si>
  <si>
    <t>07.05.93</t>
  </si>
  <si>
    <t>15.02.93</t>
  </si>
  <si>
    <t>Anna Lewis</t>
  </si>
  <si>
    <t>14.06.78</t>
  </si>
  <si>
    <t>Katerina Prior</t>
  </si>
  <si>
    <t>24.04.72</t>
  </si>
  <si>
    <t>03.05.86</t>
  </si>
  <si>
    <t>20.06.95</t>
  </si>
  <si>
    <t>13.05.94</t>
  </si>
  <si>
    <t>Olivia Watson</t>
  </si>
  <si>
    <t>05.08.95</t>
  </si>
  <si>
    <t>Jessica Wood</t>
  </si>
  <si>
    <t>Alice Parsons</t>
  </si>
  <si>
    <t>14.10.93</t>
  </si>
  <si>
    <t>27.03.95</t>
  </si>
  <si>
    <t>Ava Lopez-Vazquez</t>
  </si>
  <si>
    <t>Amy Hollinson</t>
  </si>
  <si>
    <t>Eleanor Byfield</t>
  </si>
  <si>
    <t>18.04.95</t>
  </si>
  <si>
    <t>Emma Burroughs</t>
  </si>
  <si>
    <t>15.09.93</t>
  </si>
  <si>
    <t>31.10.94</t>
  </si>
  <si>
    <t>15.01.94</t>
  </si>
  <si>
    <t>03.02.94</t>
  </si>
  <si>
    <t>16.05.95</t>
  </si>
  <si>
    <t>Bethan Newman</t>
  </si>
  <si>
    <t>04.06.94</t>
  </si>
  <si>
    <t>Jessica Whetstone</t>
  </si>
  <si>
    <t>24.09.95</t>
  </si>
  <si>
    <t>13.02.96</t>
  </si>
  <si>
    <t>Genista Johnstone</t>
  </si>
  <si>
    <t>04.09.95</t>
  </si>
  <si>
    <t>Sophie Baruna</t>
  </si>
  <si>
    <t>04.12.95</t>
  </si>
  <si>
    <t>05.12.95</t>
  </si>
  <si>
    <t>Lily Hawkins</t>
  </si>
  <si>
    <t>Elle Kirwan</t>
  </si>
  <si>
    <t>Josephine Douglas</t>
  </si>
  <si>
    <t>Rebekah Reeve</t>
  </si>
  <si>
    <t>07.01.99</t>
  </si>
  <si>
    <t>Chris Holmes</t>
  </si>
  <si>
    <t>Katie Jones</t>
  </si>
  <si>
    <t>22.02.99</t>
  </si>
  <si>
    <t>Chanice Sheffield</t>
  </si>
  <si>
    <t>10.01.99</t>
  </si>
  <si>
    <t>Alice ~Piper</t>
  </si>
  <si>
    <t>22.06.99</t>
  </si>
  <si>
    <t>Cecilia Carlisle</t>
  </si>
  <si>
    <t>Charlotte Redworth</t>
  </si>
  <si>
    <t>17.04.98</t>
  </si>
  <si>
    <t>Martha Carlisle</t>
  </si>
  <si>
    <t>26.12.97</t>
  </si>
  <si>
    <t>Jenny Baker</t>
  </si>
  <si>
    <t>Georgia Ashby</t>
  </si>
  <si>
    <t>Annabel Gummow</t>
  </si>
  <si>
    <t>16.09.93</t>
  </si>
  <si>
    <t>Ellie Parkin</t>
  </si>
  <si>
    <t>Harriett Boulton</t>
  </si>
  <si>
    <t>01.08.97</t>
  </si>
  <si>
    <t>Jordannah Morrish</t>
  </si>
  <si>
    <t>Rosie Brown</t>
  </si>
  <si>
    <t>Millie Deacon</t>
  </si>
  <si>
    <t>08.10.95</t>
  </si>
  <si>
    <t>Catherine Marston</t>
  </si>
  <si>
    <t>Tyler Richards</t>
  </si>
  <si>
    <t>25.09.96</t>
  </si>
  <si>
    <t>Emily Talbot</t>
  </si>
  <si>
    <t>17.09.96</t>
  </si>
  <si>
    <t>Lesley Wright</t>
  </si>
  <si>
    <t>22.02.57</t>
  </si>
  <si>
    <t>Sam Robbins</t>
  </si>
  <si>
    <t>Matt Jones U20</t>
  </si>
  <si>
    <t>Georgia Timson</t>
  </si>
  <si>
    <t>Lucy Roberts</t>
  </si>
  <si>
    <t>Liz Taschimowitz</t>
  </si>
  <si>
    <t>Ryan Dabbs</t>
  </si>
  <si>
    <t>12.06.99</t>
  </si>
  <si>
    <t>Scott Dabbs</t>
  </si>
  <si>
    <t>19.10.96</t>
  </si>
  <si>
    <t>Adam Caunter</t>
  </si>
  <si>
    <t>22.10.93</t>
  </si>
  <si>
    <t>Chris Mayo</t>
  </si>
  <si>
    <t>12.08.91</t>
  </si>
  <si>
    <t>Nick Gillard</t>
  </si>
  <si>
    <t>12.02.90</t>
  </si>
  <si>
    <t>Jennifer Boylett U17</t>
  </si>
  <si>
    <t>Laurie Dugdale U17</t>
  </si>
  <si>
    <t>Chloe Gimbuta U17</t>
  </si>
  <si>
    <t>Rebecca Brown U17</t>
  </si>
  <si>
    <t>Helen Smith U17</t>
  </si>
  <si>
    <t>Laurence Edgeley</t>
  </si>
  <si>
    <t>Alec Crowter u20</t>
  </si>
  <si>
    <t>Jemma Jones</t>
  </si>
  <si>
    <t>Oliver Mullins</t>
  </si>
  <si>
    <t>Sam Harry</t>
  </si>
  <si>
    <t>Stuart Wonacott</t>
  </si>
  <si>
    <t>Declan Callaghan</t>
  </si>
  <si>
    <t>Sue Wilson</t>
  </si>
  <si>
    <t>Karen Young</t>
  </si>
  <si>
    <t>Harry Down</t>
  </si>
  <si>
    <t>Chris Bland</t>
  </si>
  <si>
    <t>B.Rendall</t>
  </si>
  <si>
    <t>S.Faulkner</t>
  </si>
  <si>
    <t>B Down</t>
  </si>
  <si>
    <t>T Jones</t>
  </si>
  <si>
    <t>Dickie Wythe M50</t>
  </si>
  <si>
    <t>Dave Martindale</t>
  </si>
  <si>
    <t>Samantha Kavanagh</t>
  </si>
  <si>
    <t>Nicki Kellaway</t>
  </si>
  <si>
    <t>Richard Wheeler</t>
  </si>
  <si>
    <t>Lizzie Gourlay</t>
  </si>
  <si>
    <t>Maddy Vaughan-Johncey</t>
  </si>
  <si>
    <t>Michael Cornes</t>
  </si>
  <si>
    <t>Sam Wheeler</t>
  </si>
  <si>
    <t>Elisabeth Hood</t>
  </si>
  <si>
    <t>Olivia Hunter</t>
  </si>
  <si>
    <t>Peter Cornes</t>
  </si>
  <si>
    <t>Adam Sloan U20</t>
  </si>
  <si>
    <t>Charlie Patrick U20</t>
  </si>
  <si>
    <t>Scott Rutter</t>
  </si>
  <si>
    <t>Dan Brunsden</t>
  </si>
  <si>
    <t>Natasha Gabbidon</t>
  </si>
  <si>
    <t>Harry Lane</t>
  </si>
  <si>
    <t>Kieron Davis</t>
  </si>
  <si>
    <t>Do not delete ANY names or numbers during this season (even if accidently duplicated in same column last time)</t>
  </si>
  <si>
    <t>28.01.94</t>
  </si>
  <si>
    <t>01.11.93</t>
  </si>
  <si>
    <t>Jono Richardson</t>
  </si>
  <si>
    <t>28.04.94</t>
  </si>
  <si>
    <t>Luke Prior</t>
  </si>
  <si>
    <t>Jed Robinson</t>
  </si>
  <si>
    <t>Jake Corey</t>
  </si>
  <si>
    <t>Drew Sansom</t>
  </si>
  <si>
    <t>Tom Broadribb</t>
  </si>
  <si>
    <t>Aaron March</t>
  </si>
  <si>
    <t>M Dickinson</t>
  </si>
  <si>
    <t>StuartRichards</t>
  </si>
  <si>
    <t>James Tostevin</t>
  </si>
  <si>
    <t>S Harding</t>
  </si>
  <si>
    <t>Dan Huntley</t>
  </si>
  <si>
    <t>Club - Cornwall AC</t>
  </si>
  <si>
    <t>CAC</t>
  </si>
  <si>
    <t>Club - Poole AC</t>
  </si>
  <si>
    <t>PAC</t>
  </si>
  <si>
    <t>Club - Taunton AC</t>
  </si>
  <si>
    <t>TAC</t>
  </si>
  <si>
    <t>Club - Yeovil Olympiads AC</t>
  </si>
  <si>
    <t>YOAC</t>
  </si>
  <si>
    <t>use below for sorting out combined races, etc</t>
  </si>
  <si>
    <t>Taunton</t>
  </si>
  <si>
    <t>Yeovil</t>
  </si>
  <si>
    <t>Cerys Lee</t>
  </si>
  <si>
    <t>Rebecca Gray</t>
  </si>
  <si>
    <t>Katie Hughes</t>
  </si>
  <si>
    <t>Tamara Kearney</t>
  </si>
  <si>
    <t>Lowenna Riley</t>
  </si>
  <si>
    <t>Alice Piper</t>
  </si>
  <si>
    <t>Josephine Cowley</t>
  </si>
  <si>
    <t>07/03/2002</t>
  </si>
  <si>
    <t>Ben Parker</t>
  </si>
  <si>
    <t>13/04/2002</t>
  </si>
  <si>
    <t>Jacob McAlhone</t>
  </si>
  <si>
    <t>23/04/2002</t>
  </si>
  <si>
    <t>Caitlin Batcheldor</t>
  </si>
  <si>
    <t>Jed Skilton</t>
  </si>
  <si>
    <t>Tom Casson</t>
  </si>
  <si>
    <t>Jake Newnham</t>
  </si>
  <si>
    <t>Emily Jeffries</t>
  </si>
  <si>
    <t>Tim McKee</t>
  </si>
  <si>
    <t>Michael Biss</t>
  </si>
  <si>
    <t>Jonathan Hooper</t>
  </si>
  <si>
    <t>Georgia Silcox</t>
  </si>
  <si>
    <t>Bradley Seager</t>
  </si>
  <si>
    <t>Lottie Garratt</t>
  </si>
  <si>
    <t>25/05/1993</t>
  </si>
  <si>
    <t>16/12/1985</t>
  </si>
  <si>
    <t>01/02/1992</t>
  </si>
  <si>
    <t>18/07/1992</t>
  </si>
  <si>
    <t>18/10/1999</t>
  </si>
  <si>
    <t>16/09/1998</t>
  </si>
  <si>
    <t>08/10/1997</t>
  </si>
  <si>
    <t>17/02/1998</t>
  </si>
  <si>
    <t>20/09/1997</t>
  </si>
  <si>
    <t>08/05/1999</t>
  </si>
  <si>
    <t>07/05/1966</t>
  </si>
  <si>
    <t>16/02/1968</t>
  </si>
  <si>
    <t>12/09/1999</t>
  </si>
  <si>
    <t>Abigail Rutter</t>
  </si>
  <si>
    <t>Alex Jeffries</t>
  </si>
  <si>
    <t>20/04/1999</t>
  </si>
  <si>
    <t>Rachael Jeffries</t>
  </si>
  <si>
    <t>Emma Martin</t>
  </si>
  <si>
    <t>18/06/1993</t>
  </si>
  <si>
    <t>NOTE</t>
  </si>
  <si>
    <t>When electronic timing is used it is easier to use the printed sheet from this &amp; highlight 'non-scoring' or different age groups &amp; enter the remainder in the results</t>
  </si>
  <si>
    <t>rather than using the sort boxes as described above</t>
  </si>
  <si>
    <t>w/speed</t>
  </si>
  <si>
    <t>13.1s</t>
  </si>
  <si>
    <t xml:space="preserve">100m </t>
  </si>
  <si>
    <t xml:space="preserve">200m </t>
  </si>
  <si>
    <t>High Jump</t>
  </si>
  <si>
    <t>Shot</t>
  </si>
  <si>
    <t>Long Jump</t>
  </si>
  <si>
    <t>4x100m Relay</t>
  </si>
  <si>
    <t>55.8s</t>
  </si>
  <si>
    <t>54.5s</t>
  </si>
  <si>
    <t>12.3s</t>
  </si>
  <si>
    <t>25.7s</t>
  </si>
  <si>
    <t>4.98m</t>
  </si>
  <si>
    <t>1.60m</t>
  </si>
  <si>
    <t>10.66m</t>
  </si>
  <si>
    <t>25.8s</t>
  </si>
  <si>
    <t>Javelin</t>
  </si>
  <si>
    <t>22.4s</t>
  </si>
  <si>
    <t>25.5s</t>
  </si>
  <si>
    <t>Discus</t>
  </si>
  <si>
    <t>Pole Vault</t>
  </si>
  <si>
    <t>Ham T</t>
  </si>
  <si>
    <t>Triple Jump</t>
  </si>
  <si>
    <t>23.0s</t>
  </si>
  <si>
    <t>U17 Women</t>
  </si>
  <si>
    <t>Wimborne</t>
  </si>
  <si>
    <t>Daisy Davies</t>
  </si>
  <si>
    <t>Holly Paine</t>
  </si>
  <si>
    <t>M50</t>
  </si>
  <si>
    <t>Ben Lewis</t>
  </si>
  <si>
    <t>Abbie White</t>
  </si>
  <si>
    <t>Ryan Long</t>
  </si>
  <si>
    <t>Katie Corbin</t>
  </si>
  <si>
    <t>Sophie Oatley</t>
  </si>
  <si>
    <t>Adam Booth</t>
  </si>
  <si>
    <t>Alexandra Phillips</t>
  </si>
  <si>
    <t>Molly Caudery</t>
  </si>
  <si>
    <t>Ellie Carrow</t>
  </si>
  <si>
    <t>Maisie Thorpe</t>
  </si>
  <si>
    <t>Sophie Jones</t>
  </si>
  <si>
    <t>Aimee Davey</t>
  </si>
  <si>
    <t>04/01/2002</t>
  </si>
  <si>
    <t>03/07/2002</t>
  </si>
  <si>
    <t>10/06/1994</t>
  </si>
  <si>
    <t>27/02/1988</t>
  </si>
  <si>
    <t>Cornwall AC 1-100 (801-825); N Somerset 101-200 (826-850); N&amp;P 201-300 (851-875); Wimborne 301-400 (876-900); Poole AC 401-500 (901-925); Taunton</t>
  </si>
  <si>
    <t xml:space="preserve"> 501-600; (926-950) Yeovil 601-700 (951-975). Under 17W &amp; U20M will have the higher numbers shown in brackets, which should identify them in mixed races</t>
  </si>
  <si>
    <t>For U20M, only the first will score</t>
  </si>
  <si>
    <t>Put the 'Guest' athletes on the 'Guest' Sheet (U20M can go below the scoring performances), putting an event &amp; age group heading in the Column</t>
  </si>
  <si>
    <t>Tom Slattery</t>
  </si>
  <si>
    <t>Fynley Caudery</t>
  </si>
  <si>
    <t>Patrick Swan</t>
  </si>
  <si>
    <t>Karl Swan</t>
  </si>
  <si>
    <t>Stuart Caudery</t>
  </si>
  <si>
    <t>Connor Swan</t>
  </si>
  <si>
    <t>14.10.00</t>
  </si>
  <si>
    <t>George Shurley</t>
  </si>
  <si>
    <t>Christian Maher</t>
  </si>
  <si>
    <t>Elise Thorner</t>
  </si>
  <si>
    <t>Sam Harding</t>
  </si>
  <si>
    <t>Jacob Milligan</t>
  </si>
  <si>
    <t>James Williams</t>
  </si>
  <si>
    <t>Jack Nancarrow</t>
  </si>
  <si>
    <t>Ziana Azariah</t>
  </si>
  <si>
    <t>Use the 'sort' panels below the main results to insert all race heats, sort (as described at [9]), highlight 3rd athlete or more from one club &amp; transfer remainder</t>
  </si>
  <si>
    <t xml:space="preserve"> to main results. The highlighted athletes will be guests &amp; can be transferred to the 'Guest' sheet if you have time, otherwise leave them in the 'sort' box</t>
  </si>
  <si>
    <r>
      <t xml:space="preserve">Provide all paperwork to me (or a nominated N&amp;P representative) at the end of the day, </t>
    </r>
    <r>
      <rPr>
        <b/>
        <i/>
        <u/>
        <sz val="10"/>
        <rFont val="Arial"/>
        <family val="2"/>
      </rPr>
      <t>whether or not everything is complete</t>
    </r>
    <r>
      <rPr>
        <sz val="10"/>
        <rFont val="Arial"/>
        <family val="2"/>
      </rPr>
      <t>. This must include</t>
    </r>
  </si>
  <si>
    <r>
      <t xml:space="preserve">second copies, team declarations for combined races &amp; officials registration slips </t>
    </r>
    <r>
      <rPr>
        <b/>
        <i/>
        <u/>
        <sz val="10"/>
        <rFont val="Arial"/>
        <family val="2"/>
      </rPr>
      <t>(No Paperwork is left with the host club)</t>
    </r>
  </si>
  <si>
    <t>To 'sort' two or more races (or field results entered in the card order) into the performance order, 'select' all entries in the event under columns</t>
  </si>
  <si>
    <t>Nicola Cornes</t>
  </si>
  <si>
    <t>Dylan Dukes</t>
  </si>
  <si>
    <t>Geoff  Cole</t>
  </si>
  <si>
    <t>Caitlin Maguire</t>
  </si>
  <si>
    <t>18.09.97</t>
  </si>
  <si>
    <t>S Prior</t>
  </si>
  <si>
    <t>Annablel Arnorld</t>
  </si>
  <si>
    <t>14.01.98</t>
  </si>
  <si>
    <t>Georgia Lane</t>
  </si>
  <si>
    <t>21.06.97</t>
  </si>
  <si>
    <t>Katie Charlton</t>
  </si>
  <si>
    <t>Alice Lester</t>
  </si>
  <si>
    <t>Ffion Watkins</t>
  </si>
  <si>
    <t>Emma Denham</t>
  </si>
  <si>
    <t>11.08.99</t>
  </si>
  <si>
    <t>Chloe .....???</t>
  </si>
  <si>
    <t>24.4.99</t>
  </si>
  <si>
    <t>Charlotte Baker</t>
  </si>
  <si>
    <t>Abi Davies</t>
  </si>
  <si>
    <t>Cara Azariah</t>
  </si>
  <si>
    <t>9.01.99</t>
  </si>
  <si>
    <t>Laura Smith</t>
  </si>
  <si>
    <t>Harriett Holland</t>
  </si>
  <si>
    <t>22.03.98</t>
  </si>
  <si>
    <t>Hannah Longley</t>
  </si>
  <si>
    <t>Grace Davies</t>
  </si>
  <si>
    <t>Zara Gabbidon</t>
  </si>
  <si>
    <t>Rachel Anderson-Deas</t>
  </si>
  <si>
    <t>Amy Darcy</t>
  </si>
  <si>
    <t>Louis Cheek</t>
  </si>
  <si>
    <t>16.02.93</t>
  </si>
  <si>
    <t>25.05.95</t>
  </si>
  <si>
    <t xml:space="preserve">Zianna Azariah </t>
  </si>
  <si>
    <t>Jacob Weeks</t>
  </si>
  <si>
    <t>Duncan Dibb-Holland</t>
  </si>
  <si>
    <t>Samuel Chinn</t>
  </si>
  <si>
    <t>09.09.98</t>
  </si>
  <si>
    <t>Freddie Cooney</t>
  </si>
  <si>
    <t>25.08.96</t>
  </si>
  <si>
    <t>William Klinkenberg</t>
  </si>
  <si>
    <t>Henri Cooney</t>
  </si>
  <si>
    <t>17.08.61</t>
  </si>
  <si>
    <t>James Toomey</t>
  </si>
  <si>
    <t>23.06.99</t>
  </si>
  <si>
    <t>Adam Hood</t>
  </si>
  <si>
    <t>19.07.54</t>
  </si>
  <si>
    <t>Elliot Scott</t>
  </si>
  <si>
    <t>26.03.98</t>
  </si>
  <si>
    <t>Joshua Aspey</t>
  </si>
  <si>
    <t>22.12.59</t>
  </si>
  <si>
    <t>Harry Chinn</t>
  </si>
  <si>
    <t>24.01.57</t>
  </si>
  <si>
    <t>Tom Weisner</t>
  </si>
  <si>
    <t>04.05.74</t>
  </si>
  <si>
    <t>George Whitburn</t>
  </si>
  <si>
    <t>25.03.97</t>
  </si>
  <si>
    <t>Ronnie Wells</t>
  </si>
  <si>
    <t>27.03.96</t>
  </si>
  <si>
    <t>Oliver Livingstone</t>
  </si>
  <si>
    <t>14.02.97</t>
  </si>
  <si>
    <t>Mark Hopkinson</t>
  </si>
  <si>
    <t>02.01.87</t>
  </si>
  <si>
    <t>Martin Walker</t>
  </si>
  <si>
    <t>20.11.95</t>
  </si>
  <si>
    <t>Steven Shaw</t>
  </si>
  <si>
    <t>Matthew Pollock</t>
  </si>
  <si>
    <t>25.05.96</t>
  </si>
  <si>
    <t>James Bassett</t>
  </si>
  <si>
    <t>Joe Walton</t>
  </si>
  <si>
    <t>15.09.95</t>
  </si>
  <si>
    <t>Alexander Rogers (U20)</t>
  </si>
  <si>
    <t>Rob Hawkins</t>
  </si>
  <si>
    <t>03.06.90</t>
  </si>
  <si>
    <t>Shawn Rogers</t>
  </si>
  <si>
    <t>Evie Grogan</t>
  </si>
  <si>
    <t>Morganne Dunn (U13)</t>
  </si>
  <si>
    <t>Hollie Gale</t>
  </si>
  <si>
    <t>30.06.96</t>
  </si>
  <si>
    <t>03.04.98</t>
  </si>
  <si>
    <t>Georgie Youe</t>
  </si>
  <si>
    <t>25.06.98</t>
  </si>
  <si>
    <t>Katie Cross</t>
  </si>
  <si>
    <t>Milly Jeans</t>
  </si>
  <si>
    <t>11.01.95</t>
  </si>
  <si>
    <t>Tiffany Mouly-Baker</t>
  </si>
  <si>
    <t>13.10.97</t>
  </si>
  <si>
    <t>Josie Loxton</t>
  </si>
  <si>
    <t>15.04.95</t>
  </si>
  <si>
    <t>Chloe Peters</t>
  </si>
  <si>
    <t>11.02.98</t>
  </si>
  <si>
    <t>Georgie Youe (U15)</t>
  </si>
  <si>
    <t>04.07.69</t>
  </si>
  <si>
    <t>13.08.59</t>
  </si>
  <si>
    <t>Harriet Rogers (U17)</t>
  </si>
  <si>
    <t>18.06.63</t>
  </si>
  <si>
    <t>Liz Hurst</t>
  </si>
  <si>
    <t>23.10.77</t>
  </si>
  <si>
    <t>Brigid Thornett</t>
  </si>
  <si>
    <t>22.05.55</t>
  </si>
  <si>
    <t>Emily Ruffell-Hazell (U17)</t>
  </si>
  <si>
    <t>Joe Avery</t>
  </si>
  <si>
    <t>Josh Lucas</t>
  </si>
  <si>
    <t>07.04.98</t>
  </si>
  <si>
    <t>William Webber</t>
  </si>
  <si>
    <t>27.08.98</t>
  </si>
  <si>
    <t>Joseph Kitto</t>
  </si>
  <si>
    <t>Edward Brown</t>
  </si>
  <si>
    <t>13.09.96</t>
  </si>
  <si>
    <t>31.10.96</t>
  </si>
  <si>
    <t>Leon Berry</t>
  </si>
  <si>
    <t>14.07.84</t>
  </si>
  <si>
    <t>Steve Waddington</t>
  </si>
  <si>
    <t>15.08.51</t>
  </si>
  <si>
    <t>Martin Breslan</t>
  </si>
  <si>
    <t>04.05.78</t>
  </si>
  <si>
    <t>Ella Buzza</t>
  </si>
  <si>
    <t>10.04.99</t>
  </si>
  <si>
    <t>Karenza Hurr</t>
  </si>
  <si>
    <t>10.10.98</t>
  </si>
  <si>
    <t>Kyra Bull</t>
  </si>
  <si>
    <t>10.10.97</t>
  </si>
  <si>
    <t>Sheona Harris</t>
  </si>
  <si>
    <t>01.08.96</t>
  </si>
  <si>
    <t>Please only add names - not delete - from this worksheet</t>
  </si>
  <si>
    <t>George Welch</t>
  </si>
  <si>
    <t>Sam Talbot</t>
  </si>
  <si>
    <t>17.5.97</t>
  </si>
  <si>
    <t>Jonathon Dunn</t>
  </si>
  <si>
    <t>Bertie Mountford</t>
  </si>
  <si>
    <t>10.1.99</t>
  </si>
  <si>
    <t>Thomas Bayley</t>
  </si>
  <si>
    <t>29.4.99</t>
  </si>
  <si>
    <t>Nirin Bahi</t>
  </si>
  <si>
    <t>Matthew Barlow</t>
  </si>
  <si>
    <t>Mark Turner</t>
  </si>
  <si>
    <t>Mark Cowen</t>
  </si>
  <si>
    <t>Mario Lapka</t>
  </si>
  <si>
    <t>D Wilkinson</t>
  </si>
  <si>
    <t>Millie Blackmore</t>
  </si>
  <si>
    <t>28.5.95</t>
  </si>
  <si>
    <t>Lauren Searles</t>
  </si>
  <si>
    <t>Shaun Barnard</t>
  </si>
  <si>
    <t>Stephen Bailey</t>
  </si>
  <si>
    <t>Stephanie Martin</t>
  </si>
  <si>
    <t>Gabi Tilson-Hawke</t>
  </si>
  <si>
    <t>List as 2 July 2010</t>
  </si>
  <si>
    <t>Brandon Huddy</t>
  </si>
  <si>
    <t>Adam Hutton</t>
  </si>
  <si>
    <t>Phoebe Carlyon</t>
  </si>
  <si>
    <t>Dani Barnes</t>
  </si>
  <si>
    <t>15.06.98</t>
  </si>
  <si>
    <t>Will Slack</t>
  </si>
  <si>
    <t>31.05.96</t>
  </si>
  <si>
    <t>Phil Bourne</t>
  </si>
  <si>
    <t>05.05.96</t>
  </si>
  <si>
    <t>08.10.97</t>
  </si>
  <si>
    <t>Charlie Pickard</t>
  </si>
  <si>
    <t>16.06.99</t>
  </si>
  <si>
    <t>Nathan Coburn</t>
  </si>
  <si>
    <t>George Stockton</t>
  </si>
  <si>
    <t>22.12.92</t>
  </si>
  <si>
    <t>Steve Brunsden</t>
  </si>
  <si>
    <t>Simon Martin</t>
  </si>
  <si>
    <t>Nicholas Percy</t>
  </si>
  <si>
    <t>Richard Holt</t>
  </si>
  <si>
    <t>Ella Aldersley</t>
  </si>
  <si>
    <t>Samantha Lester</t>
  </si>
  <si>
    <t>Harry Vandervell</t>
  </si>
  <si>
    <t>Amber LENCH</t>
  </si>
  <si>
    <t>10.12.98</t>
  </si>
  <si>
    <t>Danni Shrosbree</t>
  </si>
  <si>
    <t>11.03.91</t>
  </si>
  <si>
    <t>Charlotte Brumpton</t>
  </si>
  <si>
    <t>06.07.93</t>
  </si>
  <si>
    <t>Ella Ofei-Kwatia (U17)</t>
  </si>
  <si>
    <t>No,11 missed out?</t>
  </si>
  <si>
    <t>Ashley  Harvey</t>
  </si>
  <si>
    <t>Zubair Azefi</t>
  </si>
  <si>
    <t>Oliver Fox</t>
  </si>
  <si>
    <t>Jessica Newson</t>
  </si>
  <si>
    <t>Charlotte Hotham</t>
  </si>
  <si>
    <t>Frank Robinson</t>
  </si>
  <si>
    <t>Aine Grady</t>
  </si>
  <si>
    <t>Millie King U13</t>
  </si>
  <si>
    <t>club</t>
  </si>
  <si>
    <t>perf</t>
  </si>
  <si>
    <t>s/total A</t>
  </si>
  <si>
    <t>s/total B</t>
  </si>
  <si>
    <t>Exeter H</t>
  </si>
  <si>
    <t>Josephine Kimber</t>
  </si>
  <si>
    <t>Laura James</t>
  </si>
  <si>
    <t>Amy Caburn</t>
  </si>
  <si>
    <t>ExH</t>
  </si>
  <si>
    <t>Kerensa Riley</t>
  </si>
  <si>
    <t>Trinity Earnshaw</t>
  </si>
  <si>
    <t>Megan Jones</t>
  </si>
  <si>
    <t>Leon Smith</t>
  </si>
  <si>
    <t>Daniel Hoblyn</t>
  </si>
  <si>
    <t>Samuel Goodchild</t>
  </si>
  <si>
    <t>Jessica White</t>
  </si>
  <si>
    <t>Josh Tyler</t>
  </si>
  <si>
    <t>Jed Dove</t>
  </si>
  <si>
    <t>Owen Coldwell</t>
  </si>
  <si>
    <t>Kyle Hartnell</t>
  </si>
  <si>
    <t xml:space="preserve">Amy Beth Curtis </t>
  </si>
  <si>
    <t>Rachel Champion</t>
  </si>
  <si>
    <t>Sophie Burden</t>
  </si>
  <si>
    <t>Olivia Dobson</t>
  </si>
  <si>
    <t>Lauren Coleman</t>
  </si>
  <si>
    <t>W50</t>
  </si>
  <si>
    <t>M45</t>
  </si>
  <si>
    <t>M60</t>
  </si>
  <si>
    <t>10/04/1965</t>
  </si>
  <si>
    <t>10/03/2003</t>
  </si>
  <si>
    <t>Harrison Leaper</t>
  </si>
  <si>
    <t>06/09/2000</t>
  </si>
  <si>
    <t>24/01/2001</t>
  </si>
  <si>
    <t>18/06/2003</t>
  </si>
  <si>
    <t>Fleur Mansell</t>
  </si>
  <si>
    <t>18/05/2003</t>
  </si>
  <si>
    <t>Imogen Davis</t>
  </si>
  <si>
    <t>10/12/2002</t>
  </si>
  <si>
    <t>Poppy Laidlaw</t>
  </si>
  <si>
    <t>31/10/1999</t>
  </si>
  <si>
    <t>Bess Bickel</t>
  </si>
  <si>
    <t>16/07/1998</t>
  </si>
  <si>
    <t>Niall Instone</t>
  </si>
  <si>
    <t>Ben Martin</t>
  </si>
  <si>
    <t>10/02/1998</t>
  </si>
  <si>
    <t>Max Watson</t>
  </si>
  <si>
    <t>Evie O'Brien</t>
  </si>
  <si>
    <t>Matthew Huggett</t>
  </si>
  <si>
    <t>Matthew Alvarez</t>
  </si>
  <si>
    <t>Grace Cottrell</t>
  </si>
  <si>
    <t>Helen Lewis</t>
  </si>
  <si>
    <t>Adam Snow</t>
  </si>
  <si>
    <t>Lily Clarke</t>
  </si>
  <si>
    <t>Ben Lloyd</t>
  </si>
  <si>
    <t>Caitlin Carnegie</t>
  </si>
  <si>
    <t>Alice Milton</t>
  </si>
  <si>
    <t>Harrison Jones</t>
  </si>
  <si>
    <t>Toby Sauter</t>
  </si>
  <si>
    <t>Jack Turner</t>
  </si>
  <si>
    <t>Jamie Croucher</t>
  </si>
  <si>
    <t>Katie Lloyd</t>
  </si>
  <si>
    <t>Fraser Moran</t>
  </si>
  <si>
    <t>Henry Isaacs</t>
  </si>
  <si>
    <t>Club - Newquay &amp; Par AC</t>
  </si>
  <si>
    <t>Megan Hearn </t>
  </si>
  <si>
    <t>Shola Harrison</t>
  </si>
  <si>
    <t>04/01.03</t>
  </si>
  <si>
    <t>Lucy Allen</t>
  </si>
  <si>
    <t>30.11.00</t>
  </si>
  <si>
    <t>Rhianna Giles</t>
  </si>
  <si>
    <t>03.02.01</t>
  </si>
  <si>
    <t>07.09.99</t>
  </si>
  <si>
    <t>Sian Temple</t>
  </si>
  <si>
    <t>Danielle Rawson</t>
  </si>
  <si>
    <t>25.11.00</t>
  </si>
  <si>
    <t>Jasmine Basford</t>
  </si>
  <si>
    <t>28.10.99</t>
  </si>
  <si>
    <t>Rachel Howe</t>
  </si>
  <si>
    <t>20.06.00</t>
  </si>
  <si>
    <t>Kiera Williams</t>
  </si>
  <si>
    <t>Philippa Brett</t>
  </si>
  <si>
    <t xml:space="preserve">Jacky Brett </t>
  </si>
  <si>
    <t>Hannah Marshall</t>
  </si>
  <si>
    <t>22.09.02</t>
  </si>
  <si>
    <t>Sam Brereton</t>
  </si>
  <si>
    <t>William Wright</t>
  </si>
  <si>
    <t>29/12/02</t>
  </si>
  <si>
    <t>Bradley Mclennan</t>
  </si>
  <si>
    <t>Finn Birnie</t>
  </si>
  <si>
    <t>Kaya Cairney</t>
  </si>
  <si>
    <t>Alexander McCartney</t>
  </si>
  <si>
    <t>Aidan Kent</t>
  </si>
  <si>
    <t>Joe Bacon</t>
  </si>
  <si>
    <t>Isaac Parker</t>
  </si>
  <si>
    <t>Sam Bray</t>
  </si>
  <si>
    <t>Kieran Madden</t>
  </si>
  <si>
    <t>Tom Luton</t>
  </si>
  <si>
    <t xml:space="preserve">Sean Cater </t>
  </si>
  <si>
    <t>M65</t>
  </si>
  <si>
    <t xml:space="preserve">Clive Marsh </t>
  </si>
  <si>
    <t>W40</t>
  </si>
  <si>
    <t>Jack Wightman</t>
  </si>
  <si>
    <t>Claudia Carlyon</t>
  </si>
  <si>
    <t>17.09.98</t>
  </si>
  <si>
    <t>Lily England</t>
  </si>
  <si>
    <t>Lieacha Cundy</t>
  </si>
  <si>
    <t>Wimborne AC</t>
  </si>
  <si>
    <t>Wim</t>
  </si>
  <si>
    <t>Zach Fenwick</t>
  </si>
  <si>
    <t>Robert Hughes</t>
  </si>
  <si>
    <t>Michael  Johnson</t>
  </si>
  <si>
    <t>Eliott Symes</t>
  </si>
  <si>
    <t>Charlotte Ayton</t>
  </si>
  <si>
    <t>Hannah Fairchild</t>
  </si>
  <si>
    <t>Erin Thickett</t>
  </si>
  <si>
    <t>Bethanie Kingswell-Farr</t>
  </si>
  <si>
    <t>Isabelle Kingswell-Farr</t>
  </si>
  <si>
    <t>Lucy Gladdis</t>
  </si>
  <si>
    <t>Joe Miles</t>
  </si>
  <si>
    <t>Bethan Burley</t>
  </si>
  <si>
    <t>Pippa Hine</t>
  </si>
  <si>
    <t>Caitlyn Hooper</t>
  </si>
  <si>
    <t>Ellie White</t>
  </si>
  <si>
    <t>Maddie Williams</t>
  </si>
  <si>
    <t>Edward May</t>
  </si>
  <si>
    <t>Ryan Webb</t>
  </si>
  <si>
    <t>Hannah Winton</t>
  </si>
  <si>
    <t>Daniel Baynham</t>
  </si>
  <si>
    <t>David Pearson</t>
  </si>
  <si>
    <t>Steve Snook</t>
  </si>
  <si>
    <t>Glyn Davies</t>
  </si>
  <si>
    <t>Trudi Carter</t>
  </si>
  <si>
    <t>Paula Hine</t>
  </si>
  <si>
    <t>Mathew Effick</t>
  </si>
  <si>
    <t>Sam Davies</t>
  </si>
  <si>
    <t>Charlotte Bourne</t>
  </si>
  <si>
    <t>Abbie Hine</t>
  </si>
  <si>
    <t>Sharon Hutchings</t>
  </si>
  <si>
    <t>Pete Kingswell Farr</t>
  </si>
  <si>
    <t>Adam Richardson</t>
  </si>
  <si>
    <t>Kai Snell</t>
  </si>
  <si>
    <t>Jemima Higman</t>
  </si>
  <si>
    <t>Jemima Cheleda</t>
  </si>
  <si>
    <t>Harriet Tuson</t>
  </si>
  <si>
    <t>Jessica Flanagan</t>
  </si>
  <si>
    <t>Christopher Ellis</t>
  </si>
  <si>
    <t>Lewis De Torres</t>
  </si>
  <si>
    <t>03/10/1994</t>
  </si>
  <si>
    <t>Jamie Grose</t>
  </si>
  <si>
    <t>25/02/1993</t>
  </si>
  <si>
    <t>Marcus Pidgley</t>
  </si>
  <si>
    <t>09/10/1973</t>
  </si>
  <si>
    <t>Edward Pearce</t>
  </si>
  <si>
    <t>04/03/2004</t>
  </si>
  <si>
    <t>Ashia Wilson</t>
  </si>
  <si>
    <t>13/05/2004</t>
  </si>
  <si>
    <t>Jasmine Lawrence</t>
  </si>
  <si>
    <t>03/10/2001</t>
  </si>
  <si>
    <t>26/04/2001</t>
  </si>
  <si>
    <t>28/11/2001</t>
  </si>
  <si>
    <t>04/10/2001</t>
  </si>
  <si>
    <t>Ruben Wilson-Connell</t>
  </si>
  <si>
    <t>15/07/2002</t>
  </si>
  <si>
    <t>Elloise Hartnell</t>
  </si>
  <si>
    <t>31/07/2002</t>
  </si>
  <si>
    <t>Holly Earley</t>
  </si>
  <si>
    <t>Carla Sheppard</t>
  </si>
  <si>
    <t>Daniel Trickett</t>
  </si>
  <si>
    <t>13/07/1997</t>
  </si>
  <si>
    <t>Charlotte Brown</t>
  </si>
  <si>
    <t>Jessica Fisher</t>
  </si>
  <si>
    <t>Maya Jones</t>
  </si>
  <si>
    <t>Lydia Smith</t>
  </si>
  <si>
    <t>Romilly Jones</t>
  </si>
  <si>
    <t>Naomi Wilde</t>
  </si>
  <si>
    <t>Charlotte Enright</t>
  </si>
  <si>
    <t>Tom Heal</t>
  </si>
  <si>
    <t>Matt Woodland</t>
  </si>
  <si>
    <t>Callum Hendy</t>
  </si>
  <si>
    <t>Nick Daniels</t>
  </si>
  <si>
    <t>Phil Burden</t>
  </si>
  <si>
    <t>Tia Brown</t>
  </si>
  <si>
    <t>Jessica Spry</t>
  </si>
  <si>
    <t>Lucy Hodgson</t>
  </si>
  <si>
    <t>Oscar Acraman</t>
  </si>
  <si>
    <t>Josh Lewis</t>
  </si>
  <si>
    <t>07/11/03</t>
  </si>
  <si>
    <t>Jacob Lamboll</t>
  </si>
  <si>
    <t>Morgan Squire</t>
  </si>
  <si>
    <t>Johnny Livingstone</t>
  </si>
  <si>
    <t xml:space="preserve">        16/11/2002</t>
  </si>
  <si>
    <t>Finley Norman</t>
  </si>
  <si>
    <t>Cameron Bryson</t>
  </si>
  <si>
    <t>Kester Welch</t>
  </si>
  <si>
    <t>Kurt Gilbert</t>
  </si>
  <si>
    <t>Sam Milverton</t>
  </si>
  <si>
    <t>Harvey Thompson</t>
  </si>
  <si>
    <t>Abbie Freeman</t>
  </si>
  <si>
    <t>Brooke Coldwell</t>
  </si>
  <si>
    <t>Chloe Harris</t>
  </si>
  <si>
    <t>Ella Parke</t>
  </si>
  <si>
    <t>Isobel Farrant-Worth</t>
  </si>
  <si>
    <t>Katie Chapman</t>
  </si>
  <si>
    <t>Kimberley Vanstone</t>
  </si>
  <si>
    <t>Sam Gooding</t>
  </si>
  <si>
    <t>Catherine Groves</t>
  </si>
  <si>
    <t>Zoe Lawrence</t>
  </si>
  <si>
    <t>Sky Clemens</t>
  </si>
  <si>
    <t>Rebecca Benney</t>
  </si>
  <si>
    <t>Harry Whinney</t>
  </si>
  <si>
    <t>Gabriel Brolly</t>
  </si>
  <si>
    <t>Edward Jane</t>
  </si>
  <si>
    <t>Nell Savage</t>
  </si>
  <si>
    <t>Georgia Doyle-Lay</t>
  </si>
  <si>
    <t>Clare Hodgson</t>
  </si>
  <si>
    <t>Sadie Carter</t>
  </si>
  <si>
    <t>Alice Please</t>
  </si>
  <si>
    <t>Joe Davidge</t>
  </si>
  <si>
    <t>Lloyd Arnold</t>
  </si>
  <si>
    <t>Matthew Cornes</t>
  </si>
  <si>
    <t>Ngaire Jones</t>
  </si>
  <si>
    <t>Jevgeni Judin</t>
  </si>
  <si>
    <t>Finley McLear</t>
  </si>
  <si>
    <t>Craig Moncur</t>
  </si>
  <si>
    <t>Esme Adams</t>
  </si>
  <si>
    <t>Curtis Ormerod-Taylor</t>
  </si>
  <si>
    <t>Caitlin Rogers</t>
  </si>
  <si>
    <t>Anna Kelliher</t>
  </si>
  <si>
    <t>Amy Mercer</t>
  </si>
  <si>
    <t>U17B</t>
  </si>
  <si>
    <t>Charlotte Piper</t>
  </si>
  <si>
    <t>Ben Butcher</t>
  </si>
  <si>
    <t>Jack Moss-Wilcox</t>
  </si>
  <si>
    <t>Charlie Davies</t>
  </si>
  <si>
    <t>Lucy Lockwood</t>
  </si>
  <si>
    <t>Joshua Lock</t>
  </si>
  <si>
    <t>Keira Farrell</t>
  </si>
  <si>
    <t>Lydia Rusling</t>
  </si>
  <si>
    <t>Isaac Murray</t>
  </si>
  <si>
    <t>Howard Bailey</t>
  </si>
  <si>
    <t>Lucy Hughes</t>
  </si>
  <si>
    <t>Abhika Gupta</t>
  </si>
  <si>
    <t>Connor Drew</t>
  </si>
  <si>
    <t>Luke Downing</t>
  </si>
  <si>
    <t>Hannah Smith</t>
  </si>
  <si>
    <t>Isabel Jones</t>
  </si>
  <si>
    <t>Dawn Skinner</t>
  </si>
  <si>
    <t>Mark Palmer</t>
  </si>
  <si>
    <t>Caitlin Apps</t>
  </si>
  <si>
    <t>Elliott Sales</t>
  </si>
  <si>
    <t>Lydia Hughes</t>
  </si>
  <si>
    <t>Jason Hall</t>
  </si>
  <si>
    <t>Hannah Slater</t>
  </si>
  <si>
    <t>James Guyler</t>
  </si>
  <si>
    <t>Heidi Taylor</t>
  </si>
  <si>
    <t>James Watson</t>
  </si>
  <si>
    <t>Ben Hart</t>
  </si>
  <si>
    <t>Alan Flechon</t>
  </si>
  <si>
    <t>Chloe Hunt</t>
  </si>
  <si>
    <t xml:space="preserve">R2 </t>
  </si>
  <si>
    <t>R1</t>
  </si>
  <si>
    <t xml:space="preserve">R3 </t>
  </si>
  <si>
    <t>Antonio Alvarez</t>
  </si>
  <si>
    <t>Ciara Alexander</t>
  </si>
  <si>
    <t>Amy Cruwys</t>
  </si>
  <si>
    <t>Ronnie De Bique</t>
  </si>
  <si>
    <t>03/02/2003</t>
  </si>
  <si>
    <t>Edward Bettley-Smith</t>
  </si>
  <si>
    <t>Alex Dean</t>
  </si>
  <si>
    <t>Dawson Smith</t>
  </si>
  <si>
    <t>Edward Mitchell</t>
  </si>
  <si>
    <t>Aaron Worgan</t>
  </si>
  <si>
    <t>Imogen Wood</t>
  </si>
  <si>
    <t>Lewis Naptin</t>
  </si>
  <si>
    <t>Jasper Forsyth</t>
  </si>
  <si>
    <t>Courtney Howard</t>
  </si>
  <si>
    <t>Arm</t>
  </si>
  <si>
    <t>NA</t>
  </si>
  <si>
    <t>Armada</t>
  </si>
  <si>
    <t>Newton Abbot</t>
  </si>
  <si>
    <t>21.93s</t>
  </si>
  <si>
    <t>Joe Battershill</t>
  </si>
  <si>
    <t>William Bedford</t>
  </si>
  <si>
    <t>Isabella Page</t>
  </si>
  <si>
    <t>Stephen Blackford</t>
  </si>
  <si>
    <t>Hannah Blair</t>
  </si>
  <si>
    <t>Jonathan Edwards</t>
  </si>
  <si>
    <t>Michelle Peters</t>
  </si>
  <si>
    <t>Kate Phillips</t>
  </si>
  <si>
    <t>Jessica Burke</t>
  </si>
  <si>
    <t>Summer Dawe</t>
  </si>
  <si>
    <t>Edward Fileman</t>
  </si>
  <si>
    <t>Danny Filewod</t>
  </si>
  <si>
    <t>Ruth Green</t>
  </si>
  <si>
    <t>Lewis Greenwood</t>
  </si>
  <si>
    <t>Tamzin Gribble</t>
  </si>
  <si>
    <t>Liam Hallows</t>
  </si>
  <si>
    <t>Steve Harris</t>
  </si>
  <si>
    <t>Bronwyn Harris</t>
  </si>
  <si>
    <t>Hamish Harris</t>
  </si>
  <si>
    <t>Estelle Hodges</t>
  </si>
  <si>
    <t>Jake Hughes</t>
  </si>
  <si>
    <t>Paige Johnson</t>
  </si>
  <si>
    <t>Amelia Riggott</t>
  </si>
  <si>
    <t>Kayleigh Weston</t>
  </si>
  <si>
    <t>Noah Jones</t>
  </si>
  <si>
    <t>Jerry Kevern</t>
  </si>
  <si>
    <t>Elysia Morris</t>
  </si>
  <si>
    <t>Daniel Norton</t>
  </si>
  <si>
    <t>Mia O'Daly</t>
  </si>
  <si>
    <t>Joseph Perry</t>
  </si>
  <si>
    <t>Sam Peters</t>
  </si>
  <si>
    <t>Darcy Plaice</t>
  </si>
  <si>
    <t>Graham Reed</t>
  </si>
  <si>
    <t>Benjamin Rogers</t>
  </si>
  <si>
    <t>Jennifer Sabine</t>
  </si>
  <si>
    <t>James Scantlebury</t>
  </si>
  <si>
    <t>Izzy Shannon</t>
  </si>
  <si>
    <t>Alex Sheridan</t>
  </si>
  <si>
    <t>Jason Shipton</t>
  </si>
  <si>
    <t>Jordan Simmons</t>
  </si>
  <si>
    <t>Olivia Travers</t>
  </si>
  <si>
    <t>Catlin Wardle</t>
  </si>
  <si>
    <t>Helen Weir</t>
  </si>
  <si>
    <t>Victoria Weir</t>
  </si>
  <si>
    <t>Brandon Whitford</t>
  </si>
  <si>
    <t>Chris Williams</t>
  </si>
  <si>
    <t>Oliver Woodmason</t>
  </si>
  <si>
    <t>Harry Tomlin</t>
  </si>
  <si>
    <t>Dan Luckham</t>
  </si>
  <si>
    <t>Ben Foster</t>
  </si>
  <si>
    <t>Bradley Stevens</t>
  </si>
  <si>
    <t>Edward Mills</t>
  </si>
  <si>
    <t>Max Port</t>
  </si>
  <si>
    <t>Emily Frost</t>
  </si>
  <si>
    <t>Grace Kellett</t>
  </si>
  <si>
    <t>Brook Adnitt</t>
  </si>
  <si>
    <t>Nathan Brown</t>
  </si>
  <si>
    <t>Joely Bytheway</t>
  </si>
  <si>
    <t>Zoe Crutchley</t>
  </si>
  <si>
    <t>Ross Evans</t>
  </si>
  <si>
    <t>Ella Tomlin</t>
  </si>
  <si>
    <t>Lucy Kevern</t>
  </si>
  <si>
    <t>Molly Mather</t>
  </si>
  <si>
    <t>Maisie O'Leary</t>
  </si>
  <si>
    <t>Ross Palin</t>
  </si>
  <si>
    <t>Charlie Shipton</t>
  </si>
  <si>
    <t>Courtney Weston</t>
  </si>
  <si>
    <t>Poppy Stancombe</t>
  </si>
  <si>
    <t>Hanna Ulvede</t>
  </si>
  <si>
    <t>Abigail Fisher</t>
  </si>
  <si>
    <t>Emily Churchill</t>
  </si>
  <si>
    <t>Chloe Olford</t>
  </si>
  <si>
    <t>Verity Woods</t>
  </si>
  <si>
    <t>Lily Bates</t>
  </si>
  <si>
    <t>Annabelle Evans</t>
  </si>
  <si>
    <t>Lauren Smart</t>
  </si>
  <si>
    <t>Tilly Woods</t>
  </si>
  <si>
    <t>U23W</t>
  </si>
  <si>
    <t>F45</t>
  </si>
  <si>
    <t>F55</t>
  </si>
  <si>
    <t>Christopher Moore</t>
  </si>
  <si>
    <t>Thomas Stoppard</t>
  </si>
  <si>
    <t>Adam Smart</t>
  </si>
  <si>
    <t>Callum Oliver-Davidson</t>
  </si>
  <si>
    <t>Ethan Kirby</t>
  </si>
  <si>
    <t>Toby Hooper</t>
  </si>
  <si>
    <t>Hayden Fey</t>
  </si>
  <si>
    <t>Oliver Smith</t>
  </si>
  <si>
    <t>Tommy D'Cruz</t>
  </si>
  <si>
    <t>Julian Martin</t>
  </si>
  <si>
    <t>M35</t>
  </si>
  <si>
    <t>M40</t>
  </si>
  <si>
    <t>Darren Stancombe</t>
  </si>
  <si>
    <t>Nick Moore</t>
  </si>
  <si>
    <t>James Alcock</t>
  </si>
  <si>
    <t>Alexander Bly</t>
  </si>
  <si>
    <t>Jake Harker</t>
  </si>
  <si>
    <t>Tabitha Hammond</t>
  </si>
  <si>
    <t>Lottie Woods</t>
  </si>
  <si>
    <t>Sasha Denis</t>
  </si>
  <si>
    <t>Amy Smart</t>
  </si>
  <si>
    <t>Elyse Leech</t>
  </si>
  <si>
    <t>Emily Joseph</t>
  </si>
  <si>
    <t>Megan Webber</t>
  </si>
  <si>
    <t>Rebecca Roots</t>
  </si>
  <si>
    <t>Jamie Barnett</t>
  </si>
  <si>
    <t>Max Broomby</t>
  </si>
  <si>
    <t>Louis Chamberlain</t>
  </si>
  <si>
    <t>Samuel Mills</t>
  </si>
  <si>
    <t>Michael Thomas</t>
  </si>
  <si>
    <t>Gus Tiernan</t>
  </si>
  <si>
    <t>Louis Welch</t>
  </si>
  <si>
    <t xml:space="preserve"> </t>
  </si>
  <si>
    <t>Luke Butler</t>
  </si>
  <si>
    <t>Lee Dart</t>
  </si>
  <si>
    <t>Matthew Williams</t>
  </si>
  <si>
    <t xml:space="preserve">     20/03/2003</t>
  </si>
  <si>
    <t>Thomas Putt</t>
  </si>
  <si>
    <t>Lucas Irvine</t>
  </si>
  <si>
    <t>Jacqueline Walpole</t>
  </si>
  <si>
    <t>Elliot Moran</t>
  </si>
  <si>
    <t>Chris Perry</t>
  </si>
  <si>
    <t>Emily Adcock</t>
  </si>
  <si>
    <t>Chelsea Webber</t>
  </si>
  <si>
    <t>Andrea Gilbert</t>
  </si>
  <si>
    <t>Samidi Nanayakkara</t>
  </si>
  <si>
    <t>Poppy Tooze</t>
  </si>
  <si>
    <t>Catherine Harman</t>
  </si>
  <si>
    <t>Ian Allen</t>
  </si>
  <si>
    <t>Anna Downs</t>
  </si>
  <si>
    <t>Jake Smith</t>
  </si>
  <si>
    <t>Alex Moyse</t>
  </si>
  <si>
    <t>Joel Green</t>
  </si>
  <si>
    <t>Jay Dunn</t>
  </si>
  <si>
    <t>Abbie  Lovering</t>
  </si>
  <si>
    <t>Emma Salkeld</t>
  </si>
  <si>
    <t>Joseph Healey</t>
  </si>
  <si>
    <t>Holly Nixon</t>
  </si>
  <si>
    <t>Joshua Jack</t>
  </si>
  <si>
    <t>Oliver Rawles</t>
  </si>
  <si>
    <t>Sarah Graham</t>
  </si>
  <si>
    <t>Thea Farr</t>
  </si>
  <si>
    <t>Katie Hull</t>
  </si>
  <si>
    <t>Finn Peterson</t>
  </si>
  <si>
    <t>Karesha Ormerod - Taylor</t>
  </si>
  <si>
    <t>Rob Rawles</t>
  </si>
  <si>
    <t>Gavin Rusling</t>
  </si>
  <si>
    <t>Shaun Bishop</t>
  </si>
  <si>
    <t>Liam Openshaw</t>
  </si>
  <si>
    <t>06/10/1996</t>
  </si>
  <si>
    <t>Rhys Bennett</t>
  </si>
  <si>
    <t>12/05/2005</t>
  </si>
  <si>
    <t>Anthony Booth</t>
  </si>
  <si>
    <t>29/06/2005</t>
  </si>
  <si>
    <t>Ashley Gannon</t>
  </si>
  <si>
    <t>Cameron Corbin</t>
  </si>
  <si>
    <t>31/01/2005</t>
  </si>
  <si>
    <t>Connor Corbin</t>
  </si>
  <si>
    <t>05/12/2004</t>
  </si>
  <si>
    <t>Finn  Pardy</t>
  </si>
  <si>
    <t>Leah Watts</t>
  </si>
  <si>
    <t>18/07/2005</t>
  </si>
  <si>
    <t>Charlotte Smith</t>
  </si>
  <si>
    <t>14/09/2004</t>
  </si>
  <si>
    <t>Claudia Winthrop-Wallace</t>
  </si>
  <si>
    <t>05/02/2004</t>
  </si>
  <si>
    <t>07/10/2003</t>
  </si>
  <si>
    <t>12/02/2005</t>
  </si>
  <si>
    <t>Safia Stacey</t>
  </si>
  <si>
    <t>18/11/2004</t>
  </si>
  <si>
    <t xml:space="preserve">Sophia Horwood </t>
  </si>
  <si>
    <t>17/04/2002</t>
  </si>
  <si>
    <t>Nathan Cracknell</t>
  </si>
  <si>
    <t>24/09/2002</t>
  </si>
  <si>
    <t>George Crouch</t>
  </si>
  <si>
    <t>21/09/2001</t>
  </si>
  <si>
    <t>04/12/2002</t>
  </si>
  <si>
    <t>Fern Kimber</t>
  </si>
  <si>
    <t>06/12/2003</t>
  </si>
  <si>
    <t>Marcos Hardy</t>
  </si>
  <si>
    <t>09/09/2000</t>
  </si>
  <si>
    <t>Cameron Cooke</t>
  </si>
  <si>
    <t>24/11/1999</t>
  </si>
  <si>
    <t>Cameron Telford</t>
  </si>
  <si>
    <t>14/11/2000</t>
  </si>
  <si>
    <t>Ludovic Rothman</t>
  </si>
  <si>
    <t>19/10/1999</t>
  </si>
  <si>
    <t>Abi Morgan</t>
  </si>
  <si>
    <t>27/12/2000</t>
  </si>
  <si>
    <t>Joanna Wilson</t>
  </si>
  <si>
    <t>Isabelle Bailey</t>
  </si>
  <si>
    <t>Abby Hughes</t>
  </si>
  <si>
    <t>Imogen Lee</t>
  </si>
  <si>
    <t>Tallulah Watson</t>
  </si>
  <si>
    <t>Olivia Wade</t>
  </si>
  <si>
    <t>Seren Rodgers</t>
  </si>
  <si>
    <t>Joe Ponter</t>
  </si>
  <si>
    <t>Rhys Hanson</t>
  </si>
  <si>
    <t>Oliver D'Rozario</t>
  </si>
  <si>
    <t>Daniel Fisher</t>
  </si>
  <si>
    <t>Sam Hassett</t>
  </si>
  <si>
    <t>Luke Hamilton-Rose</t>
  </si>
  <si>
    <t>Holly-Mae McKenna</t>
  </si>
  <si>
    <t>Lucy Crossman</t>
  </si>
  <si>
    <t>Lucy Stennett</t>
  </si>
  <si>
    <t>Morgan Ormerod</t>
  </si>
  <si>
    <t>Sam Ponter</t>
  </si>
  <si>
    <t>Charlie Stent</t>
  </si>
  <si>
    <t>Matt Evans</t>
  </si>
  <si>
    <t>Adam Carrow</t>
  </si>
  <si>
    <t>Oliver Wright</t>
  </si>
  <si>
    <t>Gabriel Cameron</t>
  </si>
  <si>
    <t>Joe Cooke</t>
  </si>
  <si>
    <t>Molly Brown</t>
  </si>
  <si>
    <t>Kathryn Tindale</t>
  </si>
  <si>
    <t>Oscar Lee</t>
  </si>
  <si>
    <t>Maia Dart</t>
  </si>
  <si>
    <t>Benjamin Jones</t>
  </si>
  <si>
    <t>William Nicolle</t>
  </si>
  <si>
    <t>Mia French</t>
  </si>
  <si>
    <t>Amie Backwell</t>
  </si>
  <si>
    <t>Toby Watson</t>
  </si>
  <si>
    <t>Bradley Glover</t>
  </si>
  <si>
    <t>Lexi o'Sullivan</t>
  </si>
  <si>
    <t>Scarlett MacGregor</t>
  </si>
  <si>
    <t>Josh Carr</t>
  </si>
  <si>
    <t>Luke Macpherson</t>
  </si>
  <si>
    <t>Brooklyn Genes</t>
  </si>
  <si>
    <t>Luca Lemon-Morgan</t>
  </si>
  <si>
    <t>Dimitrious Gkoutzoupelts</t>
  </si>
  <si>
    <t>Amy D'Arcy</t>
  </si>
  <si>
    <t>u20w</t>
  </si>
  <si>
    <t>Chris Snook-Lumb</t>
  </si>
  <si>
    <t>Ed Stahl</t>
  </si>
  <si>
    <t>heather Seager</t>
  </si>
  <si>
    <t>Lucy Pittard</t>
  </si>
  <si>
    <t>Sam Sommerville</t>
  </si>
  <si>
    <t>13/01/2004</t>
  </si>
  <si>
    <t>Kieran Ludkin</t>
  </si>
  <si>
    <t>Maisy Luke</t>
  </si>
  <si>
    <t>08/10/2004</t>
  </si>
  <si>
    <t>Morgan Sinden</t>
  </si>
  <si>
    <t>Toby Piper</t>
  </si>
  <si>
    <t>Geraint Webb</t>
  </si>
  <si>
    <t>31/07/1982</t>
  </si>
  <si>
    <t>Piran Clarke</t>
  </si>
  <si>
    <t>24/02/2004</t>
  </si>
  <si>
    <t>29/09/1994</t>
  </si>
  <si>
    <t>16/10/2004</t>
  </si>
  <si>
    <t>16/09/2003</t>
  </si>
  <si>
    <t>27/03/2005</t>
  </si>
  <si>
    <t>George Mitchell</t>
  </si>
  <si>
    <t>16/01/2002</t>
  </si>
  <si>
    <t>Lilly Tawse</t>
  </si>
  <si>
    <t>Caitlin Keaney</t>
  </si>
  <si>
    <t>Sophie Thompson</t>
  </si>
  <si>
    <t>15/02/1968</t>
  </si>
  <si>
    <t>03/01/1962</t>
  </si>
  <si>
    <t>19/11/1966</t>
  </si>
  <si>
    <t>22/11/2001</t>
  </si>
  <si>
    <t>Charlie Preece</t>
  </si>
  <si>
    <t>03/10/2003</t>
  </si>
  <si>
    <t>23/12/1998</t>
  </si>
  <si>
    <t>17/01/2002</t>
  </si>
  <si>
    <t>Harry Owen</t>
  </si>
  <si>
    <t>14/02/2001</t>
  </si>
  <si>
    <t>26/10/2000</t>
  </si>
  <si>
    <t>Ruth Slattery</t>
  </si>
  <si>
    <t>Emma Burton</t>
  </si>
  <si>
    <t>17/04/1942</t>
  </si>
  <si>
    <t>Michael Dugan</t>
  </si>
  <si>
    <t>21/10/2002</t>
  </si>
  <si>
    <t>03/06/1994</t>
  </si>
  <si>
    <t>04/11/2000</t>
  </si>
  <si>
    <t>Kristof Klimek</t>
  </si>
  <si>
    <t>07/03/1995</t>
  </si>
  <si>
    <t>16/11/2000</t>
  </si>
  <si>
    <t>24/02/2001</t>
  </si>
  <si>
    <t>Abe King</t>
  </si>
  <si>
    <t>02/02/2001</t>
  </si>
  <si>
    <t>Jenny Stephens</t>
  </si>
  <si>
    <t>31/05/2005</t>
  </si>
  <si>
    <t>27/08/2003</t>
  </si>
  <si>
    <t>08/12/2003</t>
  </si>
  <si>
    <t>04/12/2004</t>
  </si>
  <si>
    <t>James Horton</t>
  </si>
  <si>
    <t>22/12/2003</t>
  </si>
  <si>
    <t>24/02/1999</t>
  </si>
  <si>
    <t>14/11/2001</t>
  </si>
  <si>
    <t>14/07/1996</t>
  </si>
  <si>
    <t>U20</t>
  </si>
  <si>
    <t>06/11/2002</t>
  </si>
  <si>
    <t>16/10/2003</t>
  </si>
  <si>
    <t>18/12/1998</t>
  </si>
  <si>
    <t>17/07/1999</t>
  </si>
  <si>
    <t>03/11/1998</t>
  </si>
  <si>
    <t>25/11/1997</t>
  </si>
  <si>
    <t>09/10/1998</t>
  </si>
  <si>
    <t>25/01/2000</t>
  </si>
  <si>
    <t>10/01/2001</t>
  </si>
  <si>
    <t>27/09/2000</t>
  </si>
  <si>
    <t>28/08/2000</t>
  </si>
  <si>
    <t>12/01/2001</t>
  </si>
  <si>
    <t>Sian Birch</t>
  </si>
  <si>
    <t>03/01/2000</t>
  </si>
  <si>
    <t>Kerrie Shanley</t>
  </si>
  <si>
    <t>Lauren Webster</t>
  </si>
  <si>
    <t>Cari Jones</t>
  </si>
  <si>
    <t>Alicia Webb</t>
  </si>
  <si>
    <t>16.08.99</t>
  </si>
  <si>
    <t>Kay Middleditch</t>
  </si>
  <si>
    <t>Patrick Lovell</t>
  </si>
  <si>
    <t>Isaac Ketterer</t>
  </si>
  <si>
    <t>Ben Carter</t>
  </si>
  <si>
    <t>Jack Morgan</t>
  </si>
  <si>
    <t>Lewis Cotterill</t>
  </si>
  <si>
    <t>James Greenwood</t>
  </si>
  <si>
    <t>Mike Madden</t>
  </si>
  <si>
    <t>Liam Gallantry</t>
  </si>
  <si>
    <t>Ollie Clark</t>
  </si>
  <si>
    <t>Dan Holmes</t>
  </si>
  <si>
    <t>Matt Halton</t>
  </si>
  <si>
    <t>Olivia Carthew</t>
  </si>
  <si>
    <t>Jordan Walklett</t>
  </si>
  <si>
    <t>Dorchester AC</t>
  </si>
  <si>
    <t>DAC</t>
  </si>
  <si>
    <t>Zoe Allan</t>
  </si>
  <si>
    <t>Kelly Allan</t>
  </si>
  <si>
    <t>SM (T36)</t>
  </si>
  <si>
    <t>Paul Blake</t>
  </si>
  <si>
    <t>Harry Tompkins</t>
  </si>
  <si>
    <t>Sophie Bellamy</t>
  </si>
  <si>
    <t>Eva Bowring</t>
  </si>
  <si>
    <t>Grace Butt</t>
  </si>
  <si>
    <t>Erin Lee</t>
  </si>
  <si>
    <t>Megan Cooke</t>
  </si>
  <si>
    <t>Lauren Poynton</t>
  </si>
  <si>
    <t>Jacob Cox</t>
  </si>
  <si>
    <t>Andrew Dumbrell</t>
  </si>
  <si>
    <t>Rachel Dumbrell</t>
  </si>
  <si>
    <t>Niamh McLeish</t>
  </si>
  <si>
    <t>Oliver Batt</t>
  </si>
  <si>
    <t>Honor Slade</t>
  </si>
  <si>
    <t>Imogen Slade</t>
  </si>
  <si>
    <t>Jane Jeffery</t>
  </si>
  <si>
    <t>Robinson Okumu</t>
  </si>
  <si>
    <t>Wendy Collinson</t>
  </si>
  <si>
    <t>Hannah Westhenry</t>
  </si>
  <si>
    <t>Holly Anderson</t>
  </si>
  <si>
    <t>Jenny Brake</t>
  </si>
  <si>
    <t>Maddy Herbert</t>
  </si>
  <si>
    <t>Richard Tuck</t>
  </si>
  <si>
    <t>Nigel Furness</t>
  </si>
  <si>
    <t>Edward Bird</t>
  </si>
  <si>
    <t>Alistair Tuck</t>
  </si>
  <si>
    <t>Jess Herbert</t>
  </si>
  <si>
    <t>Khalid Miah</t>
  </si>
  <si>
    <t>Tom Crabtree</t>
  </si>
  <si>
    <t>Molly White</t>
  </si>
  <si>
    <t>Fergus Johnson</t>
  </si>
  <si>
    <t>Phillip Skelland</t>
  </si>
  <si>
    <t>Madeleine Johnson</t>
  </si>
  <si>
    <t>Khai Locke-White</t>
  </si>
  <si>
    <t>Vince Mason</t>
  </si>
  <si>
    <t>Joseph Grummitt</t>
  </si>
  <si>
    <t>Olivia Willmore</t>
  </si>
  <si>
    <t>Teri Parry</t>
  </si>
  <si>
    <t>Leonie Parry</t>
  </si>
  <si>
    <t>Megan Tuck</t>
  </si>
  <si>
    <t>Jim Carter</t>
  </si>
  <si>
    <t>Molly Frampton</t>
  </si>
  <si>
    <t>Billy Winch</t>
  </si>
  <si>
    <t>Callum Locke</t>
  </si>
  <si>
    <t>Pippa McCarthy</t>
  </si>
  <si>
    <t>Daniel Perry</t>
  </si>
  <si>
    <t>Alice Adams</t>
  </si>
  <si>
    <t>Gemma Wyatt</t>
  </si>
  <si>
    <t>Clint Cornick</t>
  </si>
  <si>
    <t>Adam Gough</t>
  </si>
  <si>
    <t>Ben Jones</t>
  </si>
  <si>
    <t>Mendip AC</t>
  </si>
  <si>
    <t>MAC</t>
  </si>
  <si>
    <t>Melissa Aspinall</t>
  </si>
  <si>
    <t>Phoebe Aspinall</t>
  </si>
  <si>
    <t>Marc Braddock</t>
  </si>
  <si>
    <t>Robin Callender</t>
  </si>
  <si>
    <t>Ellie Chivers</t>
  </si>
  <si>
    <t>Bobby Clark</t>
  </si>
  <si>
    <t>Molly Clinkard</t>
  </si>
  <si>
    <t>Charlie Cook</t>
  </si>
  <si>
    <t>Helen Cook</t>
  </si>
  <si>
    <t>Fabian Edgar</t>
  </si>
  <si>
    <t>Oliver Edgar</t>
  </si>
  <si>
    <t>Phil Edgar</t>
  </si>
  <si>
    <t>Alice Grosjean</t>
  </si>
  <si>
    <t>Peter Grosjean</t>
  </si>
  <si>
    <t>Edan Hummel</t>
  </si>
  <si>
    <t>Tommy Hummel</t>
  </si>
  <si>
    <t>Ian Humphreys</t>
  </si>
  <si>
    <t>Cosmo Keene</t>
  </si>
  <si>
    <t>Dixie Keene</t>
  </si>
  <si>
    <t>Nathan Keene</t>
  </si>
  <si>
    <t>David Kirkman</t>
  </si>
  <si>
    <t>Isabel Lavender</t>
  </si>
  <si>
    <t>Minnie-May Mackay</t>
  </si>
  <si>
    <t>William Price-Lockyer</t>
  </si>
  <si>
    <t>Jim Lockyer</t>
  </si>
  <si>
    <t>Ken Rampere</t>
  </si>
  <si>
    <t>Theo Rampere</t>
  </si>
  <si>
    <t>Anna Rose</t>
  </si>
  <si>
    <t>Charlotte Scriven</t>
  </si>
  <si>
    <t>Allan Sandford</t>
  </si>
  <si>
    <t>Sophie Sandford</t>
  </si>
  <si>
    <t>Femke Septer</t>
  </si>
  <si>
    <t xml:space="preserve">Polly Shellard </t>
  </si>
  <si>
    <t>Heidi Stillwell</t>
  </si>
  <si>
    <t>Marc Stillwell</t>
  </si>
  <si>
    <t>Sarah Stillwell</t>
  </si>
  <si>
    <t>Jemima Stillwell</t>
  </si>
  <si>
    <t>Joanna Stimpson</t>
  </si>
  <si>
    <t>Charlotte Taylor</t>
  </si>
  <si>
    <t>Amelia Watson</t>
  </si>
  <si>
    <t>Edward Yates</t>
  </si>
  <si>
    <t>Michael Jones</t>
  </si>
  <si>
    <t>Robin Shellard</t>
  </si>
  <si>
    <t>Suzanne Shellard</t>
  </si>
  <si>
    <t>Megan Day</t>
  </si>
  <si>
    <t>Jasmine  Watson</t>
  </si>
  <si>
    <t>Niall Harethwaites</t>
  </si>
  <si>
    <t>Kieran Hay</t>
  </si>
  <si>
    <t>Senior Men</t>
  </si>
  <si>
    <t>U20 Men</t>
  </si>
  <si>
    <t>Newton A</t>
  </si>
  <si>
    <t xml:space="preserve">Poole </t>
  </si>
  <si>
    <t xml:space="preserve">Yeovil </t>
  </si>
  <si>
    <t>Exeter</t>
  </si>
  <si>
    <t>Cornwall</t>
  </si>
  <si>
    <t>New &amp; Par</t>
  </si>
  <si>
    <t>Dorchester</t>
  </si>
  <si>
    <t>Mendip</t>
  </si>
  <si>
    <t>Newquay &amp; Par</t>
  </si>
  <si>
    <t xml:space="preserve">800m </t>
  </si>
  <si>
    <t>2.19.34</t>
  </si>
  <si>
    <t>Match 2 Positions</t>
  </si>
  <si>
    <t>1.62m</t>
  </si>
  <si>
    <t>5.01m</t>
  </si>
  <si>
    <t>27.02s</t>
  </si>
  <si>
    <t>12.1s</t>
  </si>
  <si>
    <t xml:space="preserve">3000m </t>
  </si>
  <si>
    <t>51.6s</t>
  </si>
  <si>
    <t>11.75m</t>
  </si>
  <si>
    <t>5.35m</t>
  </si>
  <si>
    <t>34.36m</t>
  </si>
  <si>
    <t>11.2s</t>
  </si>
  <si>
    <t>2.06.2</t>
  </si>
  <si>
    <t>2.06.20</t>
  </si>
  <si>
    <t>9.16.2</t>
  </si>
  <si>
    <t>9.16.20</t>
  </si>
  <si>
    <t>48.2s</t>
  </si>
  <si>
    <t>50.35m</t>
  </si>
  <si>
    <t>1.80m</t>
  </si>
  <si>
    <t>12.41m</t>
  </si>
  <si>
    <t>14.89m</t>
  </si>
  <si>
    <t xml:space="preserve">300mH </t>
  </si>
  <si>
    <t>44.1s</t>
  </si>
  <si>
    <t>10.20.6</t>
  </si>
  <si>
    <t>10.20.60</t>
  </si>
  <si>
    <t>12.4s</t>
  </si>
  <si>
    <t>2.15.6</t>
  </si>
  <si>
    <t>2.15.60</t>
  </si>
  <si>
    <t>48.62m</t>
  </si>
  <si>
    <t xml:space="preserve">400mH </t>
  </si>
  <si>
    <t>56.2s</t>
  </si>
  <si>
    <t>9.04.7</t>
  </si>
  <si>
    <t>9.04.70</t>
  </si>
  <si>
    <t>59.55m</t>
  </si>
  <si>
    <t>6.60m</t>
  </si>
  <si>
    <t>49.87m</t>
  </si>
  <si>
    <t>60.9s</t>
  </si>
  <si>
    <t>9.28.86</t>
  </si>
  <si>
    <t>9.28.85</t>
  </si>
  <si>
    <t>11.96s</t>
  </si>
  <si>
    <t>24.7s</t>
  </si>
  <si>
    <t>2.10.5</t>
  </si>
  <si>
    <t>2.10.50</t>
  </si>
  <si>
    <t>3.55m</t>
  </si>
  <si>
    <t>47.13m</t>
  </si>
  <si>
    <t>5.74m</t>
  </si>
  <si>
    <t>10.75s</t>
  </si>
  <si>
    <t xml:space="preserve">5000m </t>
  </si>
  <si>
    <t>14.57.40</t>
  </si>
  <si>
    <t>1.57.49</t>
  </si>
  <si>
    <t>2.01m</t>
  </si>
  <si>
    <t>13.78m</t>
  </si>
  <si>
    <t>64.61m</t>
  </si>
  <si>
    <t>52.9s</t>
  </si>
  <si>
    <t>14.57.2</t>
  </si>
  <si>
    <t>14.57.20</t>
  </si>
  <si>
    <t>1.53.8</t>
  </si>
  <si>
    <t>1.53.80</t>
  </si>
  <si>
    <t>43.19s</t>
  </si>
  <si>
    <t>2.14m</t>
  </si>
  <si>
    <t>70.21m</t>
  </si>
  <si>
    <t>10.22m</t>
  </si>
  <si>
    <t>2.16.7</t>
  </si>
  <si>
    <t>2.16.70</t>
  </si>
  <si>
    <t>10.16.7</t>
  </si>
  <si>
    <t>10.16.70</t>
  </si>
  <si>
    <t>3.90m</t>
  </si>
  <si>
    <t>37.70m</t>
  </si>
  <si>
    <t>5.63m</t>
  </si>
  <si>
    <t>43.28m</t>
  </si>
  <si>
    <t>2.17.5</t>
  </si>
  <si>
    <t>2.17.50</t>
  </si>
  <si>
    <t>11.13s</t>
  </si>
  <si>
    <t>1.57.6</t>
  </si>
  <si>
    <t>1.57.60</t>
  </si>
  <si>
    <t>1.92m</t>
  </si>
  <si>
    <t>54.3s</t>
  </si>
  <si>
    <t>50.91m</t>
  </si>
  <si>
    <t>10.6s</t>
  </si>
  <si>
    <t>21.5s</t>
  </si>
  <si>
    <t>15.00m</t>
  </si>
  <si>
    <t>18.27m</t>
  </si>
  <si>
    <t>N&amp;P</t>
  </si>
  <si>
    <t>South West League Division 1 Programme B - Exeter 4 July 2017</t>
  </si>
  <si>
    <t>Simon Anderson</t>
  </si>
  <si>
    <t>Ben Bristow</t>
  </si>
  <si>
    <t>Louise Bristow</t>
  </si>
  <si>
    <t>Steve Bromhead</t>
  </si>
  <si>
    <t>Harry Cane</t>
  </si>
  <si>
    <t>Henry Curtis</t>
  </si>
  <si>
    <t>Jack Endacott</t>
  </si>
  <si>
    <t>Lili Fern</t>
  </si>
  <si>
    <t>Elaine Fileman</t>
  </si>
  <si>
    <t>Gabrielle Forward</t>
  </si>
  <si>
    <t>Jamie Frost</t>
  </si>
  <si>
    <t>Matthew Golding</t>
  </si>
  <si>
    <t>Jonathan Green</t>
  </si>
  <si>
    <t>Mali Heard</t>
  </si>
  <si>
    <t>Ella Isaias</t>
  </si>
  <si>
    <t>Alisha Jarvis</t>
  </si>
  <si>
    <t>Jonathan Le Grange</t>
  </si>
  <si>
    <t>Aaron Miller</t>
  </si>
  <si>
    <t>Erin Muldoon</t>
  </si>
  <si>
    <t>Matthew Newton</t>
  </si>
  <si>
    <t>Hannah Paul</t>
  </si>
  <si>
    <t>Libby Pender</t>
  </si>
  <si>
    <t>John Porter</t>
  </si>
  <si>
    <t>Edward Smart</t>
  </si>
  <si>
    <t>Oliver Smart</t>
  </si>
  <si>
    <t>Kate Sotheran</t>
  </si>
  <si>
    <t>Clare Taylor</t>
  </si>
  <si>
    <t>Ruth Terry</t>
  </si>
  <si>
    <t>Maeve Turley</t>
  </si>
  <si>
    <t>Rebecca Eadie</t>
  </si>
  <si>
    <t>Emily Bee</t>
  </si>
  <si>
    <t>Isabelle Focone</t>
  </si>
  <si>
    <t>Sam Hamilton</t>
  </si>
  <si>
    <t>Maisie Smith</t>
  </si>
  <si>
    <t>Mae Knight</t>
  </si>
  <si>
    <t>Frankie Lobb</t>
  </si>
  <si>
    <t>Niamh Pratt-Smith</t>
  </si>
  <si>
    <t>Perdita Piercy</t>
  </si>
  <si>
    <t>Auriel Oliver-Davidson</t>
  </si>
  <si>
    <t>Estelle Roots</t>
  </si>
  <si>
    <t>Emma Harrison</t>
  </si>
  <si>
    <t>Lily Noble</t>
  </si>
  <si>
    <t>Amber Brown</t>
  </si>
  <si>
    <t>Emily Janzen</t>
  </si>
  <si>
    <t>Sophie Maggi-Connor</t>
  </si>
  <si>
    <t>Isadora Oliver-Davidson</t>
  </si>
  <si>
    <t>Georgia Davies</t>
  </si>
  <si>
    <t>Josie Ratcliffe</t>
  </si>
  <si>
    <t>Samuel Clarke</t>
  </si>
  <si>
    <t>Luca Colombini</t>
  </si>
  <si>
    <t>Isaac Helyer</t>
  </si>
  <si>
    <t>Jack Piercy</t>
  </si>
  <si>
    <t>Morgan Alcock</t>
  </si>
  <si>
    <t>Xavier Bly</t>
  </si>
  <si>
    <t>Sam Hart</t>
  </si>
  <si>
    <t>Jack Luscombe</t>
  </si>
  <si>
    <t>Harvey Bates</t>
  </si>
  <si>
    <t>Kieran Raine</t>
  </si>
  <si>
    <t>Jake Dan</t>
  </si>
  <si>
    <t>Kian Gentry</t>
  </si>
  <si>
    <t>Myles Begley</t>
  </si>
  <si>
    <t>Matthew Rutland</t>
  </si>
  <si>
    <t>Jake Peters</t>
  </si>
  <si>
    <t>Henry Sanderson</t>
  </si>
  <si>
    <t>Ciaran Yeo</t>
  </si>
  <si>
    <t>William Ruitland</t>
  </si>
  <si>
    <t>Shaun McKernan</t>
  </si>
  <si>
    <t>Richard Bruce</t>
  </si>
  <si>
    <t>Vasile-Valeriv Chirita</t>
  </si>
  <si>
    <t>Hayley Ratcliff</t>
  </si>
  <si>
    <t>Billy Harker</t>
  </si>
  <si>
    <t>Aidan Kay</t>
  </si>
  <si>
    <t>Georgina Scoot</t>
  </si>
  <si>
    <t>Sebastian Ford</t>
  </si>
  <si>
    <t>Joseph Kessie</t>
  </si>
  <si>
    <t>Josh Withey</t>
  </si>
  <si>
    <t>Freddie Burnard</t>
  </si>
  <si>
    <r>
      <t>U13</t>
    </r>
    <r>
      <rPr>
        <b/>
        <sz val="12"/>
        <rFont val="Calibri"/>
        <family val="2"/>
      </rPr>
      <t>B</t>
    </r>
  </si>
  <si>
    <t>Oliver Capps</t>
  </si>
  <si>
    <t>Daniel Hamilton-Strong</t>
  </si>
  <si>
    <t>Kit Oliver-Stevens</t>
  </si>
  <si>
    <t>Michael Bowley</t>
  </si>
  <si>
    <t>Gediminas Vielius</t>
  </si>
  <si>
    <t>Marcel Purchase</t>
  </si>
  <si>
    <t>Owen Barribell</t>
  </si>
  <si>
    <t>Bea Oliver Stevens</t>
  </si>
  <si>
    <t>Imogen Bond</t>
  </si>
  <si>
    <t>Jessica Courtney</t>
  </si>
  <si>
    <t>Scarlett Livingstone</t>
  </si>
  <si>
    <t>Nicole Dunn</t>
  </si>
  <si>
    <t>Kitty Dart</t>
  </si>
  <si>
    <t>Emily Riley</t>
  </si>
  <si>
    <t>Milly Bennett</t>
  </si>
  <si>
    <t>Davide Berlanda</t>
  </si>
  <si>
    <t>Fabia Cloke</t>
  </si>
  <si>
    <t>Josie Bennett</t>
  </si>
  <si>
    <t>Isabella Kerley</t>
  </si>
  <si>
    <t>Jemima Kerley</t>
  </si>
  <si>
    <t>Tess Baber</t>
  </si>
  <si>
    <t>Fraser Adams</t>
  </si>
  <si>
    <t>Jacob Barnett</t>
  </si>
  <si>
    <t>George Butcher</t>
  </si>
  <si>
    <t>Oscar Davis</t>
  </si>
  <si>
    <t>Oliver Foster</t>
  </si>
  <si>
    <t>Thomas Jeffery</t>
  </si>
  <si>
    <t>Teddy Mercer</t>
  </si>
  <si>
    <t>Charlie Naish</t>
  </si>
  <si>
    <t>Jakob Roberts</t>
  </si>
  <si>
    <t>Kitty Sharpe</t>
  </si>
  <si>
    <t>Hannah Stephens</t>
  </si>
  <si>
    <t>Isabella Cox</t>
  </si>
  <si>
    <t>Ella Dalton</t>
  </si>
  <si>
    <t>Amy Darragh</t>
  </si>
  <si>
    <t>Alana Fairchild</t>
  </si>
  <si>
    <t>Elle Read</t>
  </si>
  <si>
    <t>Maisie Riley</t>
  </si>
  <si>
    <t>Kate Simmonds</t>
  </si>
  <si>
    <t>Lucie Simmonds</t>
  </si>
  <si>
    <t>Seth Lake</t>
  </si>
  <si>
    <t>Joe Goodwin</t>
  </si>
  <si>
    <t>Toby Hiller</t>
  </si>
  <si>
    <t>Amy Smith</t>
  </si>
  <si>
    <t>Demi-Marie Goddard</t>
  </si>
  <si>
    <t>Ella Jeffery</t>
  </si>
  <si>
    <t>Abbi Slade</t>
  </si>
  <si>
    <t>Jamie Newnham</t>
  </si>
  <si>
    <t>Paul Green</t>
  </si>
  <si>
    <t>TIna Mercer</t>
  </si>
  <si>
    <t>W45</t>
  </si>
  <si>
    <t>Jane Piper</t>
  </si>
  <si>
    <t>Emma Graham</t>
  </si>
  <si>
    <t>Florence Lockwood</t>
  </si>
  <si>
    <t>Matthew Yates</t>
  </si>
  <si>
    <t>30/11/1975</t>
  </si>
  <si>
    <t>Brian Underwood</t>
  </si>
  <si>
    <t>Jamie Paton</t>
  </si>
  <si>
    <t>07/03/1964</t>
  </si>
  <si>
    <t>10/07/2006</t>
  </si>
  <si>
    <t>Callum McGinley</t>
  </si>
  <si>
    <t>08/09/2004</t>
  </si>
  <si>
    <t>Dominic Heffer</t>
  </si>
  <si>
    <t>15/11/2004</t>
  </si>
  <si>
    <t>George Farley</t>
  </si>
  <si>
    <t>21/02/2006</t>
  </si>
  <si>
    <t>George Mahon</t>
  </si>
  <si>
    <t>04/07/2005</t>
  </si>
  <si>
    <t>Harry Midgley</t>
  </si>
  <si>
    <t>11/02/2006</t>
  </si>
  <si>
    <t>William Rabjohns</t>
  </si>
  <si>
    <t>15/08/2005</t>
  </si>
  <si>
    <t>Abbie Rogers</t>
  </si>
  <si>
    <t>25/09/2004</t>
  </si>
  <si>
    <t>Aimie Quarrie</t>
  </si>
  <si>
    <t>20/11/2005</t>
  </si>
  <si>
    <t>Eleanor Mowbray</t>
  </si>
  <si>
    <t>05/05/2006</t>
  </si>
  <si>
    <t>Lola Riley</t>
  </si>
  <si>
    <t>Mia Riley</t>
  </si>
  <si>
    <t>Millie Rogers</t>
  </si>
  <si>
    <t>07/09/2005</t>
  </si>
  <si>
    <t>Molly Pearce</t>
  </si>
  <si>
    <t>30/09/2003</t>
  </si>
  <si>
    <t>Ajay Coombes</t>
  </si>
  <si>
    <t>Dario Palitta</t>
  </si>
  <si>
    <t>13/03/2003</t>
  </si>
  <si>
    <t>01/06/2004</t>
  </si>
  <si>
    <t>Liam Nixon</t>
  </si>
  <si>
    <t>30/04/2003</t>
  </si>
  <si>
    <t>Oliver Cooper</t>
  </si>
  <si>
    <t>Samuel Bowen</t>
  </si>
  <si>
    <t>Zac Cloete</t>
  </si>
  <si>
    <t>01/04/2001</t>
  </si>
  <si>
    <t>Harry Heffer</t>
  </si>
  <si>
    <t>17/06/2001</t>
  </si>
  <si>
    <t>Josh Exley</t>
  </si>
  <si>
    <t>Isabelle Taylor</t>
  </si>
  <si>
    <t>Andrew Speers</t>
  </si>
  <si>
    <t>Evie Jones</t>
  </si>
  <si>
    <t>Milly McKenna</t>
  </si>
  <si>
    <t>Francesca Sandy</t>
  </si>
  <si>
    <t>Grace Fielder</t>
  </si>
  <si>
    <t>Kate Hassett</t>
  </si>
  <si>
    <t>Ava Jones</t>
  </si>
  <si>
    <t>Mia Homer</t>
  </si>
  <si>
    <t>Toby Bakary</t>
  </si>
  <si>
    <t>Joshua Beebee</t>
  </si>
  <si>
    <t>Oscar Barlow</t>
  </si>
  <si>
    <t>Guy Odams</t>
  </si>
  <si>
    <t>Harrison Armstrong</t>
  </si>
  <si>
    <t>Scott Rickard</t>
  </si>
  <si>
    <t>Matthew Templeton</t>
  </si>
  <si>
    <t>Max Brodie</t>
  </si>
  <si>
    <t>Joanne Keogan</t>
  </si>
  <si>
    <t>Rhiannon Lee</t>
  </si>
  <si>
    <t>Lara Chapple</t>
  </si>
  <si>
    <t>Robyn Laing</t>
  </si>
  <si>
    <t>Macy Pena-Romero</t>
  </si>
  <si>
    <t>George Heather</t>
  </si>
  <si>
    <t>Tom Dollery</t>
  </si>
  <si>
    <t>Morgan Curry</t>
  </si>
  <si>
    <t>Pippa Hoyle</t>
  </si>
  <si>
    <t>Freddy Thornhill</t>
  </si>
  <si>
    <t>Kirstie Booth</t>
  </si>
  <si>
    <t>Liz Heal</t>
  </si>
  <si>
    <t>Hannah Gompertz</t>
  </si>
  <si>
    <t>Ben Tull</t>
  </si>
  <si>
    <t>Sophie Gillard</t>
  </si>
  <si>
    <t>Vivienne Card</t>
  </si>
  <si>
    <t>Phoebe Lush</t>
  </si>
  <si>
    <t>Bea Southcombe</t>
  </si>
  <si>
    <t>Mackenzie O'Dea</t>
  </si>
  <si>
    <t>Lara Chapman</t>
  </si>
  <si>
    <t>Milly Gomm</t>
  </si>
  <si>
    <t>Ollie Bishop </t>
  </si>
  <si>
    <t>Oliver Castle </t>
  </si>
  <si>
    <t>Max Twitchen </t>
  </si>
  <si>
    <t>Jake Fisher</t>
  </si>
  <si>
    <t>Evie O'Brian</t>
  </si>
  <si>
    <t>Lizzy Ingram</t>
  </si>
  <si>
    <t>Holly Bigger</t>
  </si>
  <si>
    <t>Tahlia Glazier</t>
  </si>
  <si>
    <t>Megan Butterfield</t>
  </si>
  <si>
    <t>Daniel Maydew</t>
  </si>
  <si>
    <t>Bernard Mealing</t>
  </si>
  <si>
    <t>Will Parry</t>
  </si>
  <si>
    <t>Alex Hardy-Stewart</t>
  </si>
  <si>
    <t>Harvey Plummer</t>
  </si>
  <si>
    <t>Alex Flack</t>
  </si>
  <si>
    <t>Ollie Thorner</t>
  </si>
  <si>
    <t>Hannah Graham</t>
  </si>
  <si>
    <t>Ila Burton</t>
  </si>
  <si>
    <t>Leila Mtaovaa</t>
  </si>
  <si>
    <t>Lilly Hawkins</t>
  </si>
  <si>
    <t>Richard Gilyatt</t>
  </si>
  <si>
    <t>Joe Trickey</t>
  </si>
  <si>
    <t>Robert Budgen</t>
  </si>
  <si>
    <t>George Malllinson</t>
  </si>
  <si>
    <t>VW</t>
  </si>
  <si>
    <t>Emma Stepto</t>
  </si>
  <si>
    <t>Zara Mitchell</t>
  </si>
  <si>
    <t>VM</t>
  </si>
  <si>
    <t>Abigail Jose</t>
  </si>
  <si>
    <t>Sol Merritt</t>
  </si>
  <si>
    <t>Katie Walker</t>
  </si>
  <si>
    <t>Jess White</t>
  </si>
  <si>
    <t>Amye Kitto</t>
  </si>
  <si>
    <t>Oliver Lewis</t>
  </si>
  <si>
    <t>Choire Lister</t>
  </si>
  <si>
    <t>Hayden Jenkin</t>
  </si>
  <si>
    <t>03/03/2005</t>
  </si>
  <si>
    <t>Stella Pope</t>
  </si>
  <si>
    <t>Joseph Cross</t>
  </si>
  <si>
    <t>Joshua Armytage</t>
  </si>
  <si>
    <t>Kerris Richards</t>
  </si>
  <si>
    <t>Tyler Gregory</t>
  </si>
  <si>
    <t>Joseph Railton</t>
  </si>
  <si>
    <t>Jemma Kearney</t>
  </si>
  <si>
    <t>Megan Baily</t>
  </si>
  <si>
    <t>Nathan Eleman</t>
  </si>
  <si>
    <t>Martin Harris</t>
  </si>
  <si>
    <t>Hal Merritt</t>
  </si>
  <si>
    <t>02/06/1999</t>
  </si>
  <si>
    <t>Marcus Or</t>
  </si>
  <si>
    <t>Beth Davies</t>
  </si>
  <si>
    <t>Thea Watkins</t>
  </si>
  <si>
    <t>Bridget Wells</t>
  </si>
  <si>
    <t>Kim Knight</t>
  </si>
  <si>
    <t>Charli Dawson</t>
  </si>
  <si>
    <t>Bo Rason</t>
  </si>
  <si>
    <t>Nell Gray</t>
  </si>
  <si>
    <t>Ellen George</t>
  </si>
  <si>
    <t>Hannah Clemo</t>
  </si>
  <si>
    <t>Tallula Golley</t>
  </si>
  <si>
    <t>Morgen Kent</t>
  </si>
  <si>
    <t>Beth Trevail</t>
  </si>
  <si>
    <t>Rhys Bowery</t>
  </si>
  <si>
    <t>Kieran Rundle</t>
  </si>
  <si>
    <t>Blake Williams</t>
  </si>
  <si>
    <t>Jack Harvey</t>
  </si>
  <si>
    <t>Samuel Knobloch</t>
  </si>
  <si>
    <t>Ethan Harris</t>
  </si>
  <si>
    <t>Luke Hopper</t>
  </si>
  <si>
    <t>Connor Keevil</t>
  </si>
  <si>
    <t>Sam Lane de Courtin</t>
  </si>
  <si>
    <t>Patrick Channings</t>
  </si>
  <si>
    <t>Steve Clemmo</t>
  </si>
  <si>
    <t>Steven Jarvis</t>
  </si>
  <si>
    <t>Erin Burt</t>
  </si>
  <si>
    <t>Paige Jenkin</t>
  </si>
  <si>
    <t>Tom Harris</t>
  </si>
  <si>
    <t>Sam Shepherd</t>
  </si>
  <si>
    <t>Niall Moran</t>
  </si>
  <si>
    <t>Georgia Barnes</t>
  </si>
  <si>
    <t>U17G</t>
  </si>
  <si>
    <t>Daniel Bishop</t>
  </si>
  <si>
    <t>Helena Sawdy</t>
  </si>
  <si>
    <t>Lucy Brown</t>
  </si>
  <si>
    <t>Sophie Brown</t>
  </si>
  <si>
    <t>Jude Povey</t>
  </si>
  <si>
    <t>Erin Cutler</t>
  </si>
  <si>
    <t>Joseph McGuiness</t>
  </si>
  <si>
    <t>Katie Wootton</t>
  </si>
  <si>
    <t>Neil Skelland</t>
  </si>
  <si>
    <t>Noah Smith</t>
  </si>
  <si>
    <t>Leon Reed</t>
  </si>
  <si>
    <t>Emily Dibble</t>
  </si>
  <si>
    <t>Jacob Dibble</t>
  </si>
  <si>
    <t>Julia Fallows</t>
  </si>
  <si>
    <t>Archie Fouracres</t>
  </si>
  <si>
    <t>Arthur Green</t>
  </si>
  <si>
    <t>Jamie Howe</t>
  </si>
  <si>
    <t>Sam James</t>
  </si>
  <si>
    <t>Archie MacKenzie</t>
  </si>
  <si>
    <t>Hamish Manley</t>
  </si>
  <si>
    <t>Keira Murrell</t>
  </si>
  <si>
    <t>Steve Njie</t>
  </si>
  <si>
    <t>Thea Piercy</t>
  </si>
  <si>
    <t>Abbie Stride</t>
  </si>
  <si>
    <t>Izzy Wheeler</t>
  </si>
  <si>
    <t>Florence Willis</t>
  </si>
  <si>
    <t>Jemima Winsor</t>
  </si>
  <si>
    <t>Abigail Peake</t>
  </si>
  <si>
    <t>South West League Division 1 Programme A - Exeter 7 May 2017</t>
  </si>
  <si>
    <t>Match 1 Positions</t>
  </si>
  <si>
    <t>Charlie Park</t>
  </si>
  <si>
    <t>Jake Betty</t>
  </si>
  <si>
    <t>Jake Weir</t>
  </si>
  <si>
    <t>Hannah Acheson</t>
  </si>
  <si>
    <t>Emily Lands</t>
  </si>
  <si>
    <t>F35</t>
  </si>
  <si>
    <t>Eve Bates</t>
  </si>
  <si>
    <t>Archer Walford</t>
  </si>
  <si>
    <t>Owin Wong</t>
  </si>
  <si>
    <t>M55</t>
  </si>
  <si>
    <t>Geoff Woods</t>
  </si>
  <si>
    <t>Mollie Jeffery</t>
  </si>
  <si>
    <t>Jago Smith</t>
  </si>
  <si>
    <t>Tobias Blundell</t>
  </si>
  <si>
    <t>Di Jack</t>
  </si>
  <si>
    <t>Anita Hayward</t>
  </si>
  <si>
    <t>Sam Hughes</t>
  </si>
  <si>
    <t>Roz Hutton</t>
  </si>
  <si>
    <t>Andrew Bradshaw</t>
  </si>
  <si>
    <t>Nia Burley</t>
  </si>
  <si>
    <t>Thomas Bourne</t>
  </si>
  <si>
    <t>Joseph Kelliher</t>
  </si>
  <si>
    <t>12/07/2003</t>
  </si>
  <si>
    <t>17/07/2004</t>
  </si>
  <si>
    <t>Emily Cole</t>
  </si>
  <si>
    <t>25/01/2002</t>
  </si>
  <si>
    <t>Sam Bosworth</t>
  </si>
  <si>
    <t>10/02/2002</t>
  </si>
  <si>
    <t>Ben Butterworth</t>
  </si>
  <si>
    <t>31/10/2004 </t>
  </si>
  <si>
    <t>Emilia Smith</t>
  </si>
  <si>
    <t>Hannah Blundy</t>
  </si>
  <si>
    <t>Lily Amor</t>
  </si>
  <si>
    <t>Charlie McCaig</t>
  </si>
  <si>
    <t>Alice Hannon</t>
  </si>
  <si>
    <t>Tom Dukes</t>
  </si>
  <si>
    <t>Neil Biss</t>
  </si>
  <si>
    <t>Charlotte Pratt</t>
  </si>
  <si>
    <t>Harvey Lemon</t>
  </si>
  <si>
    <t>Ethan Daddow</t>
  </si>
  <si>
    <t>22/12/1990</t>
  </si>
  <si>
    <t>Heidi Tregenza</t>
  </si>
  <si>
    <t>Sam Jose</t>
  </si>
  <si>
    <t>Jaden Crockford</t>
  </si>
  <si>
    <t>Freya Gat- Guest</t>
  </si>
  <si>
    <t xml:space="preserve">U13G </t>
  </si>
  <si>
    <t>Freya Perkin</t>
  </si>
  <si>
    <t>Samuel Price</t>
  </si>
  <si>
    <t>Pheobe Andrews</t>
  </si>
  <si>
    <t>Harley Coombes</t>
  </si>
  <si>
    <t>Daniel Price</t>
  </si>
  <si>
    <t>Ryan Williams</t>
  </si>
  <si>
    <t>Nate Robins</t>
  </si>
  <si>
    <t>Joshua Clemow</t>
  </si>
  <si>
    <t>Molly Lardner</t>
  </si>
  <si>
    <t>M70</t>
  </si>
  <si>
    <t xml:space="preserve">U15B </t>
  </si>
  <si>
    <t>Marcus Higgs</t>
  </si>
  <si>
    <t>Katie Evans</t>
  </si>
  <si>
    <t>Ellen Pearce</t>
  </si>
  <si>
    <t>Niamh McLeish U17W</t>
  </si>
  <si>
    <t>Jules Holloway U13B</t>
  </si>
  <si>
    <t>Edward Bird U13B</t>
  </si>
  <si>
    <t>Daniel Sawle</t>
  </si>
  <si>
    <t>Emma Ryder</t>
  </si>
  <si>
    <t>Lois Fileman</t>
  </si>
  <si>
    <t>Thomas Bennett</t>
  </si>
  <si>
    <t>Jamie Porter</t>
  </si>
  <si>
    <t>Will Bond</t>
  </si>
  <si>
    <t>Andrew Bryson</t>
  </si>
  <si>
    <t>Isabella Peyton-Jones</t>
  </si>
  <si>
    <t>Amy Jenions</t>
  </si>
  <si>
    <t>Megan Hamilton-strong</t>
  </si>
  <si>
    <t>Katie Marriott</t>
  </si>
  <si>
    <t>Sarah Kearsey</t>
  </si>
  <si>
    <t>Adam Stevens</t>
  </si>
  <si>
    <t>Evan Murray</t>
  </si>
  <si>
    <t>Matteo Riezzo</t>
  </si>
  <si>
    <t>Peter Howe</t>
  </si>
  <si>
    <t>Emma Sharpe</t>
  </si>
  <si>
    <t>U20M(SM)</t>
  </si>
  <si>
    <t>Ruth Elkins</t>
  </si>
  <si>
    <t>Steffi Bennett</t>
  </si>
  <si>
    <t>Sarah-Louise Hazell</t>
  </si>
  <si>
    <t>Alastair Ferguson</t>
  </si>
  <si>
    <t>Izzy Rabjohns</t>
  </si>
  <si>
    <t>Eliza Ibbotson</t>
  </si>
  <si>
    <t>Ruby Ibbotson</t>
  </si>
  <si>
    <t>Luke Rendell</t>
  </si>
  <si>
    <t>Archie Dowson</t>
  </si>
  <si>
    <t>Eloise Jones</t>
  </si>
  <si>
    <t>Millie Carrow</t>
  </si>
  <si>
    <t>Joanne Jones</t>
  </si>
  <si>
    <t>Oscar Rogers</t>
  </si>
  <si>
    <t>Tom Nicholson</t>
  </si>
  <si>
    <t>Jack Amor</t>
  </si>
  <si>
    <t>Devon Brueton</t>
  </si>
  <si>
    <t>Alice Hannan</t>
  </si>
  <si>
    <t>Skye Sauter</t>
  </si>
  <si>
    <t>Steve Faulkner</t>
  </si>
  <si>
    <t>Henry Sheffield</t>
  </si>
  <si>
    <t>Will Houghton</t>
  </si>
  <si>
    <t>Mark Knight</t>
  </si>
  <si>
    <t>Isobel Thorp</t>
  </si>
  <si>
    <t>Joe Jeanes</t>
  </si>
  <si>
    <t>Peter Impett</t>
  </si>
  <si>
    <t>Mark (James?) Clayton</t>
  </si>
  <si>
    <t>Joe Keaney</t>
  </si>
  <si>
    <t>South West League Division 1 Programme A - Exeter 2 July 2017</t>
  </si>
  <si>
    <t>Match 3 Positions</t>
  </si>
  <si>
    <t>3.35m</t>
  </si>
  <si>
    <t>Match 4 Positions</t>
  </si>
  <si>
    <t>Final Positions</t>
  </si>
  <si>
    <t>South West League Division 1 Programme B - Exeter 3 Sept 2017</t>
  </si>
  <si>
    <t>Joel Barton</t>
  </si>
  <si>
    <t>Jade Kinsey</t>
  </si>
  <si>
    <t>Janea Oligan</t>
  </si>
  <si>
    <t>Lin Lognon</t>
  </si>
  <si>
    <t>Matt Gilbert</t>
  </si>
  <si>
    <t>Ben Pitts</t>
  </si>
  <si>
    <t>Owen Parkin</t>
  </si>
  <si>
    <t>Holly Kinsey</t>
  </si>
  <si>
    <t>Tamara Morgan</t>
  </si>
  <si>
    <t>Natasha Farrington</t>
  </si>
  <si>
    <t>Jenny Milburn</t>
  </si>
  <si>
    <t>Tom Blackford</t>
  </si>
  <si>
    <t>Sarah May</t>
  </si>
  <si>
    <t>Mawgan Marshall</t>
  </si>
  <si>
    <t>Fin Thurman</t>
  </si>
  <si>
    <t>Grace Davidson</t>
  </si>
  <si>
    <t>Anne Knight</t>
  </si>
  <si>
    <t>Alisha Webb</t>
  </si>
  <si>
    <t>12/02/05</t>
  </si>
  <si>
    <t>Huey Campbell</t>
  </si>
  <si>
    <t>Rory Jarvis</t>
  </si>
  <si>
    <t>Simon Williams</t>
  </si>
  <si>
    <t>Kian Williams</t>
  </si>
  <si>
    <t>Paul Smith</t>
  </si>
  <si>
    <t>15/04/2003</t>
  </si>
  <si>
    <t xml:space="preserve">U17M </t>
  </si>
  <si>
    <t>Bailey Hampson</t>
  </si>
  <si>
    <t>Evie Pell</t>
  </si>
  <si>
    <t>09/09/2003</t>
  </si>
  <si>
    <t>Sam Robinson</t>
  </si>
  <si>
    <t>Floyd Ratcliffe</t>
  </si>
  <si>
    <t>Kian Crockford</t>
  </si>
  <si>
    <t>Ben Edwards</t>
  </si>
  <si>
    <t>08/01/2004</t>
  </si>
  <si>
    <t>Bryher Croker</t>
  </si>
  <si>
    <t>Louisa Henn</t>
  </si>
  <si>
    <t>Zak Clemens</t>
  </si>
  <si>
    <t>16/06/2006</t>
  </si>
  <si>
    <t>Barley Holloway</t>
  </si>
  <si>
    <t>12/05/2002</t>
  </si>
  <si>
    <t>Connor Dann</t>
  </si>
  <si>
    <t>Jamal Clarke</t>
  </si>
  <si>
    <t>Tristan Green</t>
  </si>
  <si>
    <t>Albert Van Der Feltz</t>
  </si>
  <si>
    <t>Lauren Hill</t>
  </si>
  <si>
    <t>Ella Bodman</t>
  </si>
  <si>
    <t>Iris Courtney</t>
  </si>
  <si>
    <t>Kane Aubrey</t>
  </si>
  <si>
    <t>Marianna Sawyer</t>
  </si>
  <si>
    <t>Joshua Hatchard</t>
  </si>
  <si>
    <t>Mark Goodwin</t>
  </si>
  <si>
    <t>Jason Sotheron</t>
  </si>
  <si>
    <t>Jessica Kennedy</t>
  </si>
  <si>
    <t>Martha Taylor</t>
  </si>
  <si>
    <t>16.09.05</t>
  </si>
  <si>
    <t>Oliwia Cwienzek</t>
  </si>
  <si>
    <t>Holly White</t>
  </si>
  <si>
    <t>Nikolai Hanbury</t>
  </si>
  <si>
    <t>U15G (U17W)</t>
  </si>
  <si>
    <t>Anya Snowball</t>
  </si>
  <si>
    <t>Livia Hooper</t>
  </si>
  <si>
    <t>Harry Barton</t>
  </si>
  <si>
    <t>Keiron Woodroffe</t>
  </si>
  <si>
    <t>Ollie Barber</t>
  </si>
  <si>
    <t>Zoe Kurle</t>
  </si>
  <si>
    <t>Dan Cahill</t>
  </si>
  <si>
    <t>Tom Richardson</t>
  </si>
  <si>
    <t>08/12/2001     </t>
  </si>
  <si>
    <t xml:space="preserve"> William Passmore</t>
  </si>
  <si>
    <t xml:space="preserve"> Anthony Raine</t>
  </si>
  <si>
    <t>Mia Ratcliff</t>
  </si>
  <si>
    <t>01/10/2000   </t>
  </si>
  <si>
    <t>Elijah Welsh</t>
  </si>
  <si>
    <t xml:space="preserve"> M50  </t>
  </si>
  <si>
    <t>Garry Smart</t>
  </si>
  <si>
    <t>Oliver Nicks</t>
  </si>
  <si>
    <t>Ben Hooper</t>
  </si>
  <si>
    <t>Dawn Valentine</t>
  </si>
  <si>
    <t>Joseph Harding</t>
  </si>
  <si>
    <t>Jack Hughes</t>
  </si>
  <si>
    <t>Will Saltmarsh</t>
  </si>
  <si>
    <t>Finley McGill</t>
  </si>
  <si>
    <t>Jake Goode-Gray</t>
  </si>
  <si>
    <t>Theo Jackson-Clist</t>
  </si>
  <si>
    <t>Poppy Hughes</t>
  </si>
  <si>
    <t>Katie Harries</t>
  </si>
  <si>
    <t>Jasmine Stone</t>
  </si>
  <si>
    <t>Katie Finchett</t>
  </si>
  <si>
    <t>Evelyn Bradford</t>
  </si>
  <si>
    <t>Lucy Walliker</t>
  </si>
  <si>
    <t>Lily Harper</t>
  </si>
  <si>
    <t>Lucy Fliglestone</t>
  </si>
  <si>
    <t>James Scarth</t>
  </si>
  <si>
    <t>Christian Pugsley</t>
  </si>
  <si>
    <t>Rhys Stephens</t>
  </si>
  <si>
    <t>Molly Jenaway</t>
  </si>
  <si>
    <t>Alex Lee</t>
  </si>
  <si>
    <t>02/08/1993</t>
  </si>
  <si>
    <t>Alexandra Bryant</t>
  </si>
  <si>
    <t>16/02/1995</t>
  </si>
  <si>
    <t>21/09/2005</t>
  </si>
  <si>
    <t>Louis Bourke</t>
  </si>
  <si>
    <t>20/09/2004</t>
  </si>
  <si>
    <t>Amesha Payne</t>
  </si>
  <si>
    <t>Phoebe Anson</t>
  </si>
  <si>
    <t>Ayesha Payne</t>
  </si>
  <si>
    <t>Niamh Kirwin</t>
  </si>
  <si>
    <t>Kyle Gower</t>
  </si>
  <si>
    <t>Ruby Porter</t>
  </si>
  <si>
    <t>Loius Silsby</t>
  </si>
  <si>
    <t>Morgan Davy</t>
  </si>
  <si>
    <t>Finley Stead</t>
  </si>
  <si>
    <t>Hettie Bisson</t>
  </si>
  <si>
    <t>Will Larkman</t>
  </si>
  <si>
    <t xml:space="preserve">U20M </t>
  </si>
  <si>
    <t xml:space="preserve">U17W </t>
  </si>
  <si>
    <t>Seth Hall-Nunn</t>
  </si>
  <si>
    <t>Harry Ward</t>
  </si>
  <si>
    <t>Zara English</t>
  </si>
  <si>
    <t>Event</t>
  </si>
  <si>
    <t>End</t>
  </si>
  <si>
    <t>David Weir</t>
  </si>
  <si>
    <t>U13G[U15G]</t>
  </si>
  <si>
    <t>Angus Graham</t>
  </si>
  <si>
    <t>Michael Lambourne</t>
  </si>
  <si>
    <t>Neil Bennett</t>
  </si>
  <si>
    <t>Jamie Anderson</t>
  </si>
  <si>
    <t>U20M[SM]</t>
  </si>
  <si>
    <t>Akiva Bassford</t>
  </si>
  <si>
    <t>U17W[SW]</t>
  </si>
  <si>
    <t>Elloit Wilkes</t>
  </si>
  <si>
    <t>U15G]U17]</t>
  </si>
  <si>
    <t>U17M[U20]</t>
  </si>
  <si>
    <t>U15B[U17]</t>
  </si>
  <si>
    <t>U17W{SW}</t>
  </si>
  <si>
    <t>U17W{SW]</t>
  </si>
  <si>
    <t>U20M[SM}</t>
  </si>
  <si>
    <t>Matthew Quarterman</t>
  </si>
  <si>
    <t>Gracie Crapp</t>
  </si>
  <si>
    <t>U15G[U17W]</t>
  </si>
  <si>
    <t>Archie Vingoe</t>
  </si>
  <si>
    <t>MV60</t>
  </si>
  <si>
    <t>U17M [U20M</t>
  </si>
  <si>
    <t>U17M[U20M]</t>
  </si>
  <si>
    <t>Aaran Pannell</t>
  </si>
  <si>
    <t>Josh Aquilia-Simms</t>
  </si>
  <si>
    <t>Yzella Barker</t>
  </si>
  <si>
    <t>Ellen Kenny</t>
  </si>
  <si>
    <t>Geremy Brake</t>
  </si>
  <si>
    <t>U15G[17]</t>
  </si>
  <si>
    <t>Lucy Acott</t>
  </si>
  <si>
    <t>Race 2 Hand timed</t>
  </si>
  <si>
    <t>Manual</t>
  </si>
  <si>
    <t>Race 1 Hand timed</t>
  </si>
  <si>
    <t>equal jumps checked on count back</t>
  </si>
  <si>
    <t>2.43.4</t>
  </si>
  <si>
    <t>2.48.9</t>
  </si>
  <si>
    <t>2.49.8</t>
  </si>
  <si>
    <t>2.50.3</t>
  </si>
  <si>
    <t>2.52.4</t>
  </si>
  <si>
    <t>2.52.5</t>
  </si>
  <si>
    <t>2.58.2</t>
  </si>
  <si>
    <t>3.09.8</t>
  </si>
  <si>
    <t>Race 2 Hand Timed</t>
  </si>
  <si>
    <t>equal throws checked on count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</si>
</sst>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dd\.mm\.yy;@"/>
    <numFmt numFmtId="167" formatCode="d/m/yy;@"/>
    <numFmt numFmtId="168" formatCode="dd/mm/yy;@"/>
    <numFmt numFmtId="169" formatCode="dd\.mm\.yy"/>
    <numFmt numFmtId="170" formatCode="dd\/mm\/yyyy"/>
    <numFmt numFmtId="171" formatCode="d\-mmm\-yyyy"/>
    <numFmt numFmtId="172" formatCode="[$-409]d\-mmm\-yy;@"/>
    <numFmt numFmtId="173" formatCode="mm:ss.00"/>
    <numFmt numFmtId="174" formatCode="m:ss.00"/>
    <numFmt numFmtId="175" formatCode="0.0"/>
  </numFmts>
  <fonts count="5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7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匠牥晩††††††††††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4"/>
      <name val="Arial"/>
      <family val="2"/>
    </font>
    <font>
      <b/>
      <u/>
      <sz val="11"/>
      <color indexed="8"/>
      <name val="Calibri"/>
      <family val="2"/>
    </font>
    <font>
      <sz val="11"/>
      <name val="Arial"/>
      <family val="2"/>
    </font>
    <font>
      <u/>
      <sz val="10"/>
      <color indexed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name val="Helvetica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1" fillId="0" borderId="0"/>
    <xf numFmtId="0" fontId="11" fillId="0" borderId="0"/>
  </cellStyleXfs>
  <cellXfs count="751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/>
    <xf numFmtId="0" fontId="2" fillId="0" borderId="0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2" fillId="0" borderId="8" xfId="0" applyFont="1" applyFill="1" applyBorder="1" applyAlignment="1">
      <alignment horizontal="center"/>
    </xf>
    <xf numFmtId="0" fontId="2" fillId="0" borderId="0" xfId="0" applyFont="1" applyBorder="1"/>
    <xf numFmtId="0" fontId="2" fillId="0" borderId="9" xfId="0" applyFont="1" applyFill="1" applyBorder="1"/>
    <xf numFmtId="0" fontId="3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12" fillId="0" borderId="0" xfId="0" applyFont="1" applyBorder="1"/>
    <xf numFmtId="0" fontId="12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0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0" xfId="0" applyFont="1" applyFill="1" applyBorder="1"/>
    <xf numFmtId="0" fontId="12" fillId="0" borderId="7" xfId="0" applyFont="1" applyFill="1" applyBorder="1"/>
    <xf numFmtId="0" fontId="12" fillId="0" borderId="0" xfId="0" applyFont="1" applyFill="1" applyBorder="1" applyAlignment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11" xfId="0" applyFont="1" applyFill="1" applyBorder="1"/>
    <xf numFmtId="0" fontId="12" fillId="0" borderId="10" xfId="0" applyFont="1" applyFill="1" applyBorder="1" applyAlignment="1"/>
    <xf numFmtId="0" fontId="2" fillId="0" borderId="0" xfId="0" applyNumberFormat="1" applyFont="1" applyBorder="1"/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5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8" xfId="0" applyFont="1" applyBorder="1"/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/>
    <xf numFmtId="22" fontId="3" fillId="0" borderId="0" xfId="0" applyNumberFormat="1" applyFont="1" applyFill="1" applyBorder="1"/>
    <xf numFmtId="169" fontId="2" fillId="0" borderId="8" xfId="0" applyNumberFormat="1" applyFont="1" applyFill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0" fontId="2" fillId="0" borderId="8" xfId="0" applyFont="1" applyFill="1" applyBorder="1" applyAlignment="1"/>
    <xf numFmtId="169" fontId="0" fillId="0" borderId="8" xfId="0" applyNumberFormat="1" applyBorder="1" applyAlignment="1">
      <alignment horizontal="center"/>
    </xf>
    <xf numFmtId="0" fontId="3" fillId="0" borderId="8" xfId="0" applyFont="1" applyFill="1" applyBorder="1" applyAlignment="1"/>
    <xf numFmtId="0" fontId="0" fillId="0" borderId="8" xfId="0" applyBorder="1"/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0" xfId="0" applyBorder="1"/>
    <xf numFmtId="0" fontId="0" fillId="0" borderId="11" xfId="0" applyBorder="1"/>
    <xf numFmtId="169" fontId="2" fillId="0" borderId="6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center"/>
    </xf>
    <xf numFmtId="169" fontId="2" fillId="0" borderId="8" xfId="0" applyNumberFormat="1" applyFont="1" applyBorder="1" applyAlignment="1" applyProtection="1">
      <alignment horizontal="center"/>
      <protection locked="0"/>
    </xf>
    <xf numFmtId="169" fontId="2" fillId="0" borderId="8" xfId="0" applyNumberFormat="1" applyFont="1" applyFill="1" applyBorder="1"/>
    <xf numFmtId="169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4" fillId="2" borderId="18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9" fontId="16" fillId="0" borderId="8" xfId="0" applyNumberFormat="1" applyFont="1" applyBorder="1" applyAlignment="1">
      <alignment horizontal="center"/>
    </xf>
    <xf numFmtId="169" fontId="16" fillId="0" borderId="8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0" fontId="16" fillId="0" borderId="11" xfId="0" applyFont="1" applyBorder="1"/>
    <xf numFmtId="0" fontId="17" fillId="0" borderId="0" xfId="0" applyFont="1" applyBorder="1"/>
    <xf numFmtId="0" fontId="12" fillId="0" borderId="10" xfId="0" applyFont="1" applyBorder="1"/>
    <xf numFmtId="0" fontId="0" fillId="0" borderId="7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2" fillId="3" borderId="7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right"/>
    </xf>
    <xf numFmtId="0" fontId="4" fillId="0" borderId="7" xfId="5" applyFont="1" applyFill="1" applyBorder="1"/>
    <xf numFmtId="0" fontId="4" fillId="0" borderId="0" xfId="5" applyFont="1" applyFill="1" applyBorder="1" applyProtection="1">
      <protection locked="0"/>
    </xf>
    <xf numFmtId="164" fontId="4" fillId="0" borderId="8" xfId="5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right"/>
    </xf>
    <xf numFmtId="165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>
      <alignment horizontal="center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164" fontId="18" fillId="0" borderId="8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Protection="1">
      <protection locked="0"/>
    </xf>
    <xf numFmtId="165" fontId="18" fillId="0" borderId="8" xfId="0" applyNumberFormat="1" applyFont="1" applyFill="1" applyBorder="1" applyAlignment="1" applyProtection="1">
      <alignment horizontal="right"/>
      <protection locked="0"/>
    </xf>
    <xf numFmtId="0" fontId="4" fillId="0" borderId="7" xfId="11" applyFont="1" applyFill="1" applyBorder="1"/>
    <xf numFmtId="0" fontId="4" fillId="0" borderId="0" xfId="11" applyFont="1" applyFill="1" applyBorder="1"/>
    <xf numFmtId="0" fontId="4" fillId="0" borderId="8" xfId="11" applyFont="1" applyFill="1" applyBorder="1" applyAlignment="1">
      <alignment horizontal="right"/>
    </xf>
    <xf numFmtId="0" fontId="4" fillId="0" borderId="7" xfId="8" applyFont="1" applyFill="1" applyBorder="1"/>
    <xf numFmtId="165" fontId="4" fillId="0" borderId="0" xfId="8" applyNumberFormat="1" applyFont="1" applyFill="1" applyBorder="1" applyProtection="1">
      <protection locked="0"/>
    </xf>
    <xf numFmtId="168" fontId="4" fillId="0" borderId="8" xfId="8" applyNumberFormat="1" applyFont="1" applyFill="1" applyBorder="1" applyAlignment="1" applyProtection="1">
      <alignment horizontal="right"/>
      <protection locked="0"/>
    </xf>
    <xf numFmtId="0" fontId="4" fillId="0" borderId="0" xfId="11" applyFont="1" applyFill="1" applyBorder="1" applyProtection="1">
      <protection locked="0"/>
    </xf>
    <xf numFmtId="164" fontId="4" fillId="0" borderId="8" xfId="11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7" xfId="6" applyFont="1" applyFill="1" applyBorder="1"/>
    <xf numFmtId="0" fontId="4" fillId="0" borderId="0" xfId="6" applyFont="1" applyFill="1" applyBorder="1"/>
    <xf numFmtId="0" fontId="4" fillId="0" borderId="8" xfId="6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4" fillId="0" borderId="7" xfId="7" applyFont="1" applyFill="1" applyBorder="1"/>
    <xf numFmtId="0" fontId="4" fillId="0" borderId="0" xfId="7" applyFont="1" applyFill="1" applyBorder="1"/>
    <xf numFmtId="0" fontId="4" fillId="0" borderId="8" xfId="7" applyFont="1" applyFill="1" applyBorder="1" applyAlignment="1">
      <alignment horizontal="right"/>
    </xf>
    <xf numFmtId="168" fontId="4" fillId="0" borderId="8" xfId="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0" fontId="18" fillId="0" borderId="10" xfId="0" applyFont="1" applyFill="1" applyBorder="1"/>
    <xf numFmtId="0" fontId="4" fillId="0" borderId="0" xfId="0" applyFont="1" applyFill="1" applyBorder="1" applyAlignment="1" applyProtection="1">
      <protection locked="0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5" fontId="4" fillId="0" borderId="8" xfId="0" applyNumberFormat="1" applyFont="1" applyFill="1" applyBorder="1" applyProtection="1">
      <protection locked="0"/>
    </xf>
    <xf numFmtId="164" fontId="4" fillId="0" borderId="8" xfId="0" applyNumberFormat="1" applyFont="1" applyFill="1" applyBorder="1" applyProtection="1">
      <protection locked="0"/>
    </xf>
    <xf numFmtId="0" fontId="4" fillId="0" borderId="7" xfId="13" applyFont="1" applyFill="1" applyBorder="1"/>
    <xf numFmtId="0" fontId="4" fillId="0" borderId="0" xfId="13" applyFont="1" applyFill="1" applyBorder="1"/>
    <xf numFmtId="165" fontId="4" fillId="0" borderId="0" xfId="12" applyNumberFormat="1" applyFont="1" applyFill="1" applyBorder="1" applyProtection="1">
      <protection locked="0"/>
    </xf>
    <xf numFmtId="0" fontId="18" fillId="0" borderId="0" xfId="12" applyFont="1" applyFill="1" applyBorder="1" applyProtection="1">
      <protection locked="0"/>
    </xf>
    <xf numFmtId="0" fontId="19" fillId="0" borderId="0" xfId="15" applyFont="1" applyFill="1" applyBorder="1"/>
    <xf numFmtId="0" fontId="4" fillId="0" borderId="8" xfId="0" applyFont="1" applyFill="1" applyBorder="1"/>
    <xf numFmtId="0" fontId="4" fillId="0" borderId="0" xfId="0" applyFont="1" applyBorder="1" applyProtection="1">
      <protection locked="0"/>
    </xf>
    <xf numFmtId="0" fontId="4" fillId="0" borderId="7" xfId="14" applyFont="1" applyFill="1" applyBorder="1"/>
    <xf numFmtId="0" fontId="4" fillId="0" borderId="0" xfId="14" applyFont="1" applyFill="1" applyBorder="1" applyAlignment="1">
      <alignment horizontal="left"/>
    </xf>
    <xf numFmtId="0" fontId="19" fillId="0" borderId="7" xfId="16" applyFont="1" applyFill="1" applyBorder="1"/>
    <xf numFmtId="0" fontId="4" fillId="0" borderId="0" xfId="16" applyFont="1" applyFill="1" applyBorder="1"/>
    <xf numFmtId="165" fontId="4" fillId="0" borderId="0" xfId="0" applyNumberFormat="1" applyFont="1" applyBorder="1" applyProtection="1"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4" fontId="4" fillId="0" borderId="8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/>
    <xf numFmtId="0" fontId="20" fillId="0" borderId="8" xfId="0" applyFont="1" applyFill="1" applyBorder="1" applyAlignment="1">
      <alignment horizontal="right"/>
    </xf>
    <xf numFmtId="0" fontId="21" fillId="0" borderId="0" xfId="0" applyFont="1" applyFill="1" applyBorder="1"/>
    <xf numFmtId="0" fontId="20" fillId="0" borderId="0" xfId="0" applyFont="1" applyFill="1" applyBorder="1"/>
    <xf numFmtId="0" fontId="4" fillId="0" borderId="7" xfId="10" applyFont="1" applyFill="1" applyBorder="1"/>
    <xf numFmtId="0" fontId="4" fillId="0" borderId="0" xfId="10" applyFont="1" applyFill="1" applyBorder="1" applyProtection="1">
      <protection locked="0"/>
    </xf>
    <xf numFmtId="164" fontId="4" fillId="0" borderId="8" xfId="10" applyNumberFormat="1" applyFont="1" applyFill="1" applyBorder="1" applyAlignment="1" applyProtection="1">
      <alignment horizontal="right"/>
      <protection locked="0"/>
    </xf>
    <xf numFmtId="0" fontId="18" fillId="0" borderId="0" xfId="10" applyFont="1" applyFill="1" applyBorder="1"/>
    <xf numFmtId="0" fontId="4" fillId="0" borderId="8" xfId="1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8" xfId="0" applyFont="1" applyFill="1" applyBorder="1" applyAlignment="1">
      <alignment horizontal="right"/>
    </xf>
    <xf numFmtId="164" fontId="20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26" applyFont="1" applyFill="1" applyBorder="1"/>
    <xf numFmtId="0" fontId="4" fillId="0" borderId="8" xfId="26" applyFont="1" applyFill="1" applyBorder="1" applyAlignment="1">
      <alignment horizontal="right"/>
    </xf>
    <xf numFmtId="0" fontId="18" fillId="0" borderId="7" xfId="0" applyFont="1" applyFill="1" applyBorder="1"/>
    <xf numFmtId="0" fontId="18" fillId="0" borderId="0" xfId="26" applyFont="1" applyFill="1" applyBorder="1"/>
    <xf numFmtId="0" fontId="18" fillId="0" borderId="8" xfId="26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8" xfId="0" applyFont="1" applyFill="1" applyBorder="1" applyAlignment="1">
      <alignment horizontal="right"/>
    </xf>
    <xf numFmtId="164" fontId="4" fillId="0" borderId="8" xfId="0" applyNumberFormat="1" applyFont="1" applyBorder="1" applyAlignment="1" applyProtection="1">
      <alignment horizontal="right"/>
      <protection locked="0"/>
    </xf>
    <xf numFmtId="165" fontId="4" fillId="0" borderId="8" xfId="0" applyNumberFormat="1" applyFont="1" applyBorder="1" applyAlignment="1" applyProtection="1">
      <alignment horizontal="right"/>
      <protection locked="0"/>
    </xf>
    <xf numFmtId="0" fontId="4" fillId="0" borderId="0" xfId="0" applyFont="1"/>
    <xf numFmtId="0" fontId="4" fillId="0" borderId="8" xfId="0" applyFont="1" applyBorder="1" applyAlignment="1">
      <alignment horizontal="right"/>
    </xf>
    <xf numFmtId="0" fontId="18" fillId="2" borderId="0" xfId="0" applyFont="1" applyFill="1" applyBorder="1"/>
    <xf numFmtId="0" fontId="4" fillId="0" borderId="0" xfId="0" applyFont="1" applyBorder="1" applyAlignment="1" applyProtection="1">
      <protection locked="0"/>
    </xf>
    <xf numFmtId="0" fontId="4" fillId="0" borderId="4" xfId="0" applyFont="1" applyFill="1" applyBorder="1"/>
    <xf numFmtId="0" fontId="4" fillId="2" borderId="0" xfId="0" applyFont="1" applyFill="1" applyBorder="1"/>
    <xf numFmtId="0" fontId="4" fillId="2" borderId="8" xfId="0" applyFont="1" applyFill="1" applyBorder="1" applyAlignment="1">
      <alignment horizontal="right"/>
    </xf>
    <xf numFmtId="165" fontId="4" fillId="2" borderId="0" xfId="0" applyNumberFormat="1" applyFont="1" applyFill="1" applyBorder="1" applyProtection="1">
      <protection locked="0"/>
    </xf>
    <xf numFmtId="165" fontId="4" fillId="2" borderId="8" xfId="0" applyNumberFormat="1" applyFont="1" applyFill="1" applyBorder="1" applyAlignment="1" applyProtection="1">
      <alignment horizontal="right"/>
      <protection locked="0"/>
    </xf>
    <xf numFmtId="165" fontId="18" fillId="2" borderId="0" xfId="0" applyNumberFormat="1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4" fillId="0" borderId="10" xfId="0" applyFont="1" applyFill="1" applyBorder="1" applyAlignment="1"/>
    <xf numFmtId="0" fontId="4" fillId="2" borderId="7" xfId="0" applyFont="1" applyFill="1" applyBorder="1"/>
    <xf numFmtId="0" fontId="4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164" fontId="4" fillId="2" borderId="8" xfId="0" applyNumberFormat="1" applyFont="1" applyFill="1" applyBorder="1" applyAlignment="1" applyProtection="1">
      <alignment horizontal="right"/>
      <protection locked="0"/>
    </xf>
    <xf numFmtId="167" fontId="4" fillId="0" borderId="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164" fontId="4" fillId="0" borderId="8" xfId="0" applyNumberFormat="1" applyFont="1" applyBorder="1" applyProtection="1">
      <protection locked="0"/>
    </xf>
    <xf numFmtId="164" fontId="4" fillId="0" borderId="8" xfId="0" applyNumberFormat="1" applyFont="1" applyBorder="1" applyAlignment="1" applyProtection="1">
      <alignment horizontal="left"/>
      <protection locked="0"/>
    </xf>
    <xf numFmtId="168" fontId="20" fillId="0" borderId="20" xfId="0" applyNumberFormat="1" applyFont="1" applyFill="1" applyBorder="1" applyAlignment="1">
      <alignment horizontal="left"/>
    </xf>
    <xf numFmtId="165" fontId="4" fillId="0" borderId="8" xfId="0" applyNumberFormat="1" applyFont="1" applyBorder="1" applyProtection="1">
      <protection locked="0"/>
    </xf>
    <xf numFmtId="14" fontId="4" fillId="0" borderId="8" xfId="0" applyNumberFormat="1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5" fontId="4" fillId="0" borderId="8" xfId="0" applyNumberFormat="1" applyFont="1" applyBorder="1" applyAlignment="1" applyProtection="1">
      <alignment horizontal="left"/>
      <protection locked="0"/>
    </xf>
    <xf numFmtId="0" fontId="4" fillId="0" borderId="18" xfId="0" applyFont="1" applyFill="1" applyBorder="1"/>
    <xf numFmtId="164" fontId="21" fillId="0" borderId="8" xfId="0" applyNumberFormat="1" applyFont="1" applyBorder="1" applyAlignment="1" applyProtection="1">
      <alignment horizontal="left"/>
      <protection locked="0"/>
    </xf>
    <xf numFmtId="0" fontId="4" fillId="0" borderId="0" xfId="10" applyFont="1" applyFill="1" applyBorder="1"/>
    <xf numFmtId="0" fontId="4" fillId="0" borderId="18" xfId="10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10" applyNumberFormat="1" applyFont="1" applyFill="1" applyBorder="1" applyAlignment="1">
      <alignment horizontal="left"/>
    </xf>
    <xf numFmtId="167" fontId="4" fillId="0" borderId="8" xfId="10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14" fontId="4" fillId="0" borderId="8" xfId="0" applyNumberFormat="1" applyFont="1" applyBorder="1" applyAlignment="1">
      <alignment horizontal="center"/>
    </xf>
    <xf numFmtId="14" fontId="4" fillId="0" borderId="18" xfId="0" applyNumberFormat="1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quotePrefix="1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5" fontId="4" fillId="2" borderId="0" xfId="0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horizontal="left"/>
    </xf>
    <xf numFmtId="0" fontId="21" fillId="0" borderId="7" xfId="0" applyFont="1" applyFill="1" applyBorder="1"/>
    <xf numFmtId="0" fontId="21" fillId="0" borderId="0" xfId="18" applyFont="1" applyFill="1"/>
    <xf numFmtId="0" fontId="21" fillId="0" borderId="18" xfId="18" applyFont="1" applyBorder="1"/>
    <xf numFmtId="0" fontId="4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Protection="1">
      <protection locked="0"/>
    </xf>
    <xf numFmtId="14" fontId="4" fillId="2" borderId="8" xfId="0" applyNumberFormat="1" applyFont="1" applyFill="1" applyBorder="1" applyAlignment="1">
      <alignment horizontal="left"/>
    </xf>
    <xf numFmtId="165" fontId="21" fillId="0" borderId="0" xfId="0" applyNumberFormat="1" applyFont="1" applyBorder="1" applyProtection="1">
      <protection locked="0"/>
    </xf>
    <xf numFmtId="0" fontId="18" fillId="0" borderId="18" xfId="0" applyFont="1" applyFill="1" applyBorder="1"/>
    <xf numFmtId="165" fontId="4" fillId="2" borderId="8" xfId="0" applyNumberFormat="1" applyFont="1" applyFill="1" applyBorder="1" applyProtection="1">
      <protection locked="0"/>
    </xf>
    <xf numFmtId="0" fontId="18" fillId="0" borderId="8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17" applyFont="1"/>
    <xf numFmtId="0" fontId="4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22" fillId="0" borderId="0" xfId="0" applyFont="1" applyBorder="1" applyProtection="1">
      <protection locked="0"/>
    </xf>
    <xf numFmtId="164" fontId="22" fillId="0" borderId="8" xfId="0" applyNumberFormat="1" applyFont="1" applyBorder="1" applyProtection="1">
      <protection locked="0"/>
    </xf>
    <xf numFmtId="0" fontId="4" fillId="0" borderId="8" xfId="0" applyFont="1" applyBorder="1"/>
    <xf numFmtId="0" fontId="4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0" borderId="0" xfId="21" applyFont="1" applyFill="1" applyBorder="1"/>
    <xf numFmtId="0" fontId="4" fillId="0" borderId="8" xfId="21" applyFont="1" applyFill="1" applyBorder="1" applyAlignment="1">
      <alignment horizontal="center"/>
    </xf>
    <xf numFmtId="0" fontId="21" fillId="0" borderId="0" xfId="2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19" applyFont="1" applyBorder="1" applyProtection="1">
      <protection locked="0"/>
    </xf>
    <xf numFmtId="164" fontId="4" fillId="0" borderId="8" xfId="19" applyNumberFormat="1" applyFont="1" applyBorder="1" applyProtection="1">
      <protection locked="0"/>
    </xf>
    <xf numFmtId="14" fontId="4" fillId="0" borderId="8" xfId="0" applyNumberFormat="1" applyFont="1" applyBorder="1" applyAlignment="1"/>
    <xf numFmtId="0" fontId="4" fillId="0" borderId="0" xfId="19" applyFont="1"/>
    <xf numFmtId="0" fontId="4" fillId="0" borderId="18" xfId="19" applyFont="1" applyBorder="1"/>
    <xf numFmtId="0" fontId="4" fillId="0" borderId="0" xfId="19" applyFont="1" applyBorder="1" applyAlignment="1">
      <alignment horizontal="left"/>
    </xf>
    <xf numFmtId="14" fontId="4" fillId="0" borderId="8" xfId="19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4" fillId="0" borderId="8" xfId="19" applyNumberFormat="1" applyFont="1" applyBorder="1" applyProtection="1">
      <protection locked="0"/>
    </xf>
    <xf numFmtId="14" fontId="4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5" fillId="0" borderId="0" xfId="24"/>
    <xf numFmtId="0" fontId="25" fillId="0" borderId="0" xfId="24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165" fontId="12" fillId="0" borderId="0" xfId="0" applyNumberFormat="1" applyFont="1" applyBorder="1" applyProtection="1"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24" applyAlignment="1">
      <alignment horizontal="left"/>
    </xf>
    <xf numFmtId="165" fontId="12" fillId="0" borderId="0" xfId="0" applyNumberFormat="1" applyFont="1" applyFill="1" applyBorder="1" applyProtection="1">
      <protection locked="0"/>
    </xf>
    <xf numFmtId="0" fontId="25" fillId="0" borderId="0" xfId="24" applyFill="1"/>
    <xf numFmtId="0" fontId="12" fillId="0" borderId="8" xfId="0" applyFont="1" applyFill="1" applyBorder="1" applyAlignment="1">
      <alignment horizontal="center"/>
    </xf>
    <xf numFmtId="0" fontId="25" fillId="0" borderId="0" xfId="24" applyFill="1" applyBorder="1"/>
    <xf numFmtId="0" fontId="1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12" fillId="0" borderId="0" xfId="0" applyFont="1" applyFill="1" applyAlignment="1">
      <alignment horizontal="left"/>
    </xf>
    <xf numFmtId="0" fontId="7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1" fillId="0" borderId="0" xfId="24" applyFont="1" applyAlignment="1">
      <alignment horizontal="center"/>
    </xf>
    <xf numFmtId="0" fontId="0" fillId="3" borderId="0" xfId="0" applyFill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2" fillId="0" borderId="0" xfId="24" applyFont="1" applyFill="1" applyAlignment="1">
      <alignment horizontal="center"/>
    </xf>
    <xf numFmtId="0" fontId="32" fillId="0" borderId="0" xfId="24" applyFont="1" applyFill="1"/>
    <xf numFmtId="170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9" fillId="0" borderId="7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2" fontId="2" fillId="0" borderId="15" xfId="0" applyNumberFormat="1" applyFont="1" applyFill="1" applyBorder="1" applyAlignment="1">
      <alignment horizontal="center" textRotation="90"/>
    </xf>
    <xf numFmtId="2" fontId="4" fillId="0" borderId="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6" xfId="0" applyNumberFormat="1" applyFont="1" applyFill="1" applyBorder="1"/>
    <xf numFmtId="2" fontId="2" fillId="0" borderId="8" xfId="0" applyNumberFormat="1" applyFont="1" applyFill="1" applyBorder="1"/>
    <xf numFmtId="2" fontId="2" fillId="0" borderId="8" xfId="0" applyNumberFormat="1" applyFont="1" applyFill="1" applyBorder="1" applyAlignment="1">
      <alignment horizontal="center" textRotation="90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4" fillId="0" borderId="24" xfId="0" applyFont="1" applyFill="1" applyBorder="1" applyAlignment="1">
      <alignment horizontal="center"/>
    </xf>
    <xf numFmtId="0" fontId="12" fillId="0" borderId="0" xfId="0" applyFont="1" applyFill="1"/>
    <xf numFmtId="0" fontId="1" fillId="0" borderId="0" xfId="24" applyFont="1" applyFill="1"/>
    <xf numFmtId="171" fontId="29" fillId="0" borderId="0" xfId="10" applyNumberFormat="1" applyFont="1" applyFill="1" applyBorder="1" applyAlignment="1">
      <alignment horizontal="center"/>
    </xf>
    <xf numFmtId="0" fontId="29" fillId="0" borderId="0" xfId="1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4" fillId="0" borderId="1" xfId="0" applyNumberFormat="1" applyFont="1" applyFill="1" applyBorder="1" applyAlignment="1"/>
    <xf numFmtId="2" fontId="4" fillId="0" borderId="3" xfId="0" applyNumberFormat="1" applyFont="1" applyFill="1" applyBorder="1" applyAlignment="1"/>
    <xf numFmtId="0" fontId="32" fillId="0" borderId="0" xfId="24" applyFont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left"/>
      <protection locked="0"/>
    </xf>
    <xf numFmtId="0" fontId="12" fillId="0" borderId="0" xfId="2" applyFont="1" applyFill="1"/>
    <xf numFmtId="0" fontId="29" fillId="0" borderId="0" xfId="2" applyNumberFormat="1" applyFont="1" applyFill="1" applyBorder="1" applyAlignment="1">
      <alignment horizontal="center"/>
    </xf>
    <xf numFmtId="0" fontId="36" fillId="0" borderId="0" xfId="2" applyFont="1" applyFill="1" applyBorder="1"/>
    <xf numFmtId="0" fontId="29" fillId="0" borderId="0" xfId="2" applyFont="1" applyFill="1" applyBorder="1" applyAlignment="1">
      <alignment horizontal="left"/>
    </xf>
    <xf numFmtId="0" fontId="45" fillId="4" borderId="0" xfId="0" applyFont="1" applyFill="1"/>
    <xf numFmtId="0" fontId="29" fillId="0" borderId="0" xfId="0" applyFont="1" applyFill="1" applyBorder="1"/>
    <xf numFmtId="49" fontId="29" fillId="0" borderId="0" xfId="10" applyNumberFormat="1" applyFont="1" applyFill="1" applyBorder="1" applyAlignment="1">
      <alignment horizontal="center" vertical="center"/>
    </xf>
    <xf numFmtId="0" fontId="32" fillId="0" borderId="0" xfId="24" applyFont="1"/>
    <xf numFmtId="2" fontId="4" fillId="0" borderId="2" xfId="0" applyNumberFormat="1" applyFont="1" applyFill="1" applyBorder="1" applyAlignment="1"/>
    <xf numFmtId="0" fontId="32" fillId="0" borderId="0" xfId="0" applyFont="1" applyFill="1" applyBorder="1"/>
    <xf numFmtId="170" fontId="12" fillId="0" borderId="0" xfId="2" applyNumberFormat="1" applyFont="1" applyFill="1" applyBorder="1" applyAlignment="1">
      <alignment horizontal="center"/>
    </xf>
    <xf numFmtId="164" fontId="38" fillId="0" borderId="0" xfId="2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14" fontId="36" fillId="0" borderId="0" xfId="0" applyNumberFormat="1" applyFont="1" applyFill="1" applyAlignment="1">
      <alignment horizontal="right"/>
    </xf>
    <xf numFmtId="0" fontId="36" fillId="0" borderId="0" xfId="0" applyFont="1" applyFill="1"/>
    <xf numFmtId="0" fontId="32" fillId="0" borderId="0" xfId="2" applyFont="1" applyFill="1" applyBorder="1"/>
    <xf numFmtId="14" fontId="29" fillId="0" borderId="0" xfId="0" applyNumberFormat="1" applyFont="1" applyFill="1" applyBorder="1" applyAlignment="1">
      <alignment horizontal="center" vertical="center"/>
    </xf>
    <xf numFmtId="171" fontId="29" fillId="0" borderId="0" xfId="1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0" fontId="4" fillId="0" borderId="29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4" fontId="29" fillId="0" borderId="0" xfId="2" applyNumberFormat="1" applyFont="1" applyFill="1" applyAlignment="1">
      <alignment horizontal="center"/>
    </xf>
    <xf numFmtId="0" fontId="12" fillId="4" borderId="0" xfId="2" applyFont="1" applyFill="1"/>
    <xf numFmtId="0" fontId="1" fillId="0" borderId="0" xfId="24" applyFont="1"/>
    <xf numFmtId="0" fontId="12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14" fontId="36" fillId="0" borderId="0" xfId="0" applyNumberFormat="1" applyFont="1" applyFill="1" applyAlignment="1"/>
    <xf numFmtId="0" fontId="36" fillId="0" borderId="0" xfId="0" applyNumberFormat="1" applyFont="1" applyFill="1"/>
    <xf numFmtId="14" fontId="36" fillId="0" borderId="0" xfId="0" applyNumberFormat="1" applyFont="1" applyFill="1" applyBorder="1" applyAlignment="1" applyProtection="1">
      <protection locked="0"/>
    </xf>
    <xf numFmtId="165" fontId="36" fillId="0" borderId="0" xfId="0" applyNumberFormat="1" applyFont="1" applyFill="1" applyBorder="1" applyProtection="1">
      <protection locked="0"/>
    </xf>
    <xf numFmtId="0" fontId="36" fillId="0" borderId="0" xfId="0" applyFont="1" applyFill="1" applyBorder="1" applyAlignment="1">
      <alignment horizontal="left"/>
    </xf>
    <xf numFmtId="15" fontId="29" fillId="0" borderId="0" xfId="10" applyNumberFormat="1" applyFont="1" applyFill="1" applyBorder="1" applyAlignment="1">
      <alignment horizontal="left"/>
    </xf>
    <xf numFmtId="17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0" xfId="25" applyFont="1" applyFill="1" applyAlignment="1">
      <alignment horizontal="left"/>
    </xf>
    <xf numFmtId="14" fontId="29" fillId="0" borderId="0" xfId="25" applyNumberFormat="1" applyFont="1" applyFill="1" applyAlignment="1">
      <alignment horizontal="center"/>
    </xf>
    <xf numFmtId="0" fontId="35" fillId="0" borderId="0" xfId="25" applyFont="1" applyFill="1" applyAlignment="1">
      <alignment horizontal="left"/>
    </xf>
    <xf numFmtId="0" fontId="32" fillId="0" borderId="0" xfId="25" applyFont="1" applyFill="1" applyAlignment="1">
      <alignment horizontal="center"/>
    </xf>
    <xf numFmtId="0" fontId="32" fillId="0" borderId="0" xfId="25" applyFont="1" applyFill="1" applyAlignment="1">
      <alignment horizontal="left"/>
    </xf>
    <xf numFmtId="0" fontId="32" fillId="0" borderId="0" xfId="25" applyFont="1" applyAlignment="1">
      <alignment horizontal="center"/>
    </xf>
    <xf numFmtId="0" fontId="12" fillId="0" borderId="0" xfId="3" applyFont="1" applyFill="1" applyBorder="1" applyAlignment="1">
      <alignment horizontal="left"/>
    </xf>
    <xf numFmtId="14" fontId="32" fillId="0" borderId="0" xfId="25" applyNumberFormat="1" applyFont="1" applyFill="1" applyAlignment="1">
      <alignment horizontal="center"/>
    </xf>
    <xf numFmtId="0" fontId="46" fillId="0" borderId="0" xfId="0" applyFont="1" applyFill="1"/>
    <xf numFmtId="0" fontId="32" fillId="0" borderId="0" xfId="25" applyFont="1" applyFill="1"/>
    <xf numFmtId="0" fontId="32" fillId="0" borderId="0" xfId="25" applyNumberFormat="1" applyFont="1" applyFill="1" applyAlignment="1">
      <alignment horizontal="center"/>
    </xf>
    <xf numFmtId="0" fontId="12" fillId="0" borderId="0" xfId="3" applyNumberFormat="1" applyFont="1" applyFill="1" applyBorder="1" applyAlignment="1">
      <alignment horizontal="center"/>
    </xf>
    <xf numFmtId="14" fontId="12" fillId="0" borderId="0" xfId="3" applyNumberFormat="1" applyFont="1" applyFill="1" applyBorder="1" applyAlignment="1">
      <alignment horizontal="center"/>
    </xf>
    <xf numFmtId="0" fontId="32" fillId="0" borderId="0" xfId="25" applyNumberFormat="1" applyFont="1" applyFill="1" applyBorder="1" applyAlignment="1">
      <alignment horizontal="center"/>
    </xf>
    <xf numFmtId="14" fontId="12" fillId="0" borderId="0" xfId="3" applyNumberFormat="1" applyFont="1" applyFill="1" applyAlignment="1">
      <alignment horizontal="center"/>
    </xf>
    <xf numFmtId="0" fontId="12" fillId="0" borderId="0" xfId="3" applyNumberFormat="1" applyFont="1" applyFill="1" applyBorder="1" applyAlignment="1" applyProtection="1">
      <alignment horizontal="center"/>
      <protection locked="0"/>
    </xf>
    <xf numFmtId="0" fontId="29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 applyProtection="1">
      <alignment horizontal="left"/>
      <protection locked="0"/>
    </xf>
    <xf numFmtId="0" fontId="12" fillId="0" borderId="0" xfId="3" applyNumberFormat="1" applyFont="1" applyFill="1" applyAlignment="1">
      <alignment horizontal="center"/>
    </xf>
    <xf numFmtId="0" fontId="32" fillId="0" borderId="0" xfId="25" applyFont="1" applyFill="1" applyBorder="1" applyAlignment="1">
      <alignment horizontal="left"/>
    </xf>
    <xf numFmtId="165" fontId="12" fillId="0" borderId="0" xfId="3" applyNumberFormat="1" applyFont="1" applyFill="1" applyBorder="1" applyAlignment="1" applyProtection="1">
      <alignment horizontal="left"/>
      <protection locked="0"/>
    </xf>
    <xf numFmtId="14" fontId="32" fillId="0" borderId="0" xfId="25" applyNumberFormat="1" applyFont="1" applyFill="1" applyBorder="1" applyAlignment="1">
      <alignment horizontal="center"/>
    </xf>
    <xf numFmtId="14" fontId="12" fillId="0" borderId="0" xfId="3" applyNumberFormat="1" applyFont="1" applyFill="1" applyBorder="1" applyAlignment="1" applyProtection="1">
      <alignment horizontal="center"/>
      <protection locked="0"/>
    </xf>
    <xf numFmtId="49" fontId="32" fillId="0" borderId="0" xfId="25" applyNumberFormat="1" applyFont="1" applyFill="1" applyAlignment="1">
      <alignment horizontal="center"/>
    </xf>
    <xf numFmtId="0" fontId="12" fillId="0" borderId="0" xfId="3" applyFont="1" applyFill="1"/>
    <xf numFmtId="49" fontId="12" fillId="0" borderId="0" xfId="3" applyNumberFormat="1" applyFont="1" applyFill="1" applyAlignment="1">
      <alignment horizontal="center"/>
    </xf>
    <xf numFmtId="0" fontId="32" fillId="5" borderId="0" xfId="25" applyFont="1" applyFill="1" applyAlignment="1">
      <alignment horizontal="center"/>
    </xf>
    <xf numFmtId="0" fontId="26" fillId="0" borderId="0" xfId="25" applyFont="1" applyFill="1" applyAlignment="1">
      <alignment horizontal="left"/>
    </xf>
    <xf numFmtId="0" fontId="1" fillId="0" borderId="0" xfId="25" applyFont="1" applyAlignment="1">
      <alignment horizontal="center"/>
    </xf>
    <xf numFmtId="14" fontId="29" fillId="0" borderId="0" xfId="3" applyNumberFormat="1" applyFont="1" applyFill="1" applyAlignment="1">
      <alignment horizontal="center"/>
    </xf>
    <xf numFmtId="0" fontId="35" fillId="0" borderId="0" xfId="25" applyFont="1" applyFill="1"/>
    <xf numFmtId="0" fontId="39" fillId="0" borderId="0" xfId="0" applyFont="1" applyFill="1"/>
    <xf numFmtId="0" fontId="12" fillId="0" borderId="0" xfId="2" applyNumberFormat="1" applyFont="1" applyFill="1" applyAlignment="1">
      <alignment horizontal="center"/>
    </xf>
    <xf numFmtId="0" fontId="40" fillId="0" borderId="0" xfId="25" applyFont="1" applyAlignment="1">
      <alignment horizontal="center"/>
    </xf>
    <xf numFmtId="0" fontId="41" fillId="0" borderId="1" xfId="25" applyFont="1" applyFill="1" applyBorder="1" applyAlignment="1">
      <alignment horizontal="left"/>
    </xf>
    <xf numFmtId="14" fontId="41" fillId="0" borderId="1" xfId="2" applyNumberFormat="1" applyFont="1" applyFill="1" applyBorder="1" applyAlignment="1">
      <alignment horizontal="center"/>
    </xf>
    <xf numFmtId="0" fontId="41" fillId="0" borderId="1" xfId="25" applyFont="1" applyFill="1" applyBorder="1"/>
    <xf numFmtId="0" fontId="40" fillId="0" borderId="0" xfId="25" applyFont="1" applyFill="1" applyAlignment="1">
      <alignment horizontal="center"/>
    </xf>
    <xf numFmtId="14" fontId="41" fillId="0" borderId="1" xfId="3" applyNumberFormat="1" applyFont="1" applyFill="1" applyBorder="1" applyAlignment="1">
      <alignment horizontal="center"/>
    </xf>
    <xf numFmtId="0" fontId="32" fillId="0" borderId="1" xfId="25" applyFont="1" applyFill="1" applyBorder="1" applyAlignment="1">
      <alignment horizontal="left"/>
    </xf>
    <xf numFmtId="0" fontId="32" fillId="0" borderId="1" xfId="25" applyFont="1" applyFill="1" applyBorder="1"/>
    <xf numFmtId="14" fontId="32" fillId="0" borderId="1" xfId="25" applyNumberFormat="1" applyFont="1" applyFill="1" applyBorder="1" applyAlignment="1">
      <alignment horizontal="center"/>
    </xf>
    <xf numFmtId="0" fontId="37" fillId="5" borderId="0" xfId="25" applyFont="1" applyFill="1" applyAlignment="1">
      <alignment horizontal="center"/>
    </xf>
    <xf numFmtId="14" fontId="29" fillId="0" borderId="0" xfId="25" applyNumberFormat="1" applyFont="1" applyFill="1" applyAlignment="1">
      <alignment horizontal="center" vertical="center"/>
    </xf>
    <xf numFmtId="0" fontId="29" fillId="0" borderId="0" xfId="25" applyFont="1" applyFill="1"/>
    <xf numFmtId="49" fontId="29" fillId="0" borderId="0" xfId="25" applyNumberFormat="1" applyFont="1" applyFill="1" applyBorder="1" applyAlignment="1">
      <alignment horizontal="center" vertical="center"/>
    </xf>
    <xf numFmtId="0" fontId="29" fillId="0" borderId="0" xfId="25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wrapText="1"/>
    </xf>
    <xf numFmtId="2" fontId="4" fillId="0" borderId="15" xfId="0" applyNumberFormat="1" applyFont="1" applyFill="1" applyBorder="1" applyAlignment="1"/>
    <xf numFmtId="0" fontId="4" fillId="0" borderId="1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2" fillId="0" borderId="11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4" fillId="0" borderId="30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32" xfId="0" applyFill="1" applyBorder="1" applyAlignment="1">
      <alignment horizontal="center"/>
    </xf>
    <xf numFmtId="0" fontId="0" fillId="0" borderId="32" xfId="0" applyFill="1" applyBorder="1"/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2" fillId="0" borderId="5" xfId="0" applyNumberFormat="1" applyFont="1" applyFill="1" applyBorder="1"/>
    <xf numFmtId="2" fontId="2" fillId="0" borderId="0" xfId="0" applyNumberFormat="1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textRotation="90"/>
    </xf>
    <xf numFmtId="0" fontId="4" fillId="0" borderId="15" xfId="0" applyFont="1" applyFill="1" applyBorder="1" applyAlignment="1">
      <alignment horizontal="center" textRotation="90"/>
    </xf>
    <xf numFmtId="0" fontId="28" fillId="0" borderId="0" xfId="25" applyFont="1" applyFill="1"/>
    <xf numFmtId="0" fontId="35" fillId="0" borderId="0" xfId="25" applyFont="1" applyFill="1" applyAlignment="1">
      <alignment horizontal="center"/>
    </xf>
    <xf numFmtId="0" fontId="1" fillId="0" borderId="0" xfId="25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" fillId="6" borderId="0" xfId="25" applyFont="1" applyFill="1" applyBorder="1" applyAlignment="1">
      <alignment horizontal="center"/>
    </xf>
    <xf numFmtId="0" fontId="42" fillId="0" borderId="0" xfId="2" applyFont="1" applyFill="1"/>
    <xf numFmtId="0" fontId="1" fillId="0" borderId="0" xfId="25" applyFont="1" applyFill="1"/>
    <xf numFmtId="0" fontId="1" fillId="0" borderId="0" xfId="25" applyFont="1" applyFill="1" applyAlignment="1">
      <alignment horizontal="center"/>
    </xf>
    <xf numFmtId="0" fontId="1" fillId="5" borderId="0" xfId="25" applyFont="1" applyFill="1" applyAlignment="1">
      <alignment horizontal="center"/>
    </xf>
    <xf numFmtId="0" fontId="36" fillId="0" borderId="0" xfId="25" applyFont="1" applyFill="1" applyAlignment="1">
      <alignment horizontal="right"/>
    </xf>
    <xf numFmtId="0" fontId="36" fillId="0" borderId="0" xfId="25" applyFont="1" applyFill="1" applyAlignment="1">
      <alignment horizontal="center"/>
    </xf>
    <xf numFmtId="14" fontId="36" fillId="0" borderId="0" xfId="25" applyNumberFormat="1" applyFont="1" applyFill="1" applyAlignment="1"/>
    <xf numFmtId="0" fontId="36" fillId="0" borderId="0" xfId="25" applyFont="1" applyFill="1"/>
    <xf numFmtId="14" fontId="36" fillId="0" borderId="0" xfId="25" applyNumberFormat="1" applyFont="1" applyFill="1" applyBorder="1" applyAlignment="1"/>
    <xf numFmtId="0" fontId="36" fillId="0" borderId="0" xfId="25" applyFont="1" applyFill="1" applyBorder="1"/>
    <xf numFmtId="0" fontId="36" fillId="0" borderId="0" xfId="25" applyFont="1" applyFill="1" applyAlignment="1">
      <alignment horizontal="left"/>
    </xf>
    <xf numFmtId="0" fontId="32" fillId="0" borderId="0" xfId="25" applyFont="1" applyFill="1" applyBorder="1" applyAlignment="1">
      <alignment horizontal="center"/>
    </xf>
    <xf numFmtId="0" fontId="46" fillId="0" borderId="0" xfId="0" applyFont="1" applyFill="1" applyBorder="1"/>
    <xf numFmtId="14" fontId="12" fillId="0" borderId="0" xfId="2" applyNumberFormat="1" applyFont="1" applyFill="1" applyBorder="1" applyAlignment="1">
      <alignment horizontal="center"/>
    </xf>
    <xf numFmtId="0" fontId="29" fillId="0" borderId="0" xfId="25" applyFont="1" applyFill="1" applyAlignment="1">
      <alignment horizontal="center"/>
    </xf>
    <xf numFmtId="0" fontId="37" fillId="0" borderId="0" xfId="25" applyFont="1" applyFill="1" applyAlignment="1">
      <alignment horizontal="center"/>
    </xf>
    <xf numFmtId="0" fontId="29" fillId="0" borderId="0" xfId="25" applyFont="1" applyFill="1" applyBorder="1"/>
    <xf numFmtId="0" fontId="29" fillId="0" borderId="0" xfId="0" applyFont="1"/>
    <xf numFmtId="49" fontId="29" fillId="0" borderId="0" xfId="0" applyNumberFormat="1" applyFont="1"/>
    <xf numFmtId="14" fontId="29" fillId="0" borderId="0" xfId="25" applyNumberFormat="1" applyFont="1" applyFill="1" applyBorder="1" applyAlignment="1">
      <alignment horizontal="center" vertical="center"/>
    </xf>
    <xf numFmtId="0" fontId="37" fillId="0" borderId="0" xfId="25" applyFont="1" applyFill="1"/>
    <xf numFmtId="0" fontId="37" fillId="0" borderId="0" xfId="25" applyFont="1" applyFill="1" applyAlignment="1">
      <alignment horizontal="left"/>
    </xf>
    <xf numFmtId="14" fontId="37" fillId="0" borderId="0" xfId="25" applyNumberFormat="1" applyFont="1" applyFill="1" applyAlignment="1">
      <alignment horizontal="center" vertical="center"/>
    </xf>
    <xf numFmtId="14" fontId="37" fillId="0" borderId="0" xfId="25" applyNumberFormat="1" applyFont="1" applyFill="1" applyBorder="1" applyAlignment="1">
      <alignment horizontal="center" vertical="center"/>
    </xf>
    <xf numFmtId="172" fontId="29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1" fillId="0" borderId="0" xfId="25" applyAlignment="1">
      <alignment horizontal="left"/>
    </xf>
    <xf numFmtId="0" fontId="1" fillId="0" borderId="0" xfId="25"/>
    <xf numFmtId="172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14" fontId="32" fillId="0" borderId="0" xfId="25" applyNumberFormat="1" applyFont="1" applyFill="1" applyAlignment="1">
      <alignment horizontal="left"/>
    </xf>
    <xf numFmtId="0" fontId="32" fillId="0" borderId="0" xfId="25" applyFont="1" applyFill="1" applyBorder="1"/>
    <xf numFmtId="14" fontId="32" fillId="0" borderId="0" xfId="25" applyNumberFormat="1" applyFont="1" applyFill="1"/>
    <xf numFmtId="0" fontId="46" fillId="0" borderId="0" xfId="0" applyFont="1" applyFill="1" applyBorder="1" applyAlignment="1">
      <alignment horizontal="left"/>
    </xf>
    <xf numFmtId="14" fontId="46" fillId="0" borderId="0" xfId="0" applyNumberFormat="1" applyFont="1" applyFill="1" applyAlignment="1">
      <alignment horizontal="center"/>
    </xf>
    <xf numFmtId="0" fontId="1" fillId="0" borderId="0" xfId="25" applyAlignment="1">
      <alignment horizontal="center"/>
    </xf>
    <xf numFmtId="0" fontId="45" fillId="0" borderId="0" xfId="25" applyFont="1" applyFill="1" applyBorder="1" applyAlignment="1">
      <alignment horizontal="center"/>
    </xf>
    <xf numFmtId="0" fontId="45" fillId="0" borderId="0" xfId="25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25" applyFont="1" applyFill="1" applyAlignment="1">
      <alignment horizontal="left" vertical="center"/>
    </xf>
    <xf numFmtId="0" fontId="29" fillId="0" borderId="0" xfId="25" applyFont="1" applyFill="1" applyAlignment="1">
      <alignment horizontal="center" vertical="center"/>
    </xf>
    <xf numFmtId="0" fontId="29" fillId="0" borderId="0" xfId="25" applyFont="1" applyFill="1" applyAlignment="1">
      <alignment vertical="center"/>
    </xf>
    <xf numFmtId="49" fontId="29" fillId="0" borderId="0" xfId="25" applyNumberFormat="1" applyFont="1" applyFill="1" applyAlignment="1">
      <alignment horizontal="center" vertical="center"/>
    </xf>
    <xf numFmtId="49" fontId="29" fillId="0" borderId="0" xfId="25" applyNumberFormat="1" applyFont="1" applyFill="1" applyAlignment="1">
      <alignment horizontal="center"/>
    </xf>
    <xf numFmtId="0" fontId="45" fillId="0" borderId="0" xfId="4" applyFont="1" applyFill="1" applyBorder="1" applyAlignment="1">
      <alignment horizontal="left" vertical="center"/>
    </xf>
    <xf numFmtId="0" fontId="29" fillId="0" borderId="0" xfId="4" applyFont="1" applyFill="1" applyBorder="1" applyAlignment="1">
      <alignment horizontal="left"/>
    </xf>
    <xf numFmtId="0" fontId="29" fillId="0" borderId="0" xfId="25" applyFont="1" applyFill="1" applyBorder="1" applyAlignment="1">
      <alignment horizontal="left" vertical="center"/>
    </xf>
    <xf numFmtId="0" fontId="45" fillId="0" borderId="0" xfId="25" applyFont="1" applyFill="1" applyAlignment="1">
      <alignment horizontal="left"/>
    </xf>
    <xf numFmtId="0" fontId="45" fillId="0" borderId="0" xfId="25" applyFont="1" applyFill="1" applyBorder="1" applyAlignment="1">
      <alignment horizontal="left" vertical="center"/>
    </xf>
    <xf numFmtId="0" fontId="29" fillId="0" borderId="0" xfId="25" applyFont="1" applyFill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29" fillId="0" borderId="0" xfId="25" applyFont="1" applyFill="1" applyBorder="1" applyAlignment="1">
      <alignment horizontal="center" vertical="center"/>
    </xf>
    <xf numFmtId="0" fontId="29" fillId="0" borderId="0" xfId="25" applyFont="1" applyFill="1" applyBorder="1" applyAlignment="1">
      <alignment horizontal="center"/>
    </xf>
    <xf numFmtId="0" fontId="29" fillId="5" borderId="0" xfId="25" applyFont="1" applyFill="1" applyBorder="1" applyAlignment="1">
      <alignment horizontal="center"/>
    </xf>
    <xf numFmtId="15" fontId="29" fillId="0" borderId="0" xfId="3" applyNumberFormat="1" applyFont="1" applyFill="1" applyBorder="1" applyAlignment="1" applyProtection="1">
      <alignment horizontal="center"/>
      <protection locked="0"/>
    </xf>
    <xf numFmtId="0" fontId="29" fillId="0" borderId="0" xfId="3" applyFont="1" applyFill="1" applyBorder="1" applyAlignment="1">
      <alignment horizontal="left"/>
    </xf>
    <xf numFmtId="15" fontId="29" fillId="0" borderId="0" xfId="25" applyNumberFormat="1" applyFont="1" applyFill="1" applyAlignment="1">
      <alignment horizontal="center"/>
    </xf>
    <xf numFmtId="15" fontId="29" fillId="0" borderId="0" xfId="25" applyNumberFormat="1" applyFont="1" applyFill="1" applyBorder="1" applyAlignment="1">
      <alignment horizontal="center"/>
    </xf>
    <xf numFmtId="15" fontId="29" fillId="0" borderId="0" xfId="3" applyNumberFormat="1" applyFont="1" applyFill="1" applyBorder="1" applyAlignment="1">
      <alignment horizontal="center"/>
    </xf>
    <xf numFmtId="0" fontId="29" fillId="0" borderId="0" xfId="3" applyFont="1" applyFill="1" applyBorder="1" applyAlignment="1" applyProtection="1">
      <alignment horizontal="left"/>
      <protection locked="0"/>
    </xf>
    <xf numFmtId="15" fontId="29" fillId="0" borderId="0" xfId="3" applyNumberFormat="1" applyFont="1" applyFill="1" applyAlignment="1">
      <alignment horizontal="center"/>
    </xf>
    <xf numFmtId="15" fontId="32" fillId="0" borderId="0" xfId="25" applyNumberFormat="1" applyFont="1" applyFill="1" applyAlignment="1">
      <alignment horizontal="center"/>
    </xf>
    <xf numFmtId="165" fontId="29" fillId="0" borderId="0" xfId="3" applyNumberFormat="1" applyFont="1" applyFill="1" applyBorder="1" applyAlignment="1" applyProtection="1">
      <alignment horizontal="left"/>
      <protection locked="0"/>
    </xf>
    <xf numFmtId="0" fontId="8" fillId="0" borderId="0" xfId="3" applyFont="1" applyFill="1" applyBorder="1" applyAlignment="1">
      <alignment horizontal="left"/>
    </xf>
    <xf numFmtId="0" fontId="12" fillId="0" borderId="0" xfId="2"/>
    <xf numFmtId="0" fontId="5" fillId="0" borderId="0" xfId="2" applyFont="1" applyFill="1" applyAlignment="1">
      <alignment horizontal="left"/>
    </xf>
    <xf numFmtId="0" fontId="10" fillId="0" borderId="0" xfId="2" applyFont="1"/>
    <xf numFmtId="0" fontId="9" fillId="0" borderId="0" xfId="2" applyFont="1"/>
    <xf numFmtId="14" fontId="29" fillId="3" borderId="0" xfId="2" applyNumberFormat="1" applyFont="1" applyFill="1" applyAlignment="1">
      <alignment horizontal="center"/>
    </xf>
    <xf numFmtId="0" fontId="1" fillId="3" borderId="0" xfId="25" applyFont="1" applyFill="1" applyAlignment="1">
      <alignment horizontal="center"/>
    </xf>
    <xf numFmtId="0" fontId="12" fillId="3" borderId="0" xfId="2" applyFont="1" applyFill="1"/>
    <xf numFmtId="0" fontId="32" fillId="3" borderId="0" xfId="25" applyFont="1" applyFill="1" applyAlignment="1">
      <alignment horizontal="center"/>
    </xf>
    <xf numFmtId="0" fontId="12" fillId="3" borderId="0" xfId="2" applyFont="1" applyFill="1" applyBorder="1" applyAlignment="1">
      <alignment horizontal="center"/>
    </xf>
    <xf numFmtId="0" fontId="1" fillId="3" borderId="0" xfId="25" applyFont="1" applyFill="1"/>
    <xf numFmtId="0" fontId="37" fillId="7" borderId="0" xfId="25" applyFont="1" applyFill="1" applyAlignment="1">
      <alignment horizontal="center"/>
    </xf>
    <xf numFmtId="0" fontId="12" fillId="7" borderId="0" xfId="2" applyFont="1" applyFill="1"/>
    <xf numFmtId="0" fontId="29" fillId="7" borderId="0" xfId="25" applyFont="1" applyFill="1" applyAlignment="1">
      <alignment horizontal="center"/>
    </xf>
    <xf numFmtId="0" fontId="29" fillId="7" borderId="0" xfId="0" applyFont="1" applyFill="1" applyBorder="1"/>
    <xf numFmtId="49" fontId="29" fillId="7" borderId="0" xfId="10" applyNumberFormat="1" applyFont="1" applyFill="1" applyBorder="1" applyAlignment="1">
      <alignment horizontal="center" vertical="center"/>
    </xf>
    <xf numFmtId="0" fontId="29" fillId="7" borderId="0" xfId="25" applyFont="1" applyFill="1" applyAlignment="1">
      <alignment horizontal="left"/>
    </xf>
    <xf numFmtId="14" fontId="29" fillId="7" borderId="0" xfId="25" applyNumberFormat="1" applyFont="1" applyFill="1" applyAlignment="1">
      <alignment horizontal="center" vertical="center"/>
    </xf>
    <xf numFmtId="0" fontId="29" fillId="7" borderId="0" xfId="25" applyFont="1" applyFill="1"/>
    <xf numFmtId="15" fontId="29" fillId="7" borderId="0" xfId="10" applyNumberFormat="1" applyFont="1" applyFill="1" applyBorder="1" applyAlignment="1">
      <alignment horizontal="left"/>
    </xf>
    <xf numFmtId="14" fontId="29" fillId="7" borderId="0" xfId="25" applyNumberFormat="1" applyFont="1" applyFill="1" applyBorder="1" applyAlignment="1">
      <alignment horizontal="center" vertical="center"/>
    </xf>
    <xf numFmtId="0" fontId="29" fillId="7" borderId="0" xfId="25" applyFont="1" applyFill="1" applyBorder="1"/>
    <xf numFmtId="14" fontId="29" fillId="7" borderId="0" xfId="25" applyNumberFormat="1" applyFont="1" applyFill="1" applyAlignment="1">
      <alignment horizontal="center"/>
    </xf>
    <xf numFmtId="0" fontId="37" fillId="7" borderId="0" xfId="25" applyFont="1" applyFill="1"/>
    <xf numFmtId="0" fontId="29" fillId="7" borderId="0" xfId="25" applyFont="1" applyFill="1" applyBorder="1" applyAlignment="1">
      <alignment horizontal="left"/>
    </xf>
    <xf numFmtId="49" fontId="29" fillId="7" borderId="0" xfId="25" applyNumberFormat="1" applyFont="1" applyFill="1" applyBorder="1" applyAlignment="1">
      <alignment horizontal="center" vertical="center"/>
    </xf>
    <xf numFmtId="0" fontId="29" fillId="7" borderId="0" xfId="10" applyFont="1" applyFill="1" applyBorder="1" applyAlignment="1">
      <alignment horizontal="left"/>
    </xf>
    <xf numFmtId="49" fontId="29" fillId="8" borderId="0" xfId="25" applyNumberFormat="1" applyFont="1" applyFill="1" applyAlignment="1">
      <alignment horizontal="center"/>
    </xf>
    <xf numFmtId="0" fontId="29" fillId="8" borderId="0" xfId="25" applyFont="1" applyFill="1"/>
    <xf numFmtId="0" fontId="45" fillId="8" borderId="0" xfId="0" applyFont="1" applyFill="1" applyBorder="1" applyAlignment="1">
      <alignment horizontal="left" vertical="center"/>
    </xf>
    <xf numFmtId="14" fontId="29" fillId="8" borderId="0" xfId="25" applyNumberFormat="1" applyFont="1" applyFill="1" applyAlignment="1">
      <alignment horizontal="center"/>
    </xf>
    <xf numFmtId="0" fontId="29" fillId="8" borderId="0" xfId="0" applyFont="1" applyFill="1" applyBorder="1" applyAlignment="1">
      <alignment horizontal="left"/>
    </xf>
    <xf numFmtId="0" fontId="45" fillId="7" borderId="0" xfId="25" applyFont="1" applyFill="1" applyAlignment="1">
      <alignment horizontal="center" vertical="center"/>
    </xf>
    <xf numFmtId="0" fontId="29" fillId="8" borderId="0" xfId="25" applyFont="1" applyFill="1" applyAlignment="1">
      <alignment horizontal="left"/>
    </xf>
    <xf numFmtId="14" fontId="32" fillId="8" borderId="0" xfId="25" applyNumberFormat="1" applyFont="1" applyFill="1" applyAlignment="1">
      <alignment horizontal="center"/>
    </xf>
    <xf numFmtId="0" fontId="32" fillId="8" borderId="0" xfId="25" applyFont="1" applyFill="1"/>
    <xf numFmtId="0" fontId="32" fillId="4" borderId="0" xfId="0" applyFont="1" applyFill="1"/>
    <xf numFmtId="0" fontId="12" fillId="8" borderId="0" xfId="3" applyFont="1" applyFill="1" applyBorder="1" applyAlignment="1">
      <alignment horizontal="left"/>
    </xf>
    <xf numFmtId="14" fontId="29" fillId="8" borderId="0" xfId="3" applyNumberFormat="1" applyFont="1" applyFill="1" applyAlignment="1">
      <alignment horizontal="center"/>
    </xf>
    <xf numFmtId="0" fontId="4" fillId="0" borderId="17" xfId="0" applyFont="1" applyFill="1" applyBorder="1" applyAlignment="1">
      <alignment textRotation="90"/>
    </xf>
    <xf numFmtId="0" fontId="4" fillId="0" borderId="17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47" fillId="0" borderId="1" xfId="0" applyFont="1" applyFill="1" applyBorder="1"/>
    <xf numFmtId="0" fontId="4" fillId="0" borderId="17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/>
    <xf numFmtId="2" fontId="2" fillId="0" borderId="17" xfId="0" applyNumberFormat="1" applyFont="1" applyFill="1" applyBorder="1" applyAlignment="1">
      <alignment horizontal="center" textRotation="90"/>
    </xf>
    <xf numFmtId="2" fontId="47" fillId="0" borderId="1" xfId="0" applyNumberFormat="1" applyFont="1" applyFill="1" applyBorder="1"/>
    <xf numFmtId="2" fontId="47" fillId="0" borderId="2" xfId="0" applyNumberFormat="1" applyFont="1" applyFill="1" applyBorder="1"/>
    <xf numFmtId="0" fontId="10" fillId="0" borderId="0" xfId="0" applyFont="1" applyFill="1"/>
    <xf numFmtId="0" fontId="9" fillId="0" borderId="0" xfId="0" applyFont="1" applyFill="1"/>
    <xf numFmtId="0" fontId="4" fillId="0" borderId="37" xfId="0" quotePrefix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textRotation="90"/>
    </xf>
    <xf numFmtId="0" fontId="4" fillId="0" borderId="39" xfId="0" quotePrefix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textRotation="90"/>
    </xf>
    <xf numFmtId="0" fontId="2" fillId="0" borderId="41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textRotation="90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textRotation="90"/>
    </xf>
    <xf numFmtId="2" fontId="47" fillId="0" borderId="3" xfId="0" applyNumberFormat="1" applyFont="1" applyFill="1" applyBorder="1"/>
    <xf numFmtId="0" fontId="32" fillId="8" borderId="0" xfId="25" applyFont="1" applyFill="1" applyAlignment="1">
      <alignment horizontal="center"/>
    </xf>
    <xf numFmtId="0" fontId="12" fillId="8" borderId="0" xfId="2" applyFont="1" applyFill="1"/>
    <xf numFmtId="0" fontId="46" fillId="8" borderId="0" xfId="0" applyFont="1" applyFill="1"/>
    <xf numFmtId="14" fontId="0" fillId="0" borderId="0" xfId="0" applyNumberFormat="1" applyFill="1"/>
    <xf numFmtId="0" fontId="32" fillId="8" borderId="0" xfId="25" applyFont="1" applyFill="1" applyAlignment="1">
      <alignment horizontal="left"/>
    </xf>
    <xf numFmtId="0" fontId="32" fillId="8" borderId="0" xfId="25" applyFont="1" applyFill="1" applyBorder="1" applyAlignment="1">
      <alignment horizontal="left"/>
    </xf>
    <xf numFmtId="49" fontId="32" fillId="8" borderId="0" xfId="25" applyNumberFormat="1" applyFont="1" applyFill="1" applyAlignment="1">
      <alignment horizontal="center"/>
    </xf>
    <xf numFmtId="0" fontId="0" fillId="8" borderId="0" xfId="0" applyFill="1"/>
    <xf numFmtId="0" fontId="29" fillId="8" borderId="0" xfId="3" applyFont="1" applyFill="1" applyBorder="1" applyAlignment="1">
      <alignment horizontal="left"/>
    </xf>
    <xf numFmtId="15" fontId="29" fillId="8" borderId="0" xfId="3" applyNumberFormat="1" applyFont="1" applyFill="1" applyAlignment="1">
      <alignment horizontal="center"/>
    </xf>
    <xf numFmtId="0" fontId="29" fillId="8" borderId="0" xfId="3" applyFont="1" applyFill="1"/>
    <xf numFmtId="15" fontId="29" fillId="8" borderId="0" xfId="25" applyNumberFormat="1" applyFont="1" applyFill="1" applyAlignment="1">
      <alignment horizontal="center"/>
    </xf>
    <xf numFmtId="0" fontId="32" fillId="6" borderId="0" xfId="25" applyFont="1" applyFill="1" applyAlignment="1">
      <alignment horizontal="center"/>
    </xf>
    <xf numFmtId="0" fontId="45" fillId="8" borderId="0" xfId="25" applyFont="1" applyFill="1" applyBorder="1" applyAlignment="1">
      <alignment horizontal="center"/>
    </xf>
    <xf numFmtId="0" fontId="45" fillId="8" borderId="0" xfId="25" applyFont="1" applyFill="1" applyAlignment="1">
      <alignment horizontal="center" vertical="center"/>
    </xf>
    <xf numFmtId="170" fontId="29" fillId="8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left" vertical="center"/>
    </xf>
    <xf numFmtId="0" fontId="45" fillId="0" borderId="0" xfId="25" applyFont="1" applyFill="1" applyBorder="1" applyAlignment="1">
      <alignment horizontal="left"/>
    </xf>
    <xf numFmtId="0" fontId="45" fillId="0" borderId="0" xfId="25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/>
    </xf>
    <xf numFmtId="14" fontId="29" fillId="8" borderId="0" xfId="25" applyNumberFormat="1" applyFont="1" applyFill="1" applyAlignment="1">
      <alignment horizontal="center" vertical="center"/>
    </xf>
    <xf numFmtId="14" fontId="29" fillId="0" borderId="0" xfId="25" applyNumberFormat="1" applyFont="1" applyFill="1" applyBorder="1" applyAlignment="1">
      <alignment horizontal="center"/>
    </xf>
    <xf numFmtId="0" fontId="29" fillId="8" borderId="0" xfId="25" applyFont="1" applyFill="1" applyBorder="1" applyAlignment="1">
      <alignment horizontal="center"/>
    </xf>
    <xf numFmtId="0" fontId="29" fillId="8" borderId="0" xfId="25" applyFont="1" applyFill="1" applyBorder="1" applyAlignment="1">
      <alignment horizontal="left"/>
    </xf>
    <xf numFmtId="14" fontId="29" fillId="8" borderId="0" xfId="25" applyNumberFormat="1" applyFont="1" applyFill="1" applyBorder="1" applyAlignment="1">
      <alignment horizontal="center" vertical="center"/>
    </xf>
    <xf numFmtId="0" fontId="29" fillId="8" borderId="0" xfId="25" applyFont="1" applyFill="1" applyBorder="1" applyAlignment="1">
      <alignment vertical="center"/>
    </xf>
    <xf numFmtId="0" fontId="26" fillId="9" borderId="0" xfId="25" applyFont="1" applyFill="1" applyAlignment="1">
      <alignment horizontal="left"/>
    </xf>
    <xf numFmtId="0" fontId="35" fillId="9" borderId="0" xfId="25" applyFont="1" applyFill="1" applyAlignment="1">
      <alignment horizontal="left"/>
    </xf>
    <xf numFmtId="0" fontId="8" fillId="9" borderId="0" xfId="2" applyFont="1" applyFill="1"/>
    <xf numFmtId="0" fontId="29" fillId="7" borderId="0" xfId="0" applyFont="1" applyFill="1"/>
    <xf numFmtId="0" fontId="45" fillId="7" borderId="0" xfId="0" applyFont="1" applyFill="1"/>
    <xf numFmtId="15" fontId="1" fillId="0" borderId="0" xfId="25" applyNumberFormat="1" applyAlignment="1">
      <alignment horizontal="left"/>
    </xf>
    <xf numFmtId="15" fontId="32" fillId="0" borderId="0" xfId="25" applyNumberFormat="1" applyFont="1" applyFill="1" applyAlignment="1">
      <alignment horizontal="left"/>
    </xf>
    <xf numFmtId="0" fontId="0" fillId="0" borderId="0" xfId="0"/>
    <xf numFmtId="0" fontId="47" fillId="0" borderId="1" xfId="0" applyFont="1" applyBorder="1" applyAlignment="1">
      <alignment horizontal="center"/>
    </xf>
    <xf numFmtId="0" fontId="47" fillId="0" borderId="1" xfId="0" applyFont="1" applyBorder="1"/>
    <xf numFmtId="2" fontId="47" fillId="0" borderId="1" xfId="0" applyNumberFormat="1" applyFont="1" applyBorder="1"/>
    <xf numFmtId="0" fontId="41" fillId="10" borderId="1" xfId="25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73" fontId="47" fillId="0" borderId="1" xfId="0" applyNumberFormat="1" applyFont="1" applyBorder="1"/>
    <xf numFmtId="174" fontId="47" fillId="0" borderId="1" xfId="0" applyNumberFormat="1" applyFont="1" applyBorder="1"/>
    <xf numFmtId="2" fontId="47" fillId="10" borderId="1" xfId="0" applyNumberFormat="1" applyFont="1" applyFill="1" applyBorder="1"/>
    <xf numFmtId="1" fontId="4" fillId="0" borderId="3" xfId="0" applyNumberFormat="1" applyFont="1" applyFill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4" fontId="47" fillId="0" borderId="1" xfId="0" applyNumberFormat="1" applyFont="1" applyBorder="1" applyAlignment="1">
      <alignment vertical="center"/>
    </xf>
    <xf numFmtId="175" fontId="47" fillId="10" borderId="1" xfId="0" applyNumberFormat="1" applyFont="1" applyFill="1" applyBorder="1"/>
    <xf numFmtId="175" fontId="47" fillId="0" borderId="1" xfId="0" applyNumberFormat="1" applyFont="1" applyBorder="1"/>
    <xf numFmtId="0" fontId="47" fillId="8" borderId="1" xfId="0" applyFont="1" applyFill="1" applyBorder="1"/>
    <xf numFmtId="0" fontId="47" fillId="10" borderId="1" xfId="0" applyFont="1" applyFill="1" applyBorder="1" applyAlignment="1">
      <alignment horizontal="center"/>
    </xf>
    <xf numFmtId="175" fontId="48" fillId="0" borderId="1" xfId="0" applyNumberFormat="1" applyFont="1" applyFill="1" applyBorder="1" applyAlignment="1">
      <alignment horizontal="center"/>
    </xf>
    <xf numFmtId="175" fontId="48" fillId="0" borderId="3" xfId="0" applyNumberFormat="1" applyFont="1" applyFill="1" applyBorder="1" applyAlignment="1">
      <alignment horizontal="center"/>
    </xf>
    <xf numFmtId="0" fontId="49" fillId="0" borderId="1" xfId="0" applyFont="1" applyFill="1" applyBorder="1"/>
    <xf numFmtId="47" fontId="47" fillId="0" borderId="1" xfId="0" applyNumberFormat="1" applyFont="1" applyBorder="1"/>
    <xf numFmtId="0" fontId="49" fillId="0" borderId="1" xfId="0" applyFont="1" applyBorder="1"/>
    <xf numFmtId="1" fontId="4" fillId="0" borderId="16" xfId="0" applyNumberFormat="1" applyFont="1" applyFill="1" applyBorder="1" applyAlignment="1">
      <alignment horizontal="center"/>
    </xf>
    <xf numFmtId="175" fontId="2" fillId="0" borderId="1" xfId="0" applyNumberFormat="1" applyFont="1" applyFill="1" applyBorder="1" applyAlignment="1">
      <alignment horizontal="center"/>
    </xf>
    <xf numFmtId="0" fontId="47" fillId="0" borderId="2" xfId="0" applyFont="1" applyBorder="1"/>
    <xf numFmtId="0" fontId="47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right"/>
    </xf>
    <xf numFmtId="47" fontId="47" fillId="0" borderId="1" xfId="0" applyNumberFormat="1" applyFont="1" applyBorder="1" applyAlignment="1">
      <alignment horizontal="right"/>
    </xf>
    <xf numFmtId="1" fontId="4" fillId="0" borderId="14" xfId="0" applyNumberFormat="1" applyFont="1" applyFill="1" applyBorder="1" applyAlignment="1">
      <alignment horizontal="center"/>
    </xf>
    <xf numFmtId="2" fontId="47" fillId="0" borderId="2" xfId="0" applyNumberFormat="1" applyFont="1" applyBorder="1"/>
    <xf numFmtId="0" fontId="47" fillId="0" borderId="2" xfId="0" applyFont="1" applyBorder="1" applyAlignment="1">
      <alignment horizontal="center"/>
    </xf>
    <xf numFmtId="0" fontId="47" fillId="0" borderId="17" xfId="0" applyFont="1" applyFill="1" applyBorder="1"/>
    <xf numFmtId="0" fontId="0" fillId="0" borderId="0" xfId="0" applyAlignment="1">
      <alignment wrapText="1"/>
    </xf>
    <xf numFmtId="0" fontId="0" fillId="0" borderId="0" xfId="0"/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</cellXfs>
  <cellStyles count="27">
    <cellStyle name="Currency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1" xfId="4" xr:uid="{00000000-0005-0000-0000-000004000000}"/>
    <cellStyle name="Normal 15" xfId="5" xr:uid="{00000000-0005-0000-0000-000005000000}"/>
    <cellStyle name="Normal 16" xfId="6" xr:uid="{00000000-0005-0000-0000-000006000000}"/>
    <cellStyle name="Normal 17" xfId="7" xr:uid="{00000000-0005-0000-0000-000007000000}"/>
    <cellStyle name="Normal 18" xfId="8" xr:uid="{00000000-0005-0000-0000-000008000000}"/>
    <cellStyle name="Normal 19" xfId="9" xr:uid="{00000000-0005-0000-0000-000009000000}"/>
    <cellStyle name="Normal 2" xfId="10" xr:uid="{00000000-0005-0000-0000-00000A000000}"/>
    <cellStyle name="Normal 20" xfId="11" xr:uid="{00000000-0005-0000-0000-00000B000000}"/>
    <cellStyle name="Normal 21" xfId="12" xr:uid="{00000000-0005-0000-0000-00000C000000}"/>
    <cellStyle name="Normal 22" xfId="13" xr:uid="{00000000-0005-0000-0000-00000D000000}"/>
    <cellStyle name="Normal 23" xfId="14" xr:uid="{00000000-0005-0000-0000-00000E000000}"/>
    <cellStyle name="Normal 24" xfId="15" xr:uid="{00000000-0005-0000-0000-00000F000000}"/>
    <cellStyle name="Normal 25" xfId="16" xr:uid="{00000000-0005-0000-0000-000010000000}"/>
    <cellStyle name="Normal 3" xfId="17" xr:uid="{00000000-0005-0000-0000-000011000000}"/>
    <cellStyle name="Normal 4" xfId="18" xr:uid="{00000000-0005-0000-0000-000012000000}"/>
    <cellStyle name="Normal 5" xfId="19" xr:uid="{00000000-0005-0000-0000-000013000000}"/>
    <cellStyle name="Normal 6" xfId="20" xr:uid="{00000000-0005-0000-0000-000014000000}"/>
    <cellStyle name="Normal 7" xfId="21" xr:uid="{00000000-0005-0000-0000-000015000000}"/>
    <cellStyle name="Normal 8" xfId="22" xr:uid="{00000000-0005-0000-0000-000016000000}"/>
    <cellStyle name="Normal 9" xfId="23" xr:uid="{00000000-0005-0000-0000-000017000000}"/>
    <cellStyle name="Normal_Club Registration" xfId="24" xr:uid="{00000000-0005-0000-0000-000018000000}"/>
    <cellStyle name="Normal_Club Registration 2" xfId="25" xr:uid="{00000000-0005-0000-0000-000019000000}"/>
    <cellStyle name="Normal_team decs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0"/>
  <sheetViews>
    <sheetView zoomScaleNormal="100" workbookViewId="0">
      <selection activeCell="A4" sqref="A4:C12"/>
    </sheetView>
  </sheetViews>
  <sheetFormatPr defaultRowHeight="11.25"/>
  <cols>
    <col min="1" max="1" width="5.7109375" style="25" customWidth="1"/>
    <col min="2" max="2" width="16.5703125" style="19" customWidth="1"/>
    <col min="3" max="3" width="7.5703125" style="25" customWidth="1"/>
    <col min="4" max="4" width="2.5703125" style="25" customWidth="1"/>
    <col min="5" max="5" width="5.28515625" style="25" customWidth="1"/>
    <col min="6" max="6" width="16.7109375" style="25" customWidth="1"/>
    <col min="7" max="7" width="7.7109375" style="25" customWidth="1"/>
    <col min="8" max="8" width="2.140625" style="25" customWidth="1"/>
    <col min="9" max="9" width="5.7109375" style="25" customWidth="1"/>
    <col min="10" max="10" width="16.7109375" style="25" customWidth="1"/>
    <col min="11" max="11" width="7.7109375" style="25" customWidth="1"/>
    <col min="12" max="12" width="2.5703125" style="25" customWidth="1"/>
    <col min="13" max="13" width="5.7109375" style="25" customWidth="1"/>
    <col min="14" max="14" width="16.7109375" style="25" customWidth="1"/>
    <col min="15" max="15" width="7.7109375" style="25" customWidth="1"/>
    <col min="16" max="16" width="2.5703125" style="25" customWidth="1"/>
    <col min="17" max="17" width="5.7109375" style="25" customWidth="1"/>
    <col min="18" max="18" width="16.7109375" style="25" customWidth="1"/>
    <col min="19" max="19" width="7.85546875" style="25" customWidth="1"/>
    <col min="20" max="16384" width="9.140625" style="25"/>
  </cols>
  <sheetData>
    <row r="1" spans="1:19" s="123" customFormat="1" ht="12">
      <c r="A1" s="123" t="s">
        <v>125</v>
      </c>
      <c r="B1" s="124"/>
      <c r="C1" s="125" t="s">
        <v>725</v>
      </c>
      <c r="E1" s="124" t="s">
        <v>1867</v>
      </c>
      <c r="G1" s="123" t="s">
        <v>726</v>
      </c>
      <c r="K1" s="125"/>
      <c r="O1" s="125"/>
      <c r="S1" s="125"/>
    </row>
    <row r="2" spans="1:19" s="123" customFormat="1" ht="12.75" thickBot="1">
      <c r="C2" s="125"/>
      <c r="D2" s="126"/>
      <c r="E2" s="126"/>
      <c r="F2" s="126"/>
      <c r="G2" s="124" t="s">
        <v>769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6"/>
      <c r="S2" s="125"/>
    </row>
    <row r="3" spans="1:19" s="104" customFormat="1" ht="12">
      <c r="A3" s="128" t="s">
        <v>127</v>
      </c>
      <c r="B3" s="129" t="s">
        <v>135</v>
      </c>
      <c r="C3" s="130" t="s">
        <v>136</v>
      </c>
      <c r="D3" s="42"/>
      <c r="E3" s="128" t="s">
        <v>129</v>
      </c>
      <c r="F3" s="129" t="s">
        <v>135</v>
      </c>
      <c r="G3" s="130" t="s">
        <v>136</v>
      </c>
      <c r="H3" s="42"/>
      <c r="I3" s="128" t="s">
        <v>131</v>
      </c>
      <c r="J3" s="129" t="s">
        <v>135</v>
      </c>
      <c r="K3" s="130" t="s">
        <v>136</v>
      </c>
      <c r="L3" s="42"/>
      <c r="M3" s="128" t="s">
        <v>132</v>
      </c>
      <c r="N3" s="129" t="s">
        <v>135</v>
      </c>
      <c r="O3" s="130" t="s">
        <v>136</v>
      </c>
      <c r="P3" s="42"/>
      <c r="Q3" s="128" t="s">
        <v>137</v>
      </c>
      <c r="R3" s="129" t="s">
        <v>135</v>
      </c>
      <c r="S3" s="130"/>
    </row>
    <row r="4" spans="1:19" s="104" customFormat="1" ht="12">
      <c r="A4" s="131">
        <v>1</v>
      </c>
      <c r="B4" s="132" t="s">
        <v>727</v>
      </c>
      <c r="C4" s="133" t="s">
        <v>728</v>
      </c>
      <c r="D4" s="42"/>
      <c r="E4" s="134">
        <v>1</v>
      </c>
      <c r="G4" s="135"/>
      <c r="H4" s="42"/>
      <c r="I4" s="134">
        <v>1</v>
      </c>
      <c r="K4" s="136"/>
      <c r="L4" s="42"/>
      <c r="M4" s="134">
        <v>1</v>
      </c>
      <c r="O4" s="137"/>
      <c r="P4" s="42"/>
      <c r="Q4" s="138">
        <v>1</v>
      </c>
      <c r="R4" s="139" t="s">
        <v>906</v>
      </c>
      <c r="S4" s="136" t="s">
        <v>35</v>
      </c>
    </row>
    <row r="5" spans="1:19" s="104" customFormat="1" ht="12">
      <c r="A5" s="131">
        <v>2</v>
      </c>
      <c r="B5" s="132" t="s">
        <v>729</v>
      </c>
      <c r="C5" s="133" t="s">
        <v>730</v>
      </c>
      <c r="D5" s="42"/>
      <c r="E5" s="134">
        <v>2</v>
      </c>
      <c r="G5" s="135"/>
      <c r="H5" s="42"/>
      <c r="I5" s="134">
        <v>2</v>
      </c>
      <c r="K5" s="136"/>
      <c r="L5" s="42"/>
      <c r="M5" s="134">
        <v>2</v>
      </c>
      <c r="O5" s="137"/>
      <c r="P5" s="42"/>
      <c r="Q5" s="138">
        <v>2</v>
      </c>
      <c r="R5" s="140" t="s">
        <v>39</v>
      </c>
      <c r="S5" s="137" t="s">
        <v>40</v>
      </c>
    </row>
    <row r="6" spans="1:19" s="104" customFormat="1" ht="12">
      <c r="A6" s="131">
        <v>3</v>
      </c>
      <c r="B6" s="132" t="s">
        <v>731</v>
      </c>
      <c r="C6" s="133" t="s">
        <v>732</v>
      </c>
      <c r="D6" s="42"/>
      <c r="E6" s="134">
        <v>3</v>
      </c>
      <c r="G6" s="135"/>
      <c r="H6" s="42"/>
      <c r="I6" s="134">
        <v>3</v>
      </c>
      <c r="K6" s="136"/>
      <c r="L6" s="42"/>
      <c r="M6" s="134">
        <v>3</v>
      </c>
      <c r="O6" s="137"/>
      <c r="P6" s="42"/>
      <c r="Q6" s="138">
        <v>3</v>
      </c>
      <c r="R6" s="141" t="s">
        <v>438</v>
      </c>
      <c r="S6" s="135"/>
    </row>
    <row r="7" spans="1:19" s="104" customFormat="1" ht="12">
      <c r="A7" s="131">
        <v>4</v>
      </c>
      <c r="B7" s="132" t="s">
        <v>733</v>
      </c>
      <c r="C7" s="133"/>
      <c r="D7" s="42"/>
      <c r="E7" s="134">
        <v>4</v>
      </c>
      <c r="G7" s="135"/>
      <c r="H7" s="42"/>
      <c r="I7" s="134">
        <v>4</v>
      </c>
      <c r="K7" s="136"/>
      <c r="L7" s="42"/>
      <c r="M7" s="134">
        <v>4</v>
      </c>
      <c r="O7" s="137"/>
      <c r="P7" s="42"/>
      <c r="Q7" s="138">
        <v>4</v>
      </c>
      <c r="R7" s="141" t="s">
        <v>436</v>
      </c>
      <c r="S7" s="137"/>
    </row>
    <row r="8" spans="1:19" s="104" customFormat="1" ht="12">
      <c r="A8" s="131">
        <v>5</v>
      </c>
      <c r="B8" s="132" t="s">
        <v>734</v>
      </c>
      <c r="C8" s="133" t="s">
        <v>735</v>
      </c>
      <c r="D8" s="42"/>
      <c r="E8" s="134">
        <v>5</v>
      </c>
      <c r="G8" s="135"/>
      <c r="H8" s="42"/>
      <c r="I8" s="134">
        <v>5</v>
      </c>
      <c r="K8" s="136"/>
      <c r="L8" s="42"/>
      <c r="M8" s="134">
        <v>5</v>
      </c>
      <c r="N8" s="139"/>
      <c r="O8" s="137"/>
      <c r="P8" s="42"/>
      <c r="Q8" s="138">
        <v>5</v>
      </c>
      <c r="R8" s="104" t="s">
        <v>153</v>
      </c>
      <c r="S8" s="135"/>
    </row>
    <row r="9" spans="1:19" s="104" customFormat="1" ht="12">
      <c r="A9" s="131">
        <v>6</v>
      </c>
      <c r="B9" s="132" t="s">
        <v>736</v>
      </c>
      <c r="C9" s="133" t="s">
        <v>737</v>
      </c>
      <c r="D9" s="42"/>
      <c r="E9" s="134">
        <v>6</v>
      </c>
      <c r="G9" s="135"/>
      <c r="H9" s="42"/>
      <c r="I9" s="134">
        <v>6</v>
      </c>
      <c r="K9" s="136"/>
      <c r="L9" s="42"/>
      <c r="M9" s="134">
        <v>6</v>
      </c>
      <c r="N9" s="141"/>
      <c r="O9" s="137"/>
      <c r="P9" s="42"/>
      <c r="Q9" s="138">
        <v>6</v>
      </c>
      <c r="R9" s="139" t="s">
        <v>387</v>
      </c>
      <c r="S9" s="136" t="s">
        <v>388</v>
      </c>
    </row>
    <row r="10" spans="1:19" s="104" customFormat="1" ht="12">
      <c r="A10" s="134">
        <v>7</v>
      </c>
      <c r="B10" s="139" t="s">
        <v>738</v>
      </c>
      <c r="C10" s="136" t="s">
        <v>739</v>
      </c>
      <c r="D10" s="42"/>
      <c r="E10" s="134">
        <v>7</v>
      </c>
      <c r="F10" s="139"/>
      <c r="G10" s="135"/>
      <c r="H10" s="42"/>
      <c r="I10" s="134">
        <v>7</v>
      </c>
      <c r="K10" s="136"/>
      <c r="L10" s="42"/>
      <c r="M10" s="134">
        <v>7</v>
      </c>
      <c r="N10" s="141"/>
      <c r="O10" s="137"/>
      <c r="P10" s="42"/>
      <c r="Q10" s="138">
        <v>7</v>
      </c>
      <c r="R10" s="139" t="s">
        <v>383</v>
      </c>
      <c r="S10" s="136" t="s">
        <v>384</v>
      </c>
    </row>
    <row r="11" spans="1:19" s="104" customFormat="1" ht="12">
      <c r="A11" s="134">
        <v>8</v>
      </c>
      <c r="B11" s="142" t="s">
        <v>740</v>
      </c>
      <c r="C11" s="143" t="s">
        <v>741</v>
      </c>
      <c r="D11" s="42"/>
      <c r="E11" s="134">
        <v>8</v>
      </c>
      <c r="F11" s="141"/>
      <c r="G11" s="135"/>
      <c r="H11" s="42"/>
      <c r="I11" s="134">
        <v>8</v>
      </c>
      <c r="J11" s="139"/>
      <c r="K11" s="136"/>
      <c r="L11" s="42"/>
      <c r="M11" s="134">
        <v>8</v>
      </c>
      <c r="N11" s="139"/>
      <c r="O11" s="136"/>
      <c r="P11" s="42"/>
      <c r="Q11" s="138">
        <v>8</v>
      </c>
      <c r="R11" s="141" t="s">
        <v>437</v>
      </c>
      <c r="S11" s="137"/>
    </row>
    <row r="12" spans="1:19" s="104" customFormat="1" ht="12">
      <c r="A12" s="134">
        <v>9</v>
      </c>
      <c r="B12" s="144" t="s">
        <v>742</v>
      </c>
      <c r="C12" s="145" t="s">
        <v>743</v>
      </c>
      <c r="D12" s="42"/>
      <c r="E12" s="134">
        <v>9</v>
      </c>
      <c r="G12" s="135"/>
      <c r="H12" s="42"/>
      <c r="I12" s="134">
        <v>9</v>
      </c>
      <c r="J12" s="141"/>
      <c r="K12" s="137"/>
      <c r="L12" s="42"/>
      <c r="M12" s="134">
        <v>9</v>
      </c>
      <c r="N12" s="141"/>
      <c r="O12" s="137"/>
      <c r="P12" s="42"/>
      <c r="Q12" s="138">
        <v>9</v>
      </c>
      <c r="R12" s="141" t="s">
        <v>434</v>
      </c>
      <c r="S12" s="137" t="s">
        <v>435</v>
      </c>
    </row>
    <row r="13" spans="1:19" s="104" customFormat="1" ht="12">
      <c r="A13" s="134">
        <v>10</v>
      </c>
      <c r="B13" s="141"/>
      <c r="C13" s="137"/>
      <c r="D13" s="42"/>
      <c r="E13" s="134">
        <v>10</v>
      </c>
      <c r="G13" s="135"/>
      <c r="H13" s="42"/>
      <c r="I13" s="134">
        <v>10</v>
      </c>
      <c r="J13" s="139"/>
      <c r="K13" s="136"/>
      <c r="L13" s="42"/>
      <c r="M13" s="134">
        <v>10</v>
      </c>
      <c r="N13" s="140" t="s">
        <v>379</v>
      </c>
      <c r="O13" s="137" t="s">
        <v>380</v>
      </c>
      <c r="P13" s="42"/>
      <c r="Q13" s="146">
        <v>10</v>
      </c>
      <c r="R13" s="147" t="s">
        <v>744</v>
      </c>
      <c r="S13" s="148" t="s">
        <v>745</v>
      </c>
    </row>
    <row r="14" spans="1:19" s="104" customFormat="1" ht="12">
      <c r="A14" s="134">
        <v>11</v>
      </c>
      <c r="B14" s="141"/>
      <c r="C14" s="137"/>
      <c r="D14" s="42"/>
      <c r="E14" s="134">
        <v>11</v>
      </c>
      <c r="G14" s="135"/>
      <c r="H14" s="42"/>
      <c r="I14" s="149">
        <v>11</v>
      </c>
      <c r="J14" s="150" t="s">
        <v>746</v>
      </c>
      <c r="K14" s="151"/>
      <c r="L14" s="42"/>
      <c r="M14" s="134">
        <v>11</v>
      </c>
      <c r="N14" s="140" t="s">
        <v>390</v>
      </c>
      <c r="O14" s="137" t="s">
        <v>391</v>
      </c>
      <c r="P14" s="42"/>
      <c r="Q14" s="146">
        <v>11</v>
      </c>
      <c r="R14" s="152" t="s">
        <v>747</v>
      </c>
      <c r="S14" s="153" t="s">
        <v>748</v>
      </c>
    </row>
    <row r="15" spans="1:19" s="104" customFormat="1" ht="12">
      <c r="A15" s="134">
        <v>12</v>
      </c>
      <c r="B15" s="141"/>
      <c r="C15" s="137"/>
      <c r="D15" s="42"/>
      <c r="E15" s="134">
        <v>12</v>
      </c>
      <c r="G15" s="135"/>
      <c r="H15" s="42"/>
      <c r="I15" s="149">
        <v>12</v>
      </c>
      <c r="J15" s="150" t="s">
        <v>749</v>
      </c>
      <c r="K15" s="151" t="s">
        <v>660</v>
      </c>
      <c r="L15" s="42"/>
      <c r="M15" s="134">
        <v>12</v>
      </c>
      <c r="N15" s="140" t="s">
        <v>375</v>
      </c>
      <c r="O15" s="137" t="s">
        <v>34</v>
      </c>
      <c r="P15" s="42"/>
      <c r="Q15" s="146">
        <v>12</v>
      </c>
      <c r="R15" s="152" t="s">
        <v>750</v>
      </c>
      <c r="S15" s="153" t="s">
        <v>751</v>
      </c>
    </row>
    <row r="16" spans="1:19" s="104" customFormat="1" ht="12">
      <c r="A16" s="134">
        <v>13</v>
      </c>
      <c r="B16" s="141"/>
      <c r="C16" s="137"/>
      <c r="D16" s="42"/>
      <c r="E16" s="134">
        <v>13</v>
      </c>
      <c r="F16" s="123"/>
      <c r="G16" s="135"/>
      <c r="H16" s="42"/>
      <c r="I16" s="134">
        <v>13</v>
      </c>
      <c r="J16" s="141" t="s">
        <v>752</v>
      </c>
      <c r="K16" s="137"/>
      <c r="L16" s="42"/>
      <c r="M16" s="134">
        <v>13</v>
      </c>
      <c r="N16" s="154" t="s">
        <v>432</v>
      </c>
      <c r="O16" s="136" t="s">
        <v>433</v>
      </c>
      <c r="P16" s="42"/>
      <c r="Q16" s="134">
        <v>13</v>
      </c>
      <c r="R16" s="139" t="s">
        <v>753</v>
      </c>
      <c r="S16" s="136"/>
    </row>
    <row r="17" spans="1:19" s="104" customFormat="1" ht="12">
      <c r="A17" s="134">
        <v>14</v>
      </c>
      <c r="B17" s="141"/>
      <c r="C17" s="137"/>
      <c r="D17" s="42"/>
      <c r="E17" s="134">
        <v>14</v>
      </c>
      <c r="F17" s="123"/>
      <c r="G17" s="135"/>
      <c r="H17" s="42"/>
      <c r="I17" s="134">
        <v>14</v>
      </c>
      <c r="J17" s="104" t="s">
        <v>430</v>
      </c>
      <c r="K17" s="135" t="s">
        <v>431</v>
      </c>
      <c r="L17" s="42"/>
      <c r="M17" s="134">
        <v>14</v>
      </c>
      <c r="N17" s="104" t="s">
        <v>754</v>
      </c>
      <c r="O17" s="135" t="s">
        <v>755</v>
      </c>
      <c r="P17" s="42"/>
      <c r="Q17" s="134">
        <v>14</v>
      </c>
      <c r="R17" s="139" t="s">
        <v>756</v>
      </c>
      <c r="S17" s="136"/>
    </row>
    <row r="18" spans="1:19" s="104" customFormat="1" ht="12">
      <c r="A18" s="134">
        <v>15</v>
      </c>
      <c r="B18" s="123"/>
      <c r="C18" s="135"/>
      <c r="D18" s="42"/>
      <c r="E18" s="134">
        <v>15</v>
      </c>
      <c r="F18" s="123"/>
      <c r="G18" s="135"/>
      <c r="H18" s="42"/>
      <c r="I18" s="134">
        <v>15</v>
      </c>
      <c r="J18" s="141" t="s">
        <v>389</v>
      </c>
      <c r="K18" s="137" t="s">
        <v>38</v>
      </c>
      <c r="L18" s="42"/>
      <c r="M18" s="134">
        <v>15</v>
      </c>
      <c r="N18" s="104" t="s">
        <v>757</v>
      </c>
      <c r="O18" s="135" t="s">
        <v>758</v>
      </c>
      <c r="P18" s="42"/>
      <c r="Q18" s="134">
        <v>15</v>
      </c>
      <c r="R18" s="139" t="s">
        <v>390</v>
      </c>
      <c r="S18" s="136" t="s">
        <v>759</v>
      </c>
    </row>
    <row r="19" spans="1:19" s="104" customFormat="1" ht="12">
      <c r="A19" s="134">
        <v>16</v>
      </c>
      <c r="C19" s="135"/>
      <c r="D19" s="105"/>
      <c r="E19" s="134">
        <v>16</v>
      </c>
      <c r="G19" s="135"/>
      <c r="H19" s="105"/>
      <c r="I19" s="134">
        <v>16</v>
      </c>
      <c r="J19" s="141" t="s">
        <v>385</v>
      </c>
      <c r="K19" s="137" t="s">
        <v>386</v>
      </c>
      <c r="L19" s="105"/>
      <c r="M19" s="134">
        <v>16</v>
      </c>
      <c r="O19" s="135"/>
      <c r="P19" s="42"/>
      <c r="Q19" s="134">
        <v>16</v>
      </c>
      <c r="R19" s="141" t="s">
        <v>760</v>
      </c>
      <c r="S19" s="137" t="s">
        <v>761</v>
      </c>
    </row>
    <row r="20" spans="1:19" s="104" customFormat="1" ht="12">
      <c r="A20" s="134">
        <v>17</v>
      </c>
      <c r="C20" s="135"/>
      <c r="D20" s="105"/>
      <c r="E20" s="134">
        <v>17</v>
      </c>
      <c r="G20" s="135"/>
      <c r="H20" s="105"/>
      <c r="I20" s="134">
        <v>17</v>
      </c>
      <c r="J20" s="139" t="s">
        <v>381</v>
      </c>
      <c r="K20" s="136" t="s">
        <v>382</v>
      </c>
      <c r="L20" s="105"/>
      <c r="M20" s="134">
        <v>17</v>
      </c>
      <c r="O20" s="135"/>
      <c r="P20" s="42"/>
      <c r="Q20" s="134">
        <v>17</v>
      </c>
      <c r="R20" s="139"/>
      <c r="S20" s="136"/>
    </row>
    <row r="21" spans="1:19" s="104" customFormat="1" ht="12">
      <c r="A21" s="134">
        <v>18</v>
      </c>
      <c r="C21" s="135"/>
      <c r="D21" s="105"/>
      <c r="E21" s="155">
        <v>18</v>
      </c>
      <c r="F21" s="156" t="s">
        <v>762</v>
      </c>
      <c r="G21" s="157" t="s">
        <v>763</v>
      </c>
      <c r="H21" s="105"/>
      <c r="I21" s="134">
        <v>18</v>
      </c>
      <c r="J21" s="139" t="s">
        <v>41</v>
      </c>
      <c r="K21" s="136" t="s">
        <v>378</v>
      </c>
      <c r="L21" s="105"/>
      <c r="M21" s="134">
        <v>18</v>
      </c>
      <c r="O21" s="135"/>
      <c r="P21" s="42"/>
      <c r="Q21" s="134">
        <v>18</v>
      </c>
      <c r="R21" s="141"/>
      <c r="S21" s="137"/>
    </row>
    <row r="22" spans="1:19" s="104" customFormat="1" ht="12">
      <c r="A22" s="134">
        <v>19</v>
      </c>
      <c r="C22" s="135"/>
      <c r="D22" s="42"/>
      <c r="E22" s="155">
        <v>19</v>
      </c>
      <c r="F22" s="156" t="s">
        <v>764</v>
      </c>
      <c r="G22" s="157" t="s">
        <v>1785</v>
      </c>
      <c r="H22" s="42"/>
      <c r="I22" s="134">
        <v>19</v>
      </c>
      <c r="J22" s="141" t="s">
        <v>36</v>
      </c>
      <c r="K22" s="137" t="s">
        <v>37</v>
      </c>
      <c r="L22" s="42"/>
      <c r="M22" s="134">
        <v>19</v>
      </c>
      <c r="O22" s="135"/>
      <c r="P22" s="42"/>
      <c r="Q22" s="134">
        <v>19</v>
      </c>
      <c r="R22" s="141"/>
      <c r="S22" s="137"/>
    </row>
    <row r="23" spans="1:19" s="123" customFormat="1" ht="12">
      <c r="A23" s="134">
        <v>20</v>
      </c>
      <c r="B23" s="104"/>
      <c r="C23" s="135"/>
      <c r="D23" s="126"/>
      <c r="E23" s="134">
        <v>20</v>
      </c>
      <c r="F23" s="139" t="s">
        <v>376</v>
      </c>
      <c r="G23" s="136" t="s">
        <v>377</v>
      </c>
      <c r="H23" s="126"/>
      <c r="I23" s="134">
        <v>20</v>
      </c>
      <c r="J23" s="104" t="s">
        <v>765</v>
      </c>
      <c r="K23" s="158"/>
      <c r="L23" s="126"/>
      <c r="M23" s="134">
        <v>20</v>
      </c>
      <c r="N23" s="104"/>
      <c r="O23" s="158"/>
      <c r="P23" s="126"/>
      <c r="Q23" s="134">
        <v>20</v>
      </c>
      <c r="R23" s="141"/>
      <c r="S23" s="137"/>
    </row>
    <row r="24" spans="1:19" s="104" customFormat="1" ht="12">
      <c r="A24" s="134">
        <v>21</v>
      </c>
      <c r="C24" s="135"/>
      <c r="D24" s="105"/>
      <c r="E24" s="134">
        <v>21</v>
      </c>
      <c r="F24" s="141" t="s">
        <v>426</v>
      </c>
      <c r="G24" s="137" t="s">
        <v>416</v>
      </c>
      <c r="H24" s="105"/>
      <c r="I24" s="134">
        <v>21</v>
      </c>
      <c r="K24" s="135"/>
      <c r="L24" s="105"/>
      <c r="M24" s="134">
        <v>21</v>
      </c>
      <c r="O24" s="135"/>
      <c r="P24" s="105"/>
      <c r="Q24" s="134">
        <v>21</v>
      </c>
      <c r="R24" s="141"/>
      <c r="S24" s="137"/>
    </row>
    <row r="25" spans="1:19" s="104" customFormat="1" ht="12">
      <c r="A25" s="134">
        <v>22</v>
      </c>
      <c r="C25" s="135"/>
      <c r="D25" s="105"/>
      <c r="E25" s="134">
        <v>22</v>
      </c>
      <c r="F25" s="104" t="s">
        <v>428</v>
      </c>
      <c r="G25" s="135" t="s">
        <v>429</v>
      </c>
      <c r="H25" s="105"/>
      <c r="I25" s="134">
        <v>22</v>
      </c>
      <c r="K25" s="135"/>
      <c r="L25" s="105"/>
      <c r="M25" s="134">
        <v>22</v>
      </c>
      <c r="O25" s="135"/>
      <c r="P25" s="105"/>
      <c r="Q25" s="134">
        <v>22</v>
      </c>
      <c r="R25" s="139"/>
      <c r="S25" s="136"/>
    </row>
    <row r="26" spans="1:19" s="104" customFormat="1" ht="12">
      <c r="A26" s="134">
        <v>23</v>
      </c>
      <c r="C26" s="135"/>
      <c r="D26" s="105"/>
      <c r="E26" s="159">
        <v>23</v>
      </c>
      <c r="F26" s="160" t="s">
        <v>766</v>
      </c>
      <c r="G26" s="161" t="s">
        <v>767</v>
      </c>
      <c r="H26" s="105"/>
      <c r="I26" s="134">
        <v>23</v>
      </c>
      <c r="J26" s="141" t="s">
        <v>905</v>
      </c>
      <c r="K26" s="137" t="s">
        <v>32</v>
      </c>
      <c r="L26" s="105"/>
      <c r="M26" s="134">
        <v>23</v>
      </c>
      <c r="O26" s="135"/>
      <c r="P26" s="105"/>
      <c r="Q26" s="134">
        <v>23</v>
      </c>
      <c r="R26" s="139"/>
      <c r="S26" s="136"/>
    </row>
    <row r="27" spans="1:19" s="104" customFormat="1" ht="12">
      <c r="A27" s="134">
        <v>24</v>
      </c>
      <c r="C27" s="135"/>
      <c r="D27" s="105"/>
      <c r="E27" s="134">
        <v>24</v>
      </c>
      <c r="F27" s="104" t="s">
        <v>427</v>
      </c>
      <c r="G27" s="135" t="s">
        <v>206</v>
      </c>
      <c r="H27" s="105"/>
      <c r="I27" s="134">
        <v>24</v>
      </c>
      <c r="K27" s="135"/>
      <c r="L27" s="105"/>
      <c r="M27" s="134">
        <v>24</v>
      </c>
      <c r="O27" s="135"/>
      <c r="P27" s="105"/>
      <c r="Q27" s="134">
        <v>24</v>
      </c>
      <c r="R27" s="141"/>
      <c r="S27" s="137"/>
    </row>
    <row r="28" spans="1:19" s="104" customFormat="1" ht="12">
      <c r="A28" s="134">
        <v>25</v>
      </c>
      <c r="C28" s="135"/>
      <c r="D28" s="105"/>
      <c r="E28" s="134">
        <v>25</v>
      </c>
      <c r="F28" s="139" t="s">
        <v>33</v>
      </c>
      <c r="G28" s="136" t="s">
        <v>374</v>
      </c>
      <c r="H28" s="105"/>
      <c r="I28" s="134">
        <v>25</v>
      </c>
      <c r="K28" s="135"/>
      <c r="L28" s="105"/>
      <c r="M28" s="134">
        <v>25</v>
      </c>
      <c r="N28" s="105"/>
      <c r="O28" s="135"/>
      <c r="P28" s="105"/>
      <c r="Q28" s="134">
        <v>25</v>
      </c>
      <c r="R28" s="141"/>
      <c r="S28" s="137"/>
    </row>
    <row r="29" spans="1:19" s="104" customFormat="1" ht="12">
      <c r="A29" s="134">
        <v>26</v>
      </c>
      <c r="C29" s="135"/>
      <c r="D29" s="105"/>
      <c r="E29" s="134">
        <v>26</v>
      </c>
      <c r="F29" s="141" t="s">
        <v>42</v>
      </c>
      <c r="G29" s="137" t="s">
        <v>978</v>
      </c>
      <c r="H29" s="105"/>
      <c r="I29" s="134">
        <v>26</v>
      </c>
      <c r="K29" s="135"/>
      <c r="L29" s="105"/>
      <c r="M29" s="134">
        <v>26</v>
      </c>
      <c r="O29" s="135"/>
      <c r="P29" s="105"/>
      <c r="Q29" s="134">
        <v>26</v>
      </c>
      <c r="R29" s="141"/>
      <c r="S29" s="137"/>
    </row>
    <row r="30" spans="1:19" s="104" customFormat="1" ht="12">
      <c r="A30" s="134">
        <v>27</v>
      </c>
      <c r="C30" s="135"/>
      <c r="D30" s="105"/>
      <c r="E30" s="134">
        <v>27</v>
      </c>
      <c r="G30" s="135"/>
      <c r="H30" s="105"/>
      <c r="I30" s="134">
        <v>27</v>
      </c>
      <c r="J30" s="123"/>
      <c r="K30" s="135"/>
      <c r="L30" s="105"/>
      <c r="M30" s="134">
        <v>27</v>
      </c>
      <c r="N30" s="104" t="s">
        <v>1551</v>
      </c>
      <c r="O30" s="162" t="s">
        <v>768</v>
      </c>
      <c r="P30" s="105"/>
      <c r="Q30" s="134">
        <v>27</v>
      </c>
      <c r="R30" s="163"/>
      <c r="S30" s="135"/>
    </row>
    <row r="31" spans="1:19" s="104" customFormat="1" ht="12">
      <c r="A31" s="134">
        <v>28</v>
      </c>
      <c r="C31" s="135"/>
      <c r="D31" s="105"/>
      <c r="E31" s="134">
        <v>28</v>
      </c>
      <c r="G31" s="135"/>
      <c r="H31" s="105"/>
      <c r="I31" s="134">
        <v>28</v>
      </c>
      <c r="J31" s="123"/>
      <c r="K31" s="135"/>
      <c r="L31" s="105"/>
      <c r="M31" s="134">
        <v>28</v>
      </c>
      <c r="O31" s="135"/>
      <c r="P31" s="105"/>
      <c r="Q31" s="134">
        <v>28</v>
      </c>
      <c r="R31" s="163"/>
      <c r="S31" s="135"/>
    </row>
    <row r="32" spans="1:19" s="104" customFormat="1" ht="12">
      <c r="A32" s="134">
        <v>29</v>
      </c>
      <c r="C32" s="135"/>
      <c r="D32" s="105"/>
      <c r="E32" s="134">
        <v>29</v>
      </c>
      <c r="G32" s="135"/>
      <c r="H32" s="105"/>
      <c r="I32" s="134">
        <v>29</v>
      </c>
      <c r="J32" s="123"/>
      <c r="K32" s="135"/>
      <c r="L32" s="105"/>
      <c r="M32" s="134">
        <v>29</v>
      </c>
      <c r="O32" s="135"/>
      <c r="P32" s="105"/>
      <c r="Q32" s="134">
        <v>29</v>
      </c>
      <c r="R32" s="105"/>
      <c r="S32" s="135"/>
    </row>
    <row r="33" spans="1:19" s="104" customFormat="1" ht="12.75" thickBot="1">
      <c r="A33" s="164">
        <v>30</v>
      </c>
      <c r="B33" s="165"/>
      <c r="C33" s="166"/>
      <c r="D33" s="105"/>
      <c r="E33" s="164">
        <v>30</v>
      </c>
      <c r="F33" s="165"/>
      <c r="G33" s="166"/>
      <c r="H33" s="105"/>
      <c r="I33" s="164">
        <v>30</v>
      </c>
      <c r="J33" s="167"/>
      <c r="K33" s="166"/>
      <c r="L33" s="105"/>
      <c r="M33" s="164">
        <v>30</v>
      </c>
      <c r="N33" s="165"/>
      <c r="O33" s="166"/>
      <c r="P33" s="105"/>
      <c r="Q33" s="134">
        <v>30</v>
      </c>
      <c r="R33" s="168"/>
      <c r="S33" s="137"/>
    </row>
    <row r="34" spans="1:19" ht="13.5" thickBot="1">
      <c r="A34" s="40"/>
      <c r="B34" s="48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0"/>
      <c r="Q34" s="49">
        <v>31</v>
      </c>
      <c r="R34" s="50"/>
      <c r="S34" s="51"/>
    </row>
    <row r="35" spans="1:19" ht="12.75">
      <c r="A35" s="128" t="s">
        <v>126</v>
      </c>
      <c r="B35" s="129" t="s">
        <v>135</v>
      </c>
      <c r="C35" s="130" t="s">
        <v>136</v>
      </c>
      <c r="D35" s="105"/>
      <c r="E35" s="128" t="s">
        <v>128</v>
      </c>
      <c r="F35" s="129" t="s">
        <v>135</v>
      </c>
      <c r="G35" s="130" t="s">
        <v>136</v>
      </c>
      <c r="H35" s="105"/>
      <c r="I35" s="128" t="s">
        <v>130</v>
      </c>
      <c r="J35" s="129" t="s">
        <v>135</v>
      </c>
      <c r="K35" s="130" t="s">
        <v>136</v>
      </c>
      <c r="L35" s="105"/>
      <c r="M35" s="128" t="s">
        <v>233</v>
      </c>
      <c r="N35" s="129" t="s">
        <v>135</v>
      </c>
      <c r="O35" s="130"/>
      <c r="P35" s="50"/>
      <c r="Q35" s="49">
        <v>32</v>
      </c>
      <c r="R35" s="40"/>
      <c r="S35" s="51"/>
    </row>
    <row r="36" spans="1:19" ht="12.75">
      <c r="A36" s="134">
        <v>1</v>
      </c>
      <c r="B36" s="104" t="s">
        <v>1495</v>
      </c>
      <c r="C36" s="135" t="s">
        <v>1496</v>
      </c>
      <c r="D36" s="105"/>
      <c r="E36" s="134">
        <v>1</v>
      </c>
      <c r="F36" s="141" t="s">
        <v>332</v>
      </c>
      <c r="G36" s="137" t="s">
        <v>333</v>
      </c>
      <c r="H36" s="105"/>
      <c r="I36" s="134">
        <v>1</v>
      </c>
      <c r="J36" s="104" t="s">
        <v>364</v>
      </c>
      <c r="K36" s="135" t="s">
        <v>365</v>
      </c>
      <c r="L36" s="105"/>
      <c r="M36" s="134">
        <v>1</v>
      </c>
      <c r="N36" s="141" t="s">
        <v>353</v>
      </c>
      <c r="O36" s="137" t="s">
        <v>253</v>
      </c>
      <c r="P36" s="50"/>
      <c r="Q36" s="49">
        <v>33</v>
      </c>
      <c r="R36" s="50"/>
      <c r="S36" s="51"/>
    </row>
    <row r="37" spans="1:19" ht="12.75">
      <c r="A37" s="134">
        <v>2</v>
      </c>
      <c r="B37" s="141" t="s">
        <v>56</v>
      </c>
      <c r="C37" s="137" t="s">
        <v>57</v>
      </c>
      <c r="D37" s="105"/>
      <c r="E37" s="134">
        <v>2</v>
      </c>
      <c r="F37" s="104" t="s">
        <v>59</v>
      </c>
      <c r="G37" s="191" t="s">
        <v>403</v>
      </c>
      <c r="H37" s="105"/>
      <c r="I37" s="134">
        <v>2</v>
      </c>
      <c r="J37" s="141" t="s">
        <v>354</v>
      </c>
      <c r="K37" s="137" t="s">
        <v>355</v>
      </c>
      <c r="L37" s="105"/>
      <c r="M37" s="134">
        <v>2</v>
      </c>
      <c r="N37" s="104" t="s">
        <v>63</v>
      </c>
      <c r="O37" s="135" t="s">
        <v>64</v>
      </c>
      <c r="P37" s="50"/>
      <c r="Q37" s="49">
        <v>34</v>
      </c>
      <c r="R37" s="50"/>
      <c r="S37" s="51"/>
    </row>
    <row r="38" spans="1:19" ht="12.75">
      <c r="A38" s="134">
        <v>3</v>
      </c>
      <c r="B38" s="141" t="s">
        <v>48</v>
      </c>
      <c r="C38" s="137" t="s">
        <v>49</v>
      </c>
      <c r="D38" s="105"/>
      <c r="E38" s="134">
        <v>3</v>
      </c>
      <c r="F38" s="104" t="s">
        <v>1137</v>
      </c>
      <c r="G38" s="135" t="s">
        <v>1138</v>
      </c>
      <c r="H38" s="105"/>
      <c r="I38" s="134">
        <v>3</v>
      </c>
      <c r="J38" s="141" t="s">
        <v>357</v>
      </c>
      <c r="K38" s="137" t="s">
        <v>358</v>
      </c>
      <c r="L38" s="105"/>
      <c r="M38" s="134">
        <v>3</v>
      </c>
      <c r="N38" s="104" t="s">
        <v>1497</v>
      </c>
      <c r="O38" s="135"/>
      <c r="P38" s="50"/>
      <c r="Q38" s="49">
        <v>35</v>
      </c>
      <c r="R38" s="50"/>
      <c r="S38" s="51"/>
    </row>
    <row r="39" spans="1:19" ht="12.75">
      <c r="A39" s="134">
        <v>4</v>
      </c>
      <c r="B39" s="104" t="s">
        <v>46</v>
      </c>
      <c r="C39" s="135" t="s">
        <v>47</v>
      </c>
      <c r="D39" s="105"/>
      <c r="E39" s="134">
        <v>4</v>
      </c>
      <c r="F39" s="139" t="s">
        <v>351</v>
      </c>
      <c r="G39" s="136" t="s">
        <v>352</v>
      </c>
      <c r="H39" s="105"/>
      <c r="I39" s="134">
        <v>4</v>
      </c>
      <c r="J39" s="139" t="s">
        <v>44</v>
      </c>
      <c r="K39" s="136" t="s">
        <v>45</v>
      </c>
      <c r="L39" s="105"/>
      <c r="M39" s="134">
        <v>4</v>
      </c>
      <c r="N39" s="139" t="s">
        <v>334</v>
      </c>
      <c r="O39" s="136" t="s">
        <v>335</v>
      </c>
      <c r="P39" s="50"/>
      <c r="Q39" s="49">
        <v>36</v>
      </c>
      <c r="R39" s="50"/>
      <c r="S39" s="51"/>
    </row>
    <row r="40" spans="1:19" ht="12.75">
      <c r="A40" s="134">
        <v>5</v>
      </c>
      <c r="B40" s="104" t="s">
        <v>1498</v>
      </c>
      <c r="C40" s="135" t="s">
        <v>1499</v>
      </c>
      <c r="D40" s="105"/>
      <c r="E40" s="134">
        <v>5</v>
      </c>
      <c r="F40" s="141" t="s">
        <v>52</v>
      </c>
      <c r="G40" s="137" t="s">
        <v>53</v>
      </c>
      <c r="H40" s="105"/>
      <c r="I40" s="134">
        <v>5</v>
      </c>
      <c r="J40" s="141" t="s">
        <v>330</v>
      </c>
      <c r="K40" s="137" t="s">
        <v>331</v>
      </c>
      <c r="L40" s="105"/>
      <c r="M40" s="134">
        <v>5</v>
      </c>
      <c r="N40" s="141" t="s">
        <v>311</v>
      </c>
      <c r="O40" s="137" t="s">
        <v>312</v>
      </c>
      <c r="P40" s="40"/>
      <c r="Q40" s="49">
        <v>37</v>
      </c>
      <c r="R40" s="50"/>
      <c r="S40" s="51"/>
    </row>
    <row r="41" spans="1:19" ht="12.75">
      <c r="A41" s="134">
        <v>6</v>
      </c>
      <c r="B41" s="104" t="s">
        <v>1500</v>
      </c>
      <c r="C41" s="135" t="s">
        <v>1501</v>
      </c>
      <c r="D41" s="105"/>
      <c r="E41" s="134">
        <v>6</v>
      </c>
      <c r="F41" s="141" t="s">
        <v>342</v>
      </c>
      <c r="G41" s="137" t="s">
        <v>343</v>
      </c>
      <c r="H41" s="105"/>
      <c r="I41" s="134">
        <v>6</v>
      </c>
      <c r="J41" s="141" t="s">
        <v>309</v>
      </c>
      <c r="K41" s="137" t="s">
        <v>310</v>
      </c>
      <c r="L41" s="105"/>
      <c r="M41" s="134">
        <v>6</v>
      </c>
      <c r="N41" s="104" t="s">
        <v>338</v>
      </c>
      <c r="O41" s="135" t="s">
        <v>339</v>
      </c>
      <c r="P41" s="40"/>
      <c r="Q41" s="49">
        <v>38</v>
      </c>
      <c r="R41" s="50"/>
      <c r="S41" s="51"/>
    </row>
    <row r="42" spans="1:19" ht="12.75">
      <c r="A42" s="134">
        <v>7</v>
      </c>
      <c r="B42" s="104" t="s">
        <v>1502</v>
      </c>
      <c r="C42" s="135" t="s">
        <v>1503</v>
      </c>
      <c r="D42" s="105"/>
      <c r="E42" s="134">
        <v>7</v>
      </c>
      <c r="F42" s="104" t="s">
        <v>1504</v>
      </c>
      <c r="G42" s="135" t="s">
        <v>308</v>
      </c>
      <c r="H42" s="105"/>
      <c r="I42" s="134">
        <v>7</v>
      </c>
      <c r="J42" s="139" t="s">
        <v>344</v>
      </c>
      <c r="K42" s="136" t="s">
        <v>345</v>
      </c>
      <c r="L42" s="105"/>
      <c r="M42" s="134">
        <v>7</v>
      </c>
      <c r="N42" s="141" t="s">
        <v>61</v>
      </c>
      <c r="O42" s="137" t="s">
        <v>62</v>
      </c>
      <c r="P42" s="40"/>
      <c r="Q42" s="49">
        <v>39</v>
      </c>
      <c r="R42" s="50"/>
      <c r="S42" s="51"/>
    </row>
    <row r="43" spans="1:19" ht="13.5" thickBot="1">
      <c r="A43" s="134">
        <v>8</v>
      </c>
      <c r="B43" s="104" t="s">
        <v>1505</v>
      </c>
      <c r="C43" s="135" t="s">
        <v>1506</v>
      </c>
      <c r="D43" s="105"/>
      <c r="E43" s="134">
        <v>8</v>
      </c>
      <c r="F43" s="141" t="s">
        <v>50</v>
      </c>
      <c r="G43" s="137" t="s">
        <v>51</v>
      </c>
      <c r="H43" s="105"/>
      <c r="I43" s="134">
        <v>8</v>
      </c>
      <c r="J43" s="141" t="s">
        <v>353</v>
      </c>
      <c r="K43" s="137" t="s">
        <v>253</v>
      </c>
      <c r="L43" s="105"/>
      <c r="M43" s="134">
        <v>8</v>
      </c>
      <c r="N43" s="139" t="s">
        <v>349</v>
      </c>
      <c r="O43" s="136" t="s">
        <v>350</v>
      </c>
      <c r="P43" s="40"/>
      <c r="Q43" s="52">
        <v>40</v>
      </c>
      <c r="R43" s="54"/>
      <c r="S43" s="53"/>
    </row>
    <row r="44" spans="1:19" ht="12.75">
      <c r="A44" s="134">
        <v>9</v>
      </c>
      <c r="B44" s="141" t="s">
        <v>1507</v>
      </c>
      <c r="C44" s="137" t="s">
        <v>1508</v>
      </c>
      <c r="D44" s="105"/>
      <c r="E44" s="134">
        <v>9</v>
      </c>
      <c r="F44" s="141" t="s">
        <v>336</v>
      </c>
      <c r="G44" s="137" t="s">
        <v>337</v>
      </c>
      <c r="H44" s="105"/>
      <c r="I44" s="134">
        <v>9</v>
      </c>
      <c r="J44" s="193" t="s">
        <v>1509</v>
      </c>
      <c r="K44" s="191" t="s">
        <v>1001</v>
      </c>
      <c r="L44" s="105"/>
      <c r="M44" s="134">
        <v>9</v>
      </c>
      <c r="N44" s="141" t="s">
        <v>326</v>
      </c>
      <c r="O44" s="137" t="s">
        <v>327</v>
      </c>
      <c r="P44" s="40"/>
      <c r="Q44" s="40"/>
      <c r="R44" s="40"/>
      <c r="S44" s="40"/>
    </row>
    <row r="45" spans="1:19" ht="12.75">
      <c r="A45" s="134">
        <v>10</v>
      </c>
      <c r="B45" s="141" t="s">
        <v>1510</v>
      </c>
      <c r="C45" s="137" t="s">
        <v>1226</v>
      </c>
      <c r="D45" s="105"/>
      <c r="E45" s="134">
        <v>10</v>
      </c>
      <c r="F45" s="141" t="s">
        <v>328</v>
      </c>
      <c r="G45" s="137" t="s">
        <v>329</v>
      </c>
      <c r="H45" s="105"/>
      <c r="I45" s="134">
        <v>10</v>
      </c>
      <c r="J45" s="141" t="s">
        <v>315</v>
      </c>
      <c r="K45" s="137" t="s">
        <v>316</v>
      </c>
      <c r="L45" s="105"/>
      <c r="M45" s="134">
        <v>10</v>
      </c>
      <c r="N45" s="104" t="s">
        <v>1511</v>
      </c>
      <c r="O45" s="135" t="s">
        <v>1512</v>
      </c>
      <c r="P45" s="40"/>
      <c r="Q45" s="40"/>
      <c r="R45" s="40"/>
      <c r="S45" s="40"/>
    </row>
    <row r="46" spans="1:19" ht="12.75">
      <c r="A46" s="194">
        <v>11</v>
      </c>
      <c r="B46" s="195" t="s">
        <v>1837</v>
      </c>
      <c r="C46" s="196" t="s">
        <v>1838</v>
      </c>
      <c r="D46" s="104"/>
      <c r="E46" s="134">
        <v>11</v>
      </c>
      <c r="F46" s="139" t="s">
        <v>307</v>
      </c>
      <c r="G46" s="136" t="s">
        <v>308</v>
      </c>
      <c r="H46" s="104"/>
      <c r="I46" s="134">
        <v>11</v>
      </c>
      <c r="J46" s="141" t="s">
        <v>322</v>
      </c>
      <c r="K46" s="137" t="s">
        <v>323</v>
      </c>
      <c r="L46" s="104"/>
      <c r="M46" s="134">
        <v>11</v>
      </c>
      <c r="N46" s="104" t="s">
        <v>1513</v>
      </c>
      <c r="O46" s="135" t="s">
        <v>361</v>
      </c>
      <c r="P46" s="40"/>
      <c r="Q46" s="40"/>
      <c r="R46" s="40"/>
      <c r="S46" s="40"/>
    </row>
    <row r="47" spans="1:19" ht="12.75">
      <c r="A47" s="194">
        <v>12</v>
      </c>
      <c r="B47" s="197" t="s">
        <v>1839</v>
      </c>
      <c r="C47" s="198" t="s">
        <v>1840</v>
      </c>
      <c r="D47" s="104"/>
      <c r="E47" s="134">
        <v>12</v>
      </c>
      <c r="F47" s="141" t="s">
        <v>58</v>
      </c>
      <c r="G47" s="137" t="s">
        <v>839</v>
      </c>
      <c r="H47" s="104"/>
      <c r="I47" s="134">
        <v>12</v>
      </c>
      <c r="J47" s="104" t="s">
        <v>1511</v>
      </c>
      <c r="K47" s="135" t="s">
        <v>1512</v>
      </c>
      <c r="L47" s="104"/>
      <c r="M47" s="134">
        <v>12</v>
      </c>
      <c r="N47" s="104" t="s">
        <v>347</v>
      </c>
      <c r="O47" s="135" t="s">
        <v>348</v>
      </c>
      <c r="P47" s="40"/>
      <c r="Q47" s="40"/>
      <c r="R47" s="40"/>
      <c r="S47" s="40"/>
    </row>
    <row r="48" spans="1:19" ht="12.75">
      <c r="A48" s="134">
        <v>13</v>
      </c>
      <c r="B48" s="199" t="s">
        <v>1841</v>
      </c>
      <c r="C48" s="200" t="s">
        <v>1842</v>
      </c>
      <c r="D48" s="104"/>
      <c r="E48" s="134">
        <v>13</v>
      </c>
      <c r="F48" s="139" t="s">
        <v>1514</v>
      </c>
      <c r="G48" s="136" t="s">
        <v>1515</v>
      </c>
      <c r="H48" s="104"/>
      <c r="I48" s="134">
        <v>13</v>
      </c>
      <c r="J48" s="104" t="s">
        <v>1516</v>
      </c>
      <c r="K48" s="135" t="s">
        <v>352</v>
      </c>
      <c r="L48" s="104"/>
      <c r="M48" s="134">
        <v>13</v>
      </c>
      <c r="N48" s="141" t="s">
        <v>1139</v>
      </c>
      <c r="O48" s="137" t="s">
        <v>1140</v>
      </c>
      <c r="P48" s="40"/>
      <c r="Q48" s="40"/>
      <c r="R48" s="40"/>
      <c r="S48" s="40"/>
    </row>
    <row r="49" spans="1:19" ht="12.75">
      <c r="A49" s="134">
        <v>14</v>
      </c>
      <c r="B49" s="104"/>
      <c r="C49" s="135"/>
      <c r="D49" s="104"/>
      <c r="E49" s="134">
        <v>14</v>
      </c>
      <c r="F49" s="104" t="s">
        <v>1517</v>
      </c>
      <c r="G49" s="135" t="s">
        <v>249</v>
      </c>
      <c r="H49" s="104"/>
      <c r="I49" s="134">
        <v>14</v>
      </c>
      <c r="J49" s="104" t="s">
        <v>58</v>
      </c>
      <c r="K49" s="135" t="s">
        <v>839</v>
      </c>
      <c r="L49" s="104"/>
      <c r="M49" s="134">
        <v>14</v>
      </c>
      <c r="N49" s="141" t="s">
        <v>362</v>
      </c>
      <c r="O49" s="137" t="s">
        <v>363</v>
      </c>
      <c r="P49" s="40"/>
      <c r="Q49" s="40"/>
      <c r="R49" s="40"/>
      <c r="S49" s="40"/>
    </row>
    <row r="50" spans="1:19" ht="12.75">
      <c r="A50" s="134">
        <v>15</v>
      </c>
      <c r="B50" s="104"/>
      <c r="C50" s="135"/>
      <c r="D50" s="104"/>
      <c r="E50" s="134">
        <v>15</v>
      </c>
      <c r="F50" s="141" t="s">
        <v>313</v>
      </c>
      <c r="G50" s="137" t="s">
        <v>314</v>
      </c>
      <c r="H50" s="104"/>
      <c r="I50" s="134">
        <v>15</v>
      </c>
      <c r="J50" s="104" t="s">
        <v>336</v>
      </c>
      <c r="K50" s="135" t="s">
        <v>337</v>
      </c>
      <c r="L50" s="104"/>
      <c r="M50" s="134">
        <v>15</v>
      </c>
      <c r="N50" s="104" t="s">
        <v>60</v>
      </c>
      <c r="O50" s="135" t="s">
        <v>370</v>
      </c>
      <c r="P50" s="40"/>
      <c r="Q50" s="40"/>
      <c r="R50" s="40"/>
      <c r="S50" s="40"/>
    </row>
    <row r="51" spans="1:19" ht="12.75">
      <c r="A51" s="134">
        <v>16</v>
      </c>
      <c r="B51" s="104"/>
      <c r="C51" s="135"/>
      <c r="D51" s="104"/>
      <c r="E51" s="134">
        <v>16</v>
      </c>
      <c r="F51" s="104" t="s">
        <v>1518</v>
      </c>
      <c r="G51" s="135" t="s">
        <v>1519</v>
      </c>
      <c r="H51" s="104"/>
      <c r="I51" s="194">
        <v>16</v>
      </c>
      <c r="J51" s="197" t="s">
        <v>307</v>
      </c>
      <c r="K51" s="198" t="s">
        <v>308</v>
      </c>
      <c r="L51" s="104"/>
      <c r="M51" s="134">
        <v>16</v>
      </c>
      <c r="N51" s="141" t="s">
        <v>368</v>
      </c>
      <c r="O51" s="201" t="s">
        <v>369</v>
      </c>
      <c r="P51" s="40"/>
      <c r="Q51" s="40"/>
      <c r="R51" s="40"/>
      <c r="S51" s="40"/>
    </row>
    <row r="52" spans="1:19" ht="12.75">
      <c r="A52" s="134">
        <v>17</v>
      </c>
      <c r="B52" s="104"/>
      <c r="C52" s="135"/>
      <c r="D52" s="104"/>
      <c r="E52" s="134">
        <v>17</v>
      </c>
      <c r="F52" s="104" t="s">
        <v>1520</v>
      </c>
      <c r="G52" s="135" t="s">
        <v>965</v>
      </c>
      <c r="H52" s="104"/>
      <c r="I52" s="134">
        <v>17</v>
      </c>
      <c r="J52" s="104"/>
      <c r="K52" s="135"/>
      <c r="L52" s="104"/>
      <c r="M52" s="134">
        <v>17</v>
      </c>
      <c r="N52" s="139" t="s">
        <v>359</v>
      </c>
      <c r="O52" s="136" t="s">
        <v>360</v>
      </c>
      <c r="P52" s="40"/>
      <c r="Q52" s="40"/>
      <c r="R52" s="40"/>
      <c r="S52" s="40"/>
    </row>
    <row r="53" spans="1:19" ht="12.75">
      <c r="A53" s="134">
        <v>18</v>
      </c>
      <c r="B53" s="104"/>
      <c r="C53" s="135"/>
      <c r="D53" s="104"/>
      <c r="E53" s="134">
        <v>18</v>
      </c>
      <c r="F53" s="104" t="s">
        <v>1521</v>
      </c>
      <c r="G53" s="135" t="s">
        <v>1522</v>
      </c>
      <c r="H53" s="104"/>
      <c r="I53" s="134">
        <v>18</v>
      </c>
      <c r="J53" s="104"/>
      <c r="K53" s="135"/>
      <c r="L53" s="104"/>
      <c r="M53" s="134">
        <v>18</v>
      </c>
      <c r="N53" s="141" t="s">
        <v>319</v>
      </c>
      <c r="O53" s="137" t="s">
        <v>320</v>
      </c>
      <c r="P53" s="40"/>
      <c r="Q53" s="40"/>
      <c r="R53" s="40"/>
      <c r="S53" s="40"/>
    </row>
    <row r="54" spans="1:19" ht="12.75">
      <c r="A54" s="134">
        <v>19</v>
      </c>
      <c r="B54" s="104"/>
      <c r="C54" s="135"/>
      <c r="D54" s="104"/>
      <c r="E54" s="134">
        <v>19</v>
      </c>
      <c r="F54" s="141" t="s">
        <v>1523</v>
      </c>
      <c r="G54" s="137" t="s">
        <v>1524</v>
      </c>
      <c r="H54" s="104"/>
      <c r="I54" s="134">
        <v>19</v>
      </c>
      <c r="J54" s="104"/>
      <c r="K54" s="135"/>
      <c r="L54" s="104"/>
      <c r="M54" s="134">
        <v>19</v>
      </c>
      <c r="N54" s="141" t="s">
        <v>366</v>
      </c>
      <c r="O54" s="137" t="s">
        <v>367</v>
      </c>
      <c r="P54" s="40"/>
      <c r="Q54" s="40"/>
      <c r="R54" s="40"/>
      <c r="S54" s="40"/>
    </row>
    <row r="55" spans="1:19" ht="12.75">
      <c r="A55" s="134">
        <v>20</v>
      </c>
      <c r="B55" s="104"/>
      <c r="C55" s="135"/>
      <c r="D55" s="104"/>
      <c r="E55" s="134">
        <v>20</v>
      </c>
      <c r="F55" s="144" t="s">
        <v>54</v>
      </c>
      <c r="G55" s="136" t="s">
        <v>55</v>
      </c>
      <c r="H55" s="104"/>
      <c r="I55" s="134">
        <v>20</v>
      </c>
      <c r="J55" s="104"/>
      <c r="K55" s="135"/>
      <c r="L55" s="104"/>
      <c r="M55" s="134">
        <v>20</v>
      </c>
      <c r="N55" s="141" t="s">
        <v>324</v>
      </c>
      <c r="O55" s="137" t="s">
        <v>325</v>
      </c>
      <c r="P55" s="40"/>
      <c r="Q55" s="40"/>
      <c r="R55" s="40"/>
      <c r="S55" s="40"/>
    </row>
    <row r="56" spans="1:19" ht="12.75">
      <c r="A56" s="134">
        <v>21</v>
      </c>
      <c r="B56" s="104"/>
      <c r="C56" s="135"/>
      <c r="D56" s="104"/>
      <c r="E56" s="134">
        <v>21</v>
      </c>
      <c r="F56" s="199" t="s">
        <v>1843</v>
      </c>
      <c r="G56" s="200" t="s">
        <v>1844</v>
      </c>
      <c r="H56" s="104"/>
      <c r="I56" s="134">
        <v>21</v>
      </c>
      <c r="J56" s="104"/>
      <c r="K56" s="135"/>
      <c r="L56" s="104"/>
      <c r="M56" s="134">
        <v>21</v>
      </c>
      <c r="N56" s="141" t="s">
        <v>372</v>
      </c>
      <c r="O56" s="137" t="s">
        <v>373</v>
      </c>
      <c r="P56" s="40"/>
      <c r="Q56" s="40"/>
      <c r="R56" s="40"/>
      <c r="S56" s="40"/>
    </row>
    <row r="57" spans="1:19" ht="12.75">
      <c r="A57" s="134">
        <v>22</v>
      </c>
      <c r="B57" s="104"/>
      <c r="C57" s="135"/>
      <c r="D57" s="104"/>
      <c r="E57" s="134">
        <v>22</v>
      </c>
      <c r="F57" s="104"/>
      <c r="G57" s="135"/>
      <c r="H57" s="104"/>
      <c r="I57" s="134">
        <v>22</v>
      </c>
      <c r="J57" s="104"/>
      <c r="K57" s="135"/>
      <c r="L57" s="104"/>
      <c r="M57" s="134">
        <v>22</v>
      </c>
      <c r="N57" s="141" t="s">
        <v>340</v>
      </c>
      <c r="O57" s="137" t="s">
        <v>341</v>
      </c>
      <c r="P57" s="40"/>
      <c r="Q57" s="40"/>
      <c r="R57" s="40"/>
      <c r="S57" s="40"/>
    </row>
    <row r="58" spans="1:19" ht="12.75">
      <c r="A58" s="134">
        <v>23</v>
      </c>
      <c r="B58" s="104"/>
      <c r="C58" s="135"/>
      <c r="D58" s="104"/>
      <c r="E58" s="134">
        <v>23</v>
      </c>
      <c r="F58" s="104"/>
      <c r="G58" s="135"/>
      <c r="H58" s="104"/>
      <c r="I58" s="134">
        <v>23</v>
      </c>
      <c r="J58" s="104"/>
      <c r="K58" s="135"/>
      <c r="L58" s="104"/>
      <c r="M58" s="134">
        <v>23</v>
      </c>
      <c r="N58" s="104" t="s">
        <v>1141</v>
      </c>
      <c r="O58" s="135"/>
      <c r="P58" s="40"/>
      <c r="Q58" s="40"/>
      <c r="R58" s="40"/>
      <c r="S58" s="40"/>
    </row>
    <row r="59" spans="1:19" ht="12.75">
      <c r="A59" s="134">
        <v>24</v>
      </c>
      <c r="B59" s="104"/>
      <c r="C59" s="135"/>
      <c r="D59" s="104"/>
      <c r="E59" s="134">
        <v>24</v>
      </c>
      <c r="F59" s="104"/>
      <c r="G59" s="135"/>
      <c r="H59" s="104"/>
      <c r="I59" s="134">
        <v>24</v>
      </c>
      <c r="J59" s="104"/>
      <c r="K59" s="135"/>
      <c r="L59" s="104"/>
      <c r="M59" s="134">
        <v>24</v>
      </c>
      <c r="N59" s="104" t="s">
        <v>371</v>
      </c>
      <c r="O59" s="135" t="s">
        <v>356</v>
      </c>
      <c r="P59" s="40"/>
      <c r="Q59" s="40"/>
      <c r="R59" s="40"/>
      <c r="S59" s="40"/>
    </row>
    <row r="60" spans="1:19" ht="12.75">
      <c r="A60" s="134"/>
      <c r="B60" s="104"/>
      <c r="C60" s="135"/>
      <c r="D60" s="104"/>
      <c r="E60" s="134">
        <v>25</v>
      </c>
      <c r="F60" s="104"/>
      <c r="G60" s="135"/>
      <c r="H60" s="104"/>
      <c r="I60" s="134">
        <v>25</v>
      </c>
      <c r="J60" s="104"/>
      <c r="K60" s="135"/>
      <c r="L60" s="104"/>
      <c r="M60" s="134">
        <v>25</v>
      </c>
      <c r="N60" s="104" t="s">
        <v>65</v>
      </c>
      <c r="O60" s="135" t="s">
        <v>66</v>
      </c>
      <c r="P60" s="40"/>
      <c r="Q60" s="40"/>
      <c r="R60" s="40"/>
      <c r="S60" s="40"/>
    </row>
    <row r="61" spans="1:19" ht="12.75">
      <c r="A61" s="134"/>
      <c r="B61" s="104"/>
      <c r="C61" s="135"/>
      <c r="D61" s="104"/>
      <c r="E61" s="134">
        <v>26</v>
      </c>
      <c r="F61" s="104"/>
      <c r="G61" s="135"/>
      <c r="H61" s="104"/>
      <c r="I61" s="134">
        <v>26</v>
      </c>
      <c r="J61" s="104"/>
      <c r="K61" s="135"/>
      <c r="L61" s="104"/>
      <c r="M61" s="134">
        <v>26</v>
      </c>
      <c r="N61" s="104" t="s">
        <v>1525</v>
      </c>
      <c r="O61" s="135" t="s">
        <v>1526</v>
      </c>
      <c r="P61" s="40"/>
      <c r="Q61" s="40"/>
      <c r="R61" s="40"/>
      <c r="S61" s="40"/>
    </row>
    <row r="62" spans="1:19" ht="12.75">
      <c r="A62" s="134"/>
      <c r="B62" s="104"/>
      <c r="C62" s="135"/>
      <c r="D62" s="104"/>
      <c r="E62" s="134">
        <v>27</v>
      </c>
      <c r="F62" s="104"/>
      <c r="G62" s="135"/>
      <c r="H62" s="104"/>
      <c r="I62" s="134">
        <v>27</v>
      </c>
      <c r="J62" s="104"/>
      <c r="K62" s="135"/>
      <c r="L62" s="104"/>
      <c r="M62" s="134">
        <v>27</v>
      </c>
      <c r="N62" s="104" t="s">
        <v>330</v>
      </c>
      <c r="O62" s="135" t="s">
        <v>331</v>
      </c>
      <c r="P62" s="40"/>
      <c r="Q62" s="40"/>
      <c r="R62" s="40"/>
      <c r="S62" s="40"/>
    </row>
    <row r="63" spans="1:19" ht="12.75">
      <c r="A63" s="134"/>
      <c r="B63" s="104"/>
      <c r="C63" s="135"/>
      <c r="D63" s="104"/>
      <c r="E63" s="134">
        <v>28</v>
      </c>
      <c r="F63" s="104"/>
      <c r="G63" s="135"/>
      <c r="H63" s="104"/>
      <c r="I63" s="134">
        <v>28</v>
      </c>
      <c r="J63" s="104"/>
      <c r="K63" s="135"/>
      <c r="L63" s="104"/>
      <c r="M63" s="134">
        <v>28</v>
      </c>
      <c r="N63" s="123" t="s">
        <v>317</v>
      </c>
      <c r="O63" s="135" t="s">
        <v>318</v>
      </c>
      <c r="P63" s="40"/>
      <c r="Q63" s="40"/>
      <c r="R63" s="40"/>
      <c r="S63" s="40"/>
    </row>
    <row r="64" spans="1:19" ht="12.75">
      <c r="A64" s="134"/>
      <c r="B64" s="104"/>
      <c r="C64" s="135"/>
      <c r="D64" s="104"/>
      <c r="E64" s="134">
        <v>29</v>
      </c>
      <c r="F64" s="104"/>
      <c r="G64" s="135"/>
      <c r="H64" s="104"/>
      <c r="I64" s="134">
        <v>29</v>
      </c>
      <c r="J64" s="104"/>
      <c r="K64" s="135"/>
      <c r="L64" s="104"/>
      <c r="M64" s="134">
        <v>29</v>
      </c>
      <c r="N64" s="104"/>
      <c r="O64" s="135"/>
      <c r="P64" s="40"/>
      <c r="Q64" s="40"/>
      <c r="R64" s="40"/>
      <c r="S64" s="40"/>
    </row>
    <row r="65" spans="1:19" ht="13.5" thickBot="1">
      <c r="A65" s="164"/>
      <c r="B65" s="165"/>
      <c r="C65" s="166"/>
      <c r="D65" s="104"/>
      <c r="E65" s="164">
        <v>30</v>
      </c>
      <c r="F65" s="165"/>
      <c r="G65" s="166"/>
      <c r="H65" s="104"/>
      <c r="I65" s="164">
        <v>30</v>
      </c>
      <c r="J65" s="165"/>
      <c r="K65" s="166"/>
      <c r="L65" s="104"/>
      <c r="M65" s="134">
        <v>30</v>
      </c>
      <c r="N65" s="104"/>
      <c r="O65" s="135"/>
      <c r="P65" s="40"/>
      <c r="Q65" s="40"/>
      <c r="R65" s="40"/>
      <c r="S65" s="40"/>
    </row>
    <row r="66" spans="1:19" ht="12.75">
      <c r="A66" s="104"/>
      <c r="B66" s="104"/>
      <c r="C66" s="186"/>
      <c r="D66" s="104"/>
      <c r="E66" s="104"/>
      <c r="F66" s="104"/>
      <c r="G66" s="186"/>
      <c r="H66" s="104"/>
      <c r="I66" s="104"/>
      <c r="J66" s="104"/>
      <c r="K66" s="186"/>
      <c r="L66" s="104"/>
      <c r="M66" s="134">
        <v>31</v>
      </c>
      <c r="N66" s="104"/>
      <c r="O66" s="135"/>
      <c r="P66" s="40"/>
      <c r="Q66" s="40"/>
      <c r="R66" s="40"/>
      <c r="S66" s="40"/>
    </row>
    <row r="67" spans="1:19" ht="12.75">
      <c r="A67" s="104"/>
      <c r="B67" s="123" t="s">
        <v>1845</v>
      </c>
      <c r="C67" s="186"/>
      <c r="D67" s="104"/>
      <c r="E67" s="104"/>
      <c r="F67" s="104"/>
      <c r="G67" s="186"/>
      <c r="H67" s="104"/>
      <c r="I67" s="104"/>
      <c r="J67" s="104"/>
      <c r="K67" s="186"/>
      <c r="L67" s="104"/>
      <c r="M67" s="134">
        <v>32</v>
      </c>
      <c r="N67" s="104"/>
      <c r="O67" s="135"/>
      <c r="P67" s="40"/>
      <c r="Q67" s="40"/>
      <c r="R67" s="40"/>
      <c r="S67" s="40"/>
    </row>
    <row r="68" spans="1:19" ht="12.75">
      <c r="A68" s="104"/>
      <c r="B68" s="104"/>
      <c r="C68" s="186"/>
      <c r="D68" s="104"/>
      <c r="E68" s="104"/>
      <c r="F68" s="104"/>
      <c r="G68" s="186"/>
      <c r="H68" s="104"/>
      <c r="I68" s="104"/>
      <c r="J68" s="104"/>
      <c r="K68" s="186"/>
      <c r="L68" s="104"/>
      <c r="M68" s="134">
        <v>33</v>
      </c>
      <c r="N68" s="104"/>
      <c r="O68" s="135"/>
      <c r="P68" s="40"/>
      <c r="Q68" s="40"/>
      <c r="R68" s="40"/>
      <c r="S68" s="40"/>
    </row>
    <row r="69" spans="1:19" ht="12.75">
      <c r="A69" s="104"/>
      <c r="B69" s="104"/>
      <c r="C69" s="186"/>
      <c r="D69" s="104"/>
      <c r="E69" s="104"/>
      <c r="F69" s="104"/>
      <c r="G69" s="186"/>
      <c r="H69" s="104"/>
      <c r="I69" s="104"/>
      <c r="J69" s="104"/>
      <c r="K69" s="186"/>
      <c r="L69" s="104"/>
      <c r="M69" s="134">
        <v>34</v>
      </c>
      <c r="N69" s="104"/>
      <c r="O69" s="135"/>
      <c r="P69" s="40"/>
      <c r="Q69" s="40"/>
      <c r="R69" s="40"/>
      <c r="S69" s="40"/>
    </row>
    <row r="70" spans="1:19" ht="13.5" thickBot="1">
      <c r="A70" s="104"/>
      <c r="B70" s="104"/>
      <c r="C70" s="186"/>
      <c r="D70" s="104"/>
      <c r="E70" s="104"/>
      <c r="F70" s="104"/>
      <c r="G70" s="186"/>
      <c r="H70" s="104"/>
      <c r="I70" s="104"/>
      <c r="J70" s="104"/>
      <c r="K70" s="186"/>
      <c r="L70" s="104"/>
      <c r="M70" s="164">
        <v>35</v>
      </c>
      <c r="N70" s="165"/>
      <c r="O70" s="166"/>
      <c r="P70" s="40"/>
      <c r="Q70" s="40"/>
      <c r="R70" s="40"/>
      <c r="S70" s="40"/>
    </row>
  </sheetData>
  <phoneticPr fontId="0" type="noConversion"/>
  <pageMargins left="0.75" right="0.75" top="1" bottom="1" header="0.5" footer="0.5"/>
  <pageSetup paperSize="9" scale="82" fitToWidth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N225"/>
  <sheetViews>
    <sheetView view="pageBreakPreview" zoomScale="82" zoomScaleNormal="90" zoomScaleSheetLayoutView="82" workbookViewId="0">
      <pane xSplit="2" ySplit="3" topLeftCell="C103" activePane="bottomRight" state="frozen"/>
      <selection activeCell="B1" sqref="B1"/>
      <selection pane="topRight" activeCell="C1" sqref="C1"/>
      <selection pane="bottomLeft" activeCell="B4" sqref="B4"/>
      <selection pane="bottomRight" activeCell="Y138" sqref="Y138:Y139"/>
    </sheetView>
  </sheetViews>
  <sheetFormatPr defaultRowHeight="12"/>
  <cols>
    <col min="1" max="1" width="13.42578125" style="346" hidden="1" customWidth="1"/>
    <col min="2" max="2" width="9.140625" style="8"/>
    <col min="3" max="3" width="3.42578125" style="8" customWidth="1"/>
    <col min="4" max="4" width="4.85546875" style="8" customWidth="1"/>
    <col min="5" max="5" width="21.7109375" style="8" customWidth="1"/>
    <col min="6" max="6" width="6.7109375" style="8" customWidth="1"/>
    <col min="7" max="7" width="7.5703125" style="103" customWidth="1"/>
    <col min="8" max="8" width="2.85546875" style="103" customWidth="1"/>
    <col min="9" max="19" width="3.7109375" style="8" customWidth="1"/>
    <col min="20" max="20" width="4.28515625" style="8" customWidth="1"/>
    <col min="21" max="21" width="8.85546875" style="346" hidden="1" customWidth="1"/>
    <col min="22" max="22" width="9.140625" style="8"/>
    <col min="23" max="23" width="3.42578125" style="8" customWidth="1"/>
    <col min="24" max="24" width="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2.85546875" style="103" customWidth="1"/>
    <col min="29" max="34" width="3.7109375" style="8" customWidth="1"/>
    <col min="35" max="35" width="4.140625" style="8" customWidth="1"/>
    <col min="36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1147</v>
      </c>
      <c r="AB1" s="303"/>
      <c r="AC1" s="10"/>
    </row>
    <row r="3" spans="1:40" ht="31.5" customHeight="1" thickBot="1">
      <c r="B3" s="59"/>
      <c r="C3" s="59"/>
      <c r="D3" s="603" t="s">
        <v>306</v>
      </c>
      <c r="E3" s="65" t="s">
        <v>135</v>
      </c>
      <c r="F3" s="65" t="s">
        <v>1906</v>
      </c>
      <c r="G3" s="65" t="s">
        <v>1907</v>
      </c>
      <c r="H3" s="604" t="s">
        <v>1009</v>
      </c>
      <c r="I3" s="605" t="s">
        <v>2182</v>
      </c>
      <c r="J3" s="605" t="s">
        <v>2183</v>
      </c>
      <c r="K3" s="605" t="s">
        <v>1914</v>
      </c>
      <c r="L3" s="605" t="s">
        <v>2013</v>
      </c>
      <c r="M3" s="605" t="s">
        <v>1600</v>
      </c>
      <c r="N3" s="605" t="s">
        <v>1602</v>
      </c>
      <c r="O3" s="605" t="s">
        <v>1604</v>
      </c>
      <c r="P3" s="605" t="s">
        <v>1598</v>
      </c>
      <c r="Q3" s="605" t="s">
        <v>2711</v>
      </c>
      <c r="R3" s="605" t="s">
        <v>2512</v>
      </c>
      <c r="S3" s="605" t="s">
        <v>2568</v>
      </c>
      <c r="T3" s="292"/>
      <c r="U3" s="347"/>
      <c r="V3" s="59"/>
      <c r="W3" s="607"/>
      <c r="X3" s="603" t="s">
        <v>306</v>
      </c>
      <c r="Y3" s="65" t="s">
        <v>135</v>
      </c>
      <c r="Z3" s="65" t="s">
        <v>1906</v>
      </c>
      <c r="AA3" s="65" t="s">
        <v>1907</v>
      </c>
      <c r="AB3" s="604" t="s">
        <v>1009</v>
      </c>
      <c r="AC3" s="605" t="s">
        <v>2182</v>
      </c>
      <c r="AD3" s="605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1655</v>
      </c>
      <c r="C4" s="293">
        <v>1</v>
      </c>
      <c r="D4" s="666">
        <v>23</v>
      </c>
      <c r="E4" s="3" t="str">
        <f>IF(D4=0,0,VLOOKUP(D4,competitors!$A$1:$B$1350,2,FALSE))</f>
        <v>Lili Fern U13G</v>
      </c>
      <c r="F4" s="3" t="str">
        <f>IF(D4=0,0,VLOOKUP(E4,competitors!$B$1:$C$1350,2,FALSE))</f>
        <v>Arm</v>
      </c>
      <c r="G4" s="667">
        <v>13.94</v>
      </c>
      <c r="H4" s="667">
        <v>1</v>
      </c>
      <c r="I4" s="671">
        <v>22</v>
      </c>
      <c r="J4" s="3"/>
      <c r="K4" s="3"/>
      <c r="L4" s="3"/>
      <c r="M4" s="3"/>
      <c r="N4" s="3"/>
      <c r="O4" s="3"/>
      <c r="P4" s="3"/>
      <c r="Q4" s="3"/>
      <c r="R4" s="3"/>
      <c r="S4" s="63"/>
      <c r="T4" s="400"/>
      <c r="U4" s="348"/>
      <c r="V4" s="708" t="s">
        <v>1657</v>
      </c>
      <c r="W4" s="667">
        <v>1</v>
      </c>
      <c r="X4" s="666">
        <v>801</v>
      </c>
      <c r="Y4" s="61" t="str">
        <f>IF(X4=0,0,VLOOKUP(X4,competitors!$A$1:$B$1350,2,FALSE))</f>
        <v>Kerrie Shanley U13G</v>
      </c>
      <c r="Z4" s="61" t="str">
        <f>IF(X4=0,0,VLOOKUP(Y4,competitors!$B$1:$C$1350,2,FALSE))</f>
        <v>N&amp;P</v>
      </c>
      <c r="AA4" s="668">
        <v>1.4</v>
      </c>
      <c r="AB4" s="332"/>
      <c r="AC4" s="61"/>
      <c r="AD4" s="61"/>
      <c r="AE4" s="61"/>
      <c r="AF4" s="61"/>
      <c r="AG4" s="61"/>
      <c r="AH4" s="61"/>
      <c r="AI4" s="61"/>
      <c r="AJ4" s="61"/>
      <c r="AK4" s="675">
        <v>22</v>
      </c>
      <c r="AL4" s="61"/>
      <c r="AM4" s="62"/>
      <c r="AN4" s="400"/>
    </row>
    <row r="5" spans="1:40" ht="12.75" customHeight="1">
      <c r="B5" s="707"/>
      <c r="C5" s="294">
        <v>2</v>
      </c>
      <c r="D5" s="666">
        <v>975</v>
      </c>
      <c r="E5" s="3" t="str">
        <f>IF(D5=0,0,VLOOKUP(D5,competitors!$A$1:$B$1350,2,FALSE))</f>
        <v>Zara English U13G</v>
      </c>
      <c r="F5" s="3" t="str">
        <f>IF(D5=0,0,VLOOKUP(E5,competitors!$B$1:$C$1350,2,FALSE))</f>
        <v>DAC</v>
      </c>
      <c r="G5" s="667">
        <v>14.08</v>
      </c>
      <c r="H5" s="667">
        <v>4</v>
      </c>
      <c r="I5" s="3"/>
      <c r="J5" s="3"/>
      <c r="K5" s="3"/>
      <c r="L5" s="3"/>
      <c r="M5" s="3"/>
      <c r="N5" s="3"/>
      <c r="O5" s="3"/>
      <c r="P5" s="3"/>
      <c r="Q5" s="3"/>
      <c r="R5" s="666">
        <v>21</v>
      </c>
      <c r="S5" s="63"/>
      <c r="T5" s="234"/>
      <c r="U5" s="349"/>
      <c r="V5" s="704"/>
      <c r="W5" s="667">
        <v>2</v>
      </c>
      <c r="X5" s="666">
        <v>451</v>
      </c>
      <c r="Y5" s="3" t="str">
        <f>IF(X5=0,0,VLOOKUP(X5,competitors!$A$1:$B$1350,2,FALSE))</f>
        <v>Safia Stacey U13G</v>
      </c>
      <c r="Z5" s="3" t="str">
        <f>IF(X5=0,0,VLOOKUP(Y5,competitors!$B$1:$C$1350,2,FALSE))</f>
        <v>PAC</v>
      </c>
      <c r="AA5" s="668">
        <v>1.35</v>
      </c>
      <c r="AB5" s="333"/>
      <c r="AC5" s="3"/>
      <c r="AD5" s="3"/>
      <c r="AE5" s="3"/>
      <c r="AF5" s="3"/>
      <c r="AG5" s="666">
        <v>21</v>
      </c>
      <c r="AH5" s="3"/>
      <c r="AI5" s="3"/>
      <c r="AJ5" s="3"/>
      <c r="AK5" s="3"/>
      <c r="AL5" s="3"/>
      <c r="AM5" s="63"/>
      <c r="AN5" s="234"/>
    </row>
    <row r="6" spans="1:40" ht="12.75" customHeight="1">
      <c r="B6" s="707"/>
      <c r="C6" s="295">
        <v>3</v>
      </c>
      <c r="D6" s="666">
        <v>108</v>
      </c>
      <c r="E6" s="3" t="str">
        <f>IF(D6=0,0,VLOOKUP(D6,competitors!$A$1:$B$1350,2,FALSE))</f>
        <v>Estelle Roots U13G</v>
      </c>
      <c r="F6" s="3" t="str">
        <f>IF(D6=0,0,VLOOKUP(E6,competitors!$B$1:$C$1350,2,FALSE))</f>
        <v>NA</v>
      </c>
      <c r="G6" s="667">
        <v>14.08</v>
      </c>
      <c r="H6" s="667">
        <v>4</v>
      </c>
      <c r="I6" s="3"/>
      <c r="J6" s="666">
        <v>20</v>
      </c>
      <c r="K6" s="3"/>
      <c r="L6" s="3"/>
      <c r="M6" s="3"/>
      <c r="N6" s="3"/>
      <c r="O6" s="3"/>
      <c r="P6" s="3"/>
      <c r="Q6" s="3"/>
      <c r="R6" s="3"/>
      <c r="S6" s="63"/>
      <c r="T6" s="234"/>
      <c r="U6" s="349"/>
      <c r="V6" s="704"/>
      <c r="W6" s="667">
        <v>3</v>
      </c>
      <c r="X6" s="666">
        <v>802</v>
      </c>
      <c r="Y6" s="3" t="str">
        <f>IF(X6=0,0,VLOOKUP(X6,competitors!$A$1:$B$1350,2,FALSE))</f>
        <v>Kim Knight U13G</v>
      </c>
      <c r="Z6" s="3" t="str">
        <f>IF(X6=0,0,VLOOKUP(Y6,competitors!$B$1:$C$1350,2,FALSE))</f>
        <v>N&amp;P</v>
      </c>
      <c r="AA6" s="668">
        <v>1.35</v>
      </c>
      <c r="AB6" s="333"/>
      <c r="AC6" s="3"/>
      <c r="AD6" s="3"/>
      <c r="AE6" s="3"/>
      <c r="AF6" s="3"/>
      <c r="AG6" s="3"/>
      <c r="AH6" s="3"/>
      <c r="AI6" s="3"/>
      <c r="AJ6" s="3"/>
      <c r="AK6" s="666">
        <v>20</v>
      </c>
      <c r="AL6" s="3"/>
      <c r="AM6" s="63"/>
      <c r="AN6" s="234"/>
    </row>
    <row r="7" spans="1:40" ht="12.75" customHeight="1">
      <c r="B7" s="707"/>
      <c r="C7" s="294">
        <v>4</v>
      </c>
      <c r="D7" s="666">
        <v>984</v>
      </c>
      <c r="E7" s="3" t="str">
        <f>IF(D7=0,0,VLOOKUP(D7,competitors!$A$1:$B$1350,2,FALSE))</f>
        <v>Katie Evans U13G</v>
      </c>
      <c r="F7" s="3" t="str">
        <f>IF(D7=0,0,VLOOKUP(E7,competitors!$B$1:$C$1350,2,FALSE))</f>
        <v>DAC</v>
      </c>
      <c r="G7" s="668">
        <v>14.1</v>
      </c>
      <c r="H7" s="667">
        <v>1</v>
      </c>
      <c r="I7" s="3"/>
      <c r="J7" s="3"/>
      <c r="K7" s="3"/>
      <c r="L7" s="3"/>
      <c r="M7" s="3"/>
      <c r="N7" s="3"/>
      <c r="O7" s="3"/>
      <c r="P7" s="3"/>
      <c r="Q7" s="3"/>
      <c r="R7" s="671">
        <v>19</v>
      </c>
      <c r="S7" s="63"/>
      <c r="T7" s="234"/>
      <c r="U7" s="349"/>
      <c r="V7" s="704"/>
      <c r="W7" s="667">
        <v>4</v>
      </c>
      <c r="X7" s="666">
        <v>54</v>
      </c>
      <c r="Y7" s="3" t="str">
        <f>IF(X7=0,0,VLOOKUP(X7,competitors!$A$1:$B$1350,2,FALSE))</f>
        <v>Erin Muldoon U13G</v>
      </c>
      <c r="Z7" s="3" t="str">
        <f>IF(X7=0,0,VLOOKUP(Y7,competitors!$B$1:$C$1350,2,FALSE))</f>
        <v>Arm</v>
      </c>
      <c r="AA7" s="668">
        <v>1.3</v>
      </c>
      <c r="AB7" s="333"/>
      <c r="AC7" s="671">
        <v>19</v>
      </c>
      <c r="AD7" s="3"/>
      <c r="AE7" s="3"/>
      <c r="AF7" s="3"/>
      <c r="AG7" s="3"/>
      <c r="AH7" s="3"/>
      <c r="AI7" s="3"/>
      <c r="AJ7" s="3"/>
      <c r="AK7" s="3"/>
      <c r="AL7" s="3"/>
      <c r="AM7" s="63"/>
      <c r="AN7" s="234"/>
    </row>
    <row r="8" spans="1:40" ht="12.75" customHeight="1">
      <c r="B8" s="707"/>
      <c r="C8" s="295">
        <v>5</v>
      </c>
      <c r="D8" s="666">
        <v>451</v>
      </c>
      <c r="E8" s="3" t="str">
        <f>IF(D8=0,0,VLOOKUP(D8,competitors!$A$1:$B$1350,2,FALSE))</f>
        <v>Safia Stacey U13G</v>
      </c>
      <c r="F8" s="3" t="str">
        <f>IF(D8=0,0,VLOOKUP(E8,competitors!$B$1:$C$1350,2,FALSE))</f>
        <v>PAC</v>
      </c>
      <c r="G8" s="667">
        <v>14.18</v>
      </c>
      <c r="H8" s="667">
        <v>1</v>
      </c>
      <c r="I8" s="3"/>
      <c r="J8" s="3"/>
      <c r="K8" s="3"/>
      <c r="L8" s="3"/>
      <c r="M8" s="671">
        <v>18</v>
      </c>
      <c r="N8" s="3"/>
      <c r="O8" s="3"/>
      <c r="P8" s="3"/>
      <c r="Q8" s="3"/>
      <c r="R8" s="3"/>
      <c r="S8" s="63"/>
      <c r="T8" s="234"/>
      <c r="U8" s="349"/>
      <c r="V8" s="704"/>
      <c r="W8" s="667">
        <v>5</v>
      </c>
      <c r="X8" s="666">
        <v>613</v>
      </c>
      <c r="Y8" s="3" t="str">
        <f>IF(X8=0,0,VLOOKUP(X8,competitors!$A$1:$B$1350,2,FALSE))</f>
        <v>Lily Amor U13G</v>
      </c>
      <c r="Z8" s="3" t="str">
        <f>IF(X8=0,0,VLOOKUP(Y8,competitors!$B$1:$C$1350,2,FALSE))</f>
        <v>YOAC</v>
      </c>
      <c r="AA8" s="668">
        <v>1.3</v>
      </c>
      <c r="AB8" s="333"/>
      <c r="AC8" s="3"/>
      <c r="AD8" s="3"/>
      <c r="AE8" s="3"/>
      <c r="AF8" s="3"/>
      <c r="AG8" s="3"/>
      <c r="AH8" s="3"/>
      <c r="AI8" s="689">
        <v>17.5</v>
      </c>
      <c r="AJ8" s="3"/>
      <c r="AK8" s="3"/>
      <c r="AL8" s="3"/>
      <c r="AM8" s="63"/>
      <c r="AN8" s="234"/>
    </row>
    <row r="9" spans="1:40" ht="12.75" customHeight="1">
      <c r="B9" s="704" t="s">
        <v>1654</v>
      </c>
      <c r="C9" s="294">
        <v>6</v>
      </c>
      <c r="D9" s="666">
        <v>513</v>
      </c>
      <c r="E9" s="3" t="str">
        <f>IF(D9=0,0,VLOOKUP(D9,competitors!$A$1:$B$1350,2,FALSE))</f>
        <v>Seren Rodgers U13G</v>
      </c>
      <c r="F9" s="3" t="str">
        <f>IF(D9=0,0,VLOOKUP(E9,competitors!$B$1:$C$1350,2,FALSE))</f>
        <v>TAC</v>
      </c>
      <c r="G9" s="667">
        <v>14.28</v>
      </c>
      <c r="H9" s="667">
        <v>4</v>
      </c>
      <c r="I9" s="3"/>
      <c r="J9" s="3"/>
      <c r="K9" s="3"/>
      <c r="L9" s="3"/>
      <c r="M9" s="3"/>
      <c r="N9" s="671">
        <v>17</v>
      </c>
      <c r="O9" s="3"/>
      <c r="P9" s="3"/>
      <c r="Q9" s="3"/>
      <c r="R9" s="3"/>
      <c r="S9" s="63"/>
      <c r="T9" s="234"/>
      <c r="U9" s="349"/>
      <c r="V9" s="704" t="s">
        <v>2631</v>
      </c>
      <c r="W9" s="667">
        <v>5</v>
      </c>
      <c r="X9" s="666">
        <v>603</v>
      </c>
      <c r="Y9" s="3" t="str">
        <f>IF(X9=0,0,VLOOKUP(X9,competitors!$A$1:$B$1350,2,FALSE))</f>
        <v>Phoebe Lush U13G</v>
      </c>
      <c r="Z9" s="3" t="str">
        <f>IF(X9=0,0,VLOOKUP(Y9,competitors!$B$1:$C$1350,2,FALSE))</f>
        <v>YOAC</v>
      </c>
      <c r="AA9" s="668">
        <v>1.3</v>
      </c>
      <c r="AB9" s="333"/>
      <c r="AC9" s="3"/>
      <c r="AD9" s="3"/>
      <c r="AE9" s="3"/>
      <c r="AF9" s="3"/>
      <c r="AG9" s="3"/>
      <c r="AH9" s="3"/>
      <c r="AI9" s="689">
        <v>17.5</v>
      </c>
      <c r="AJ9" s="3"/>
      <c r="AK9" s="3"/>
      <c r="AL9" s="3"/>
      <c r="AM9" s="63"/>
      <c r="AN9" s="234"/>
    </row>
    <row r="10" spans="1:40" ht="12.75" customHeight="1" thickBot="1">
      <c r="A10" s="346">
        <v>13.1</v>
      </c>
      <c r="B10" s="705"/>
      <c r="C10" s="295">
        <v>7</v>
      </c>
      <c r="D10" s="666">
        <v>19</v>
      </c>
      <c r="E10" s="3" t="str">
        <f>IF(D10=0,0,VLOOKUP(D10,competitors!$A$1:$B$1350,2,FALSE))</f>
        <v>Lin Lognon U13G</v>
      </c>
      <c r="F10" s="3" t="str">
        <f>IF(D10=0,0,VLOOKUP(E10,competitors!$B$1:$C$1350,2,FALSE))</f>
        <v>Arm</v>
      </c>
      <c r="G10" s="667">
        <v>14.38</v>
      </c>
      <c r="H10" s="667">
        <v>2</v>
      </c>
      <c r="I10" s="671">
        <v>16</v>
      </c>
      <c r="J10" s="3"/>
      <c r="K10" s="3"/>
      <c r="L10" s="3"/>
      <c r="M10" s="3"/>
      <c r="N10" s="3"/>
      <c r="O10" s="3"/>
      <c r="P10" s="3"/>
      <c r="Q10" s="3"/>
      <c r="R10" s="3"/>
      <c r="S10" s="63"/>
      <c r="T10" s="234"/>
      <c r="U10" s="349">
        <v>1.62</v>
      </c>
      <c r="V10" s="705"/>
      <c r="W10" s="667">
        <v>7</v>
      </c>
      <c r="X10" s="666">
        <v>605</v>
      </c>
      <c r="Y10" s="3" t="str">
        <f>IF(X10=0,0,VLOOKUP(X10,competitors!$A$1:$B$1350,2,FALSE))</f>
        <v>Mia French U13G</v>
      </c>
      <c r="Z10" s="3" t="str">
        <f>IF(X10=0,0,VLOOKUP(Y10,competitors!$B$1:$C$1350,2,FALSE))</f>
        <v>YOAC</v>
      </c>
      <c r="AA10" s="668">
        <v>1.3</v>
      </c>
      <c r="AB10" s="33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63"/>
      <c r="AN10" s="234"/>
    </row>
    <row r="11" spans="1:40" ht="12.75" customHeight="1">
      <c r="B11" s="339"/>
      <c r="C11" s="294">
        <v>8</v>
      </c>
      <c r="D11" s="666">
        <v>39</v>
      </c>
      <c r="E11" s="3" t="str">
        <f>IF(D11=0,0,VLOOKUP(D11,competitors!$A$1:$B$1350,2,FALSE))</f>
        <v>Mali Heard U13G</v>
      </c>
      <c r="F11" s="3" t="str">
        <f>IF(D11=0,0,VLOOKUP(E11,competitors!$B$1:$C$1350,2,FALSE))</f>
        <v>Arm</v>
      </c>
      <c r="G11" s="667">
        <v>14.43</v>
      </c>
      <c r="H11" s="667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63"/>
      <c r="T11" s="234"/>
      <c r="V11" s="339"/>
      <c r="W11" s="667">
        <v>8</v>
      </c>
      <c r="X11" s="666">
        <v>609</v>
      </c>
      <c r="Y11" s="3" t="str">
        <f>IF(X11=0,0,VLOOKUP(X11,competitors!$A$1:$B$1350,2,FALSE))</f>
        <v>Oliwia Cwienzek U13G</v>
      </c>
      <c r="Z11" s="3" t="str">
        <f>IF(X11=0,0,VLOOKUP(Y11,competitors!$B$1:$C$1350,2,FALSE))</f>
        <v>YOAC</v>
      </c>
      <c r="AA11" s="668">
        <v>1.25</v>
      </c>
      <c r="AB11" s="33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234"/>
    </row>
    <row r="12" spans="1:40" ht="12.75" customHeight="1">
      <c r="B12" s="345" t="s">
        <v>1653</v>
      </c>
      <c r="C12" s="295">
        <v>9</v>
      </c>
      <c r="D12" s="666">
        <v>239</v>
      </c>
      <c r="E12" s="3" t="str">
        <f>IF(D12=0,0,VLOOKUP(D12,competitors!$A$1:$B$1350,2,FALSE))</f>
        <v>Poppy Hughes U13G</v>
      </c>
      <c r="F12" s="3" t="str">
        <f>IF(D12=0,0,VLOOKUP(E12,competitors!$B$1:$C$1350,2,FALSE))</f>
        <v>ExH</v>
      </c>
      <c r="G12" s="667">
        <v>14.51</v>
      </c>
      <c r="H12" s="667">
        <v>3</v>
      </c>
      <c r="I12" s="3"/>
      <c r="J12" s="3"/>
      <c r="K12" s="671">
        <v>15</v>
      </c>
      <c r="L12" s="3"/>
      <c r="M12" s="3"/>
      <c r="N12" s="3"/>
      <c r="O12" s="3"/>
      <c r="P12" s="3"/>
      <c r="Q12" s="3"/>
      <c r="R12" s="3"/>
      <c r="S12" s="63"/>
      <c r="T12" s="234"/>
      <c r="V12" s="339"/>
      <c r="W12" s="667">
        <v>9</v>
      </c>
      <c r="X12" s="666">
        <v>254</v>
      </c>
      <c r="Y12" s="3" t="str">
        <f>IF(X12=0,0,VLOOKUP(X12,competitors!$A$1:$B$1350,2,FALSE))</f>
        <v>Isabella Peyton-Jones U13G</v>
      </c>
      <c r="Z12" s="3" t="str">
        <f>IF(X12=0,0,VLOOKUP(Y12,competitors!$B$1:$C$1350,2,FALSE))</f>
        <v>ExH</v>
      </c>
      <c r="AA12" s="668">
        <v>1.25</v>
      </c>
      <c r="AB12" s="333"/>
      <c r="AC12" s="3"/>
      <c r="AD12" s="3"/>
      <c r="AE12" s="671">
        <v>16</v>
      </c>
      <c r="AF12" s="3"/>
      <c r="AG12" s="3"/>
      <c r="AH12" s="3"/>
      <c r="AI12" s="3"/>
      <c r="AJ12" s="3"/>
      <c r="AK12" s="3"/>
      <c r="AL12" s="3"/>
      <c r="AM12" s="63"/>
      <c r="AN12" s="234"/>
    </row>
    <row r="13" spans="1:40" ht="12.75" customHeight="1">
      <c r="B13" s="339"/>
      <c r="C13" s="294">
        <v>10</v>
      </c>
      <c r="D13" s="666">
        <v>725</v>
      </c>
      <c r="E13" s="3" t="str">
        <f>IF(D13=0,0,VLOOKUP(D13,competitors!$A$1:$B$1350,2,FALSE))</f>
        <v>Caitlin Keaney U13G</v>
      </c>
      <c r="F13" s="3" t="str">
        <f>IF(D13=0,0,VLOOKUP(E13,competitors!$B$1:$C$1350,2,FALSE))</f>
        <v>CAC</v>
      </c>
      <c r="G13" s="667">
        <v>14.56</v>
      </c>
      <c r="H13" s="667">
        <v>1</v>
      </c>
      <c r="I13" s="3"/>
      <c r="J13" s="3"/>
      <c r="K13" s="3"/>
      <c r="L13" s="3"/>
      <c r="M13" s="3"/>
      <c r="N13" s="3"/>
      <c r="O13" s="3"/>
      <c r="P13" s="671">
        <v>14</v>
      </c>
      <c r="Q13" s="3"/>
      <c r="R13" s="3"/>
      <c r="S13" s="63"/>
      <c r="T13" s="234"/>
      <c r="V13" s="339"/>
      <c r="W13" s="667">
        <v>10</v>
      </c>
      <c r="X13" s="666">
        <v>249</v>
      </c>
      <c r="Y13" s="3" t="str">
        <f>IF(X13=0,0,VLOOKUP(X13,competitors!$A$1:$B$1350,2,FALSE))</f>
        <v>Chelsea Webber U13G</v>
      </c>
      <c r="Z13" s="3" t="str">
        <f>IF(X13=0,0,VLOOKUP(Y13,competitors!$B$1:$C$1350,2,FALSE))</f>
        <v>ExH</v>
      </c>
      <c r="AA13" s="668">
        <v>1.2</v>
      </c>
      <c r="AB13" s="333"/>
      <c r="AC13" s="3"/>
      <c r="AD13" s="3"/>
      <c r="AE13" s="666">
        <v>15</v>
      </c>
      <c r="AF13" s="3"/>
      <c r="AG13" s="3"/>
      <c r="AH13" s="3"/>
      <c r="AI13" s="3"/>
      <c r="AJ13" s="3"/>
      <c r="AK13" s="3"/>
      <c r="AL13" s="3"/>
      <c r="AM13" s="63"/>
      <c r="AN13" s="234"/>
    </row>
    <row r="14" spans="1:40" ht="12.75" customHeight="1">
      <c r="B14" s="388" t="s">
        <v>2166</v>
      </c>
      <c r="C14" s="295">
        <v>11</v>
      </c>
      <c r="D14" s="666">
        <v>101</v>
      </c>
      <c r="E14" s="3" t="str">
        <f>IF(D14=0,0,VLOOKUP(D14,competitors!$A$1:$B$1350,2,FALSE))</f>
        <v>Emily Churchill U13G</v>
      </c>
      <c r="F14" s="3" t="str">
        <f>IF(D14=0,0,VLOOKUP(E14,competitors!$B$1:$C$1350,2,FALSE))</f>
        <v>NA</v>
      </c>
      <c r="G14" s="667">
        <v>14.63</v>
      </c>
      <c r="H14" s="667">
        <v>4</v>
      </c>
      <c r="I14" s="3"/>
      <c r="J14" s="671">
        <v>13</v>
      </c>
      <c r="K14" s="3"/>
      <c r="L14" s="3"/>
      <c r="M14" s="3"/>
      <c r="N14" s="3"/>
      <c r="O14" s="3"/>
      <c r="P14" s="3"/>
      <c r="Q14" s="3"/>
      <c r="R14" s="3"/>
      <c r="S14" s="63"/>
      <c r="T14" s="234"/>
      <c r="V14" s="339"/>
      <c r="W14" s="667">
        <v>11</v>
      </c>
      <c r="X14" s="666">
        <v>738</v>
      </c>
      <c r="Y14" s="3" t="str">
        <f>IF(X14=0,0,VLOOKUP(X14,competitors!$A$1:$B$1350,2,FALSE))</f>
        <v>Abigail Jose U13G</v>
      </c>
      <c r="Z14" s="3" t="str">
        <f>IF(X14=0,0,VLOOKUP(Y14,competitors!$B$1:$C$1350,2,FALSE))</f>
        <v>CAC</v>
      </c>
      <c r="AA14" s="668">
        <v>1.2</v>
      </c>
      <c r="AB14" s="333"/>
      <c r="AC14" s="3"/>
      <c r="AD14" s="3"/>
      <c r="AE14" s="3"/>
      <c r="AF14" s="3"/>
      <c r="AG14" s="3"/>
      <c r="AH14" s="3"/>
      <c r="AI14" s="3"/>
      <c r="AJ14" s="666">
        <v>14</v>
      </c>
      <c r="AK14" s="3"/>
      <c r="AL14" s="3"/>
      <c r="AM14" s="63"/>
      <c r="AN14" s="234"/>
    </row>
    <row r="15" spans="1:40" ht="12.75" customHeight="1">
      <c r="B15" s="388" t="s">
        <v>2165</v>
      </c>
      <c r="C15" s="294">
        <v>12</v>
      </c>
      <c r="D15" s="666">
        <v>611</v>
      </c>
      <c r="E15" s="3" t="str">
        <f>IF(D15=0,0,VLOOKUP(D15,competitors!$A$1:$B$1350,2,FALSE))</f>
        <v>Emilia Smith U13G</v>
      </c>
      <c r="F15" s="3" t="str">
        <f>IF(D15=0,0,VLOOKUP(E15,competitors!$B$1:$C$1350,2,FALSE))</f>
        <v>YOAC</v>
      </c>
      <c r="G15" s="668">
        <v>14.7</v>
      </c>
      <c r="H15" s="667">
        <v>4</v>
      </c>
      <c r="I15" s="3"/>
      <c r="J15" s="3"/>
      <c r="K15" s="3"/>
      <c r="L15" s="3"/>
      <c r="M15" s="3"/>
      <c r="N15" s="3"/>
      <c r="O15" s="671">
        <v>12</v>
      </c>
      <c r="P15" s="3"/>
      <c r="Q15" s="3"/>
      <c r="R15" s="3"/>
      <c r="S15" s="63"/>
      <c r="T15" s="234"/>
      <c r="V15" s="339"/>
      <c r="W15" s="667">
        <v>12</v>
      </c>
      <c r="X15" s="666">
        <v>501</v>
      </c>
      <c r="Y15" s="3" t="str">
        <f>IF(X15=0,0,VLOOKUP(X15,competitors!$A$1:$B$1350,2,FALSE))</f>
        <v>Eliza Ibbotson U13G</v>
      </c>
      <c r="Z15" s="3" t="str">
        <f>IF(X15=0,0,VLOOKUP(Y15,competitors!$B$1:$C$1350,2,FALSE))</f>
        <v>TAC</v>
      </c>
      <c r="AA15" s="668">
        <v>1.1499999999999999</v>
      </c>
      <c r="AB15" s="333"/>
      <c r="AC15" s="3"/>
      <c r="AD15" s="3"/>
      <c r="AE15" s="3"/>
      <c r="AF15" s="3"/>
      <c r="AG15" s="3"/>
      <c r="AH15" s="671">
        <v>13</v>
      </c>
      <c r="AI15" s="3"/>
      <c r="AJ15" s="3"/>
      <c r="AK15" s="3"/>
      <c r="AL15" s="3"/>
      <c r="AM15" s="63"/>
      <c r="AN15" s="234"/>
    </row>
    <row r="16" spans="1:40" ht="12.75" customHeight="1">
      <c r="B16" s="388" t="s">
        <v>2167</v>
      </c>
      <c r="C16" s="295">
        <v>13</v>
      </c>
      <c r="D16" s="666">
        <v>708</v>
      </c>
      <c r="E16" s="3" t="str">
        <f>IF(D16=0,0,VLOOKUP(D16,competitors!$A$1:$B$1350,2,FALSE))</f>
        <v>Abe King U13G</v>
      </c>
      <c r="F16" s="3" t="str">
        <f>IF(D16=0,0,VLOOKUP(E16,competitors!$B$1:$C$1350,2,FALSE))</f>
        <v>CAC</v>
      </c>
      <c r="G16" s="667">
        <v>14.72</v>
      </c>
      <c r="H16" s="667">
        <v>4</v>
      </c>
      <c r="I16" s="3"/>
      <c r="J16" s="3"/>
      <c r="K16" s="3"/>
      <c r="L16" s="3"/>
      <c r="M16" s="3"/>
      <c r="N16" s="3"/>
      <c r="O16" s="3"/>
      <c r="P16" s="671">
        <v>11</v>
      </c>
      <c r="Q16" s="3"/>
      <c r="R16" s="3"/>
      <c r="S16" s="63"/>
      <c r="T16" s="234"/>
      <c r="V16" s="339"/>
      <c r="W16" s="667">
        <v>13</v>
      </c>
      <c r="X16" s="666">
        <v>954</v>
      </c>
      <c r="Y16" s="3" t="str">
        <f>IF(X16=0,0,VLOOKUP(X16,competitors!$A$1:$B$1350,2,FALSE))</f>
        <v>Molly White U13G</v>
      </c>
      <c r="Z16" s="3" t="str">
        <f>IF(X16=0,0,VLOOKUP(Y16,competitors!$B$1:$C$1350,2,FALSE))</f>
        <v>DAC</v>
      </c>
      <c r="AA16" s="668">
        <v>1.1000000000000001</v>
      </c>
      <c r="AB16" s="333"/>
      <c r="AC16" s="3"/>
      <c r="AD16" s="3"/>
      <c r="AE16" s="3"/>
      <c r="AF16" s="3"/>
      <c r="AG16" s="3"/>
      <c r="AH16" s="3"/>
      <c r="AI16" s="3"/>
      <c r="AJ16" s="3"/>
      <c r="AK16" s="3"/>
      <c r="AL16" s="666">
        <v>12</v>
      </c>
      <c r="AM16" s="63"/>
      <c r="AN16" s="234"/>
    </row>
    <row r="17" spans="2:40" ht="12.75" customHeight="1">
      <c r="B17" s="339"/>
      <c r="C17" s="294">
        <v>14</v>
      </c>
      <c r="D17" s="666">
        <v>1046</v>
      </c>
      <c r="E17" s="3" t="str">
        <f>IF(D17=0,0,VLOOKUP(D17,competitors!$A$1:$B$1350,2,FALSE))</f>
        <v>Polly Shellard  U13G</v>
      </c>
      <c r="F17" s="3" t="str">
        <f>IF(D17=0,0,VLOOKUP(E17,competitors!$B$1:$C$1350,2,FALSE))</f>
        <v>MAC</v>
      </c>
      <c r="G17" s="667">
        <v>14.76</v>
      </c>
      <c r="H17" s="667">
        <v>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688">
        <v>10</v>
      </c>
      <c r="T17" s="234"/>
      <c r="V17" s="339"/>
      <c r="W17" s="667">
        <v>14</v>
      </c>
      <c r="X17" s="666">
        <v>440</v>
      </c>
      <c r="Y17" s="3" t="str">
        <f>IF(X17=0,0,VLOOKUP(X17,competitors!$A$1:$B$1350,2,FALSE))</f>
        <v>Charlotte Smith U13G</v>
      </c>
      <c r="Z17" s="3" t="str">
        <f>IF(X17=0,0,VLOOKUP(Y17,competitors!$B$1:$C$1350,2,FALSE))</f>
        <v>PAC</v>
      </c>
      <c r="AA17" s="668">
        <v>1.1000000000000001</v>
      </c>
      <c r="AB17" s="333"/>
      <c r="AC17" s="3"/>
      <c r="AD17" s="3"/>
      <c r="AE17" s="3"/>
      <c r="AF17" s="3"/>
      <c r="AG17" s="666">
        <v>11</v>
      </c>
      <c r="AH17" s="3"/>
      <c r="AI17" s="3"/>
      <c r="AJ17" s="3"/>
      <c r="AK17" s="3"/>
      <c r="AL17" s="3"/>
      <c r="AM17" s="63"/>
      <c r="AN17" s="234"/>
    </row>
    <row r="18" spans="2:40" ht="12.75" customHeight="1">
      <c r="B18" s="339"/>
      <c r="C18" s="295">
        <v>15</v>
      </c>
      <c r="D18" s="666">
        <v>502</v>
      </c>
      <c r="E18" s="3" t="str">
        <f>IF(D18=0,0,VLOOKUP(D18,competitors!$A$1:$B$1350,2,FALSE))</f>
        <v>Ruby Ibbotson U13G</v>
      </c>
      <c r="F18" s="3" t="str">
        <f>IF(D18=0,0,VLOOKUP(E18,competitors!$B$1:$C$1350,2,FALSE))</f>
        <v>TAC</v>
      </c>
      <c r="G18" s="667">
        <v>14.81</v>
      </c>
      <c r="H18" s="667">
        <v>3</v>
      </c>
      <c r="I18" s="3"/>
      <c r="J18" s="3"/>
      <c r="K18" s="3"/>
      <c r="L18" s="3"/>
      <c r="M18" s="3"/>
      <c r="N18" s="671">
        <v>9</v>
      </c>
      <c r="O18" s="3"/>
      <c r="P18" s="3"/>
      <c r="Q18" s="3"/>
      <c r="R18" s="3"/>
      <c r="S18" s="63"/>
      <c r="T18" s="234"/>
      <c r="V18" s="339"/>
      <c r="W18" s="667">
        <v>15</v>
      </c>
      <c r="X18" s="666">
        <v>597</v>
      </c>
      <c r="Y18" s="3" t="str">
        <f>IF(X18=0,0,VLOOKUP(X18,competitors!$A$1:$B$1350,2,FALSE))</f>
        <v>Hettie Bisson U13G</v>
      </c>
      <c r="Z18" s="3" t="str">
        <f>IF(X18=0,0,VLOOKUP(Y18,competitors!$B$1:$C$1350,2,FALSE))</f>
        <v>TAC</v>
      </c>
      <c r="AA18" s="668">
        <v>1.05</v>
      </c>
      <c r="AB18" s="333"/>
      <c r="AC18" s="3"/>
      <c r="AD18" s="3"/>
      <c r="AE18" s="3"/>
      <c r="AF18" s="3"/>
      <c r="AG18" s="3"/>
      <c r="AH18" s="689">
        <v>9.5</v>
      </c>
      <c r="AI18" s="3"/>
      <c r="AJ18" s="3"/>
      <c r="AK18" s="3"/>
      <c r="AL18" s="3"/>
      <c r="AM18" s="63"/>
      <c r="AN18" s="234"/>
    </row>
    <row r="19" spans="2:40" ht="12.75" customHeight="1">
      <c r="B19" s="339"/>
      <c r="C19" s="294">
        <v>16</v>
      </c>
      <c r="D19" s="666">
        <v>505</v>
      </c>
      <c r="E19" s="3" t="str">
        <f>IF(D19=0,0,VLOOKUP(D19,competitors!$A$1:$B$1350,2,FALSE))</f>
        <v>Francesca Sandy U13G</v>
      </c>
      <c r="F19" s="3" t="str">
        <f>IF(D19=0,0,VLOOKUP(E19,competitors!$B$1:$C$1350,2,FALSE))</f>
        <v>TAC</v>
      </c>
      <c r="G19" s="667">
        <v>14.84</v>
      </c>
      <c r="H19" s="667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63"/>
      <c r="T19" s="234"/>
      <c r="V19" s="339"/>
      <c r="W19" s="667">
        <v>15</v>
      </c>
      <c r="X19" s="666">
        <v>109</v>
      </c>
      <c r="Y19" s="3" t="str">
        <f>IF(X19=0,0,VLOOKUP(X19,competitors!$A$1:$B$1350,2,FALSE))</f>
        <v>Emma Harrison U13G</v>
      </c>
      <c r="Z19" s="3" t="str">
        <f>IF(X19=0,0,VLOOKUP(Y19,competitors!$B$1:$C$1350,2,FALSE))</f>
        <v>NA</v>
      </c>
      <c r="AA19" s="668">
        <v>1.05</v>
      </c>
      <c r="AB19" s="333"/>
      <c r="AC19" s="3"/>
      <c r="AD19" s="689">
        <v>9.5</v>
      </c>
      <c r="AE19" s="3"/>
      <c r="AF19" s="3"/>
      <c r="AG19" s="3"/>
      <c r="AH19" s="3"/>
      <c r="AI19" s="3"/>
      <c r="AJ19" s="3"/>
      <c r="AK19" s="3"/>
      <c r="AL19" s="3"/>
      <c r="AM19" s="63"/>
      <c r="AN19" s="234"/>
    </row>
    <row r="20" spans="2:40" ht="12.75" customHeight="1">
      <c r="B20" s="339"/>
      <c r="C20" s="295">
        <v>17</v>
      </c>
      <c r="D20" s="666">
        <v>806</v>
      </c>
      <c r="E20" s="3" t="str">
        <f>IF(D20=0,0,VLOOKUP(D20,competitors!$A$1:$B$1350,2,FALSE))</f>
        <v>Ellen George U13G</v>
      </c>
      <c r="F20" s="3" t="str">
        <f>IF(D20=0,0,VLOOKUP(E20,competitors!$B$1:$C$1350,2,FALSE))</f>
        <v>N&amp;P</v>
      </c>
      <c r="G20" s="667">
        <v>14.87</v>
      </c>
      <c r="H20" s="667">
        <v>5</v>
      </c>
      <c r="I20" s="3"/>
      <c r="J20" s="3"/>
      <c r="K20" s="3"/>
      <c r="L20" s="3"/>
      <c r="M20" s="3"/>
      <c r="N20" s="3"/>
      <c r="O20" s="3"/>
      <c r="P20" s="3"/>
      <c r="Q20" s="671">
        <v>8</v>
      </c>
      <c r="R20" s="3"/>
      <c r="S20" s="63"/>
      <c r="T20" s="234"/>
      <c r="V20" s="339"/>
      <c r="W20" s="667">
        <v>15</v>
      </c>
      <c r="X20" s="666">
        <v>255</v>
      </c>
      <c r="Y20" s="3" t="str">
        <f>IF(X20=0,0,VLOOKUP(X20,competitors!$A$1:$B$1350,2,FALSE))</f>
        <v>Amy Jenions U13G</v>
      </c>
      <c r="Z20" s="3" t="str">
        <f>IF(X20=0,0,VLOOKUP(Y20,competitors!$B$1:$C$1350,2,FALSE))</f>
        <v>ExH</v>
      </c>
      <c r="AA20" s="668">
        <v>1.05</v>
      </c>
      <c r="AB20" s="3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234"/>
    </row>
    <row r="21" spans="2:40" ht="12.75" customHeight="1">
      <c r="B21" s="339"/>
      <c r="C21" s="294">
        <v>18</v>
      </c>
      <c r="D21" s="666">
        <v>329</v>
      </c>
      <c r="E21" s="3" t="str">
        <f>IF(D21=0,0,VLOOKUP(D21,competitors!$A$1:$B$1350,2,FALSE))</f>
        <v>Kitty Sharpe U13G</v>
      </c>
      <c r="F21" s="3" t="str">
        <f>IF(D21=0,0,VLOOKUP(E21,competitors!$B$1:$C$1350,2,FALSE))</f>
        <v>Wim</v>
      </c>
      <c r="G21" s="667">
        <v>14.93</v>
      </c>
      <c r="H21" s="667">
        <v>1</v>
      </c>
      <c r="I21" s="3"/>
      <c r="J21" s="3"/>
      <c r="K21" s="3"/>
      <c r="L21" s="671">
        <v>7</v>
      </c>
      <c r="M21" s="3"/>
      <c r="N21" s="3"/>
      <c r="O21" s="3"/>
      <c r="P21" s="3"/>
      <c r="Q21" s="3"/>
      <c r="R21" s="3"/>
      <c r="S21" s="63"/>
      <c r="T21" s="234"/>
      <c r="V21" s="339"/>
      <c r="W21" s="667">
        <v>16</v>
      </c>
      <c r="X21" s="666">
        <v>512</v>
      </c>
      <c r="Y21" s="3" t="str">
        <f>IF(X21=0,0,VLOOKUP(X21,competitors!$A$1:$B$1350,2,FALSE))</f>
        <v>Ava Jones U13G</v>
      </c>
      <c r="Z21" s="3" t="str">
        <f>IF(X21=0,0,VLOOKUP(Y21,competitors!$B$1:$C$1350,2,FALSE))</f>
        <v>TAC</v>
      </c>
      <c r="AA21" s="668">
        <v>1</v>
      </c>
      <c r="AB21" s="3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  <c r="AN21" s="234"/>
    </row>
    <row r="22" spans="2:40" ht="12.75" customHeight="1">
      <c r="B22" s="339"/>
      <c r="C22" s="295">
        <v>19</v>
      </c>
      <c r="D22" s="666">
        <v>954</v>
      </c>
      <c r="E22" s="3" t="str">
        <f>IF(D22=0,0,VLOOKUP(D22,competitors!$A$1:$B$1350,2,FALSE))</f>
        <v>Molly White U13G</v>
      </c>
      <c r="F22" s="3" t="str">
        <f>IF(D22=0,0,VLOOKUP(E22,competitors!$B$1:$C$1350,2,FALSE))</f>
        <v>DAC</v>
      </c>
      <c r="G22" s="667">
        <v>14.97</v>
      </c>
      <c r="H22" s="667">
        <v>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63"/>
      <c r="T22" s="234"/>
      <c r="V22" s="339"/>
      <c r="W22" s="667">
        <v>18</v>
      </c>
      <c r="X22" s="666">
        <v>329</v>
      </c>
      <c r="Y22" s="3" t="str">
        <f>IF(X22=0,0,VLOOKUP(X22,competitors!$A$1:$B$1350,2,FALSE))</f>
        <v>Kitty Sharpe U13G</v>
      </c>
      <c r="Z22" s="3" t="str">
        <f>IF(X22=0,0,VLOOKUP(Y22,competitors!$B$1:$C$1350,2,FALSE))</f>
        <v>Wim</v>
      </c>
      <c r="AA22" s="668">
        <v>1</v>
      </c>
      <c r="AB22" s="333"/>
      <c r="AC22" s="3"/>
      <c r="AD22" s="3"/>
      <c r="AE22" s="3"/>
      <c r="AF22" s="671">
        <v>8</v>
      </c>
      <c r="AG22" s="3"/>
      <c r="AH22" s="3"/>
      <c r="AI22" s="3"/>
      <c r="AJ22" s="3"/>
      <c r="AK22" s="3"/>
      <c r="AL22" s="3"/>
      <c r="AM22" s="63"/>
      <c r="AN22" s="234"/>
    </row>
    <row r="23" spans="2:40" ht="12.75" customHeight="1">
      <c r="B23" s="339"/>
      <c r="C23" s="294">
        <v>20</v>
      </c>
      <c r="D23" s="666">
        <v>446</v>
      </c>
      <c r="E23" s="3" t="str">
        <f>IF(D23=0,0,VLOOKUP(D23,competitors!$A$1:$B$1350,2,FALSE))</f>
        <v>Leah Watts U13G</v>
      </c>
      <c r="F23" s="3" t="str">
        <f>IF(D23=0,0,VLOOKUP(E23,competitors!$B$1:$C$1350,2,FALSE))</f>
        <v>PAC</v>
      </c>
      <c r="G23" s="667">
        <v>14.99</v>
      </c>
      <c r="H23" s="667">
        <v>2</v>
      </c>
      <c r="I23" s="3"/>
      <c r="J23" s="3"/>
      <c r="K23" s="3"/>
      <c r="L23" s="3"/>
      <c r="M23" s="671">
        <v>6</v>
      </c>
      <c r="N23" s="3"/>
      <c r="O23" s="3"/>
      <c r="P23" s="3"/>
      <c r="Q23" s="3"/>
      <c r="R23" s="3"/>
      <c r="S23" s="63"/>
      <c r="T23" s="234"/>
      <c r="V23" s="339"/>
      <c r="W23" s="667">
        <v>20</v>
      </c>
      <c r="X23" s="666">
        <v>316</v>
      </c>
      <c r="Y23" s="3" t="str">
        <f>IF(X23=0,0,VLOOKUP(X23,competitors!$A$1:$B$1350,2,FALSE))</f>
        <v>Sarah Graham U13G</v>
      </c>
      <c r="Z23" s="3" t="str">
        <f>IF(X23=0,0,VLOOKUP(Y23,competitors!$B$1:$C$1350,2,FALSE))</f>
        <v>Wim</v>
      </c>
      <c r="AA23" s="668">
        <v>0.95</v>
      </c>
      <c r="AB23" s="333"/>
      <c r="AC23" s="3"/>
      <c r="AD23" s="3"/>
      <c r="AE23" s="3"/>
      <c r="AF23" s="671">
        <v>7</v>
      </c>
      <c r="AG23" s="3"/>
      <c r="AH23" s="3"/>
      <c r="AI23" s="3"/>
      <c r="AJ23" s="3"/>
      <c r="AK23" s="3"/>
      <c r="AL23" s="3"/>
      <c r="AM23" s="63"/>
      <c r="AN23" s="234"/>
    </row>
    <row r="24" spans="2:40" ht="12.75" customHeight="1">
      <c r="B24" s="339"/>
      <c r="C24" s="295">
        <v>21</v>
      </c>
      <c r="D24" s="666">
        <v>250</v>
      </c>
      <c r="E24" s="3" t="str">
        <f>IF(D24=0,0,VLOOKUP(D24,competitors!$A$1:$B$1350,2,FALSE))</f>
        <v>Imogen Bond U13G</v>
      </c>
      <c r="F24" s="3" t="str">
        <f>IF(D24=0,0,VLOOKUP(E24,competitors!$B$1:$C$1350,2,FALSE))</f>
        <v>ExH</v>
      </c>
      <c r="G24" s="667">
        <v>15.04</v>
      </c>
      <c r="H24" s="667">
        <v>3</v>
      </c>
      <c r="I24" s="3"/>
      <c r="J24" s="3"/>
      <c r="K24" s="671">
        <v>5</v>
      </c>
      <c r="L24" s="3"/>
      <c r="M24" s="3"/>
      <c r="N24" s="3"/>
      <c r="O24" s="3"/>
      <c r="P24" s="3"/>
      <c r="Q24" s="3"/>
      <c r="R24" s="3"/>
      <c r="S24" s="63"/>
      <c r="T24" s="234"/>
      <c r="V24" s="339"/>
      <c r="W24" s="295">
        <v>21</v>
      </c>
      <c r="X24" s="58"/>
      <c r="Y24" s="3">
        <f>IF(X24=0,0,VLOOKUP(X24,competitors!$A$1:$B$1350,2,FALSE))</f>
        <v>0</v>
      </c>
      <c r="Z24" s="3">
        <f>IF(X24=0,0,VLOOKUP(Y24,competitors!$B$1:$C$1350,2,FALSE))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234"/>
    </row>
    <row r="25" spans="2:40" ht="12.75" customHeight="1" thickBot="1">
      <c r="B25" s="340"/>
      <c r="C25" s="294">
        <v>22</v>
      </c>
      <c r="D25" s="666">
        <v>585</v>
      </c>
      <c r="E25" s="3" t="str">
        <f>IF(D25=0,0,VLOOKUP(D25,competitors!$A$1:$B$1350,2,FALSE))</f>
        <v>Eloise Jones U13G</v>
      </c>
      <c r="F25" s="3" t="str">
        <f>IF(D25=0,0,VLOOKUP(E25,competitors!$B$1:$C$1350,2,FALSE))</f>
        <v>TAC</v>
      </c>
      <c r="G25" s="667">
        <v>15.09</v>
      </c>
      <c r="H25" s="667">
        <v>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63"/>
      <c r="T25" s="234"/>
      <c r="V25" s="340"/>
      <c r="W25" s="296">
        <v>22</v>
      </c>
      <c r="X25" s="64"/>
      <c r="Y25" s="65">
        <f>IF(X25=0,0,VLOOKUP(X25,competitors!$A$1:$B$1350,2,FALSE))</f>
        <v>0</v>
      </c>
      <c r="Z25" s="65">
        <f>IF(X25=0,0,VLOOKUP(Y25,competitors!$B$1:$C$1350,2,FALSE))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6"/>
      <c r="AN25" s="234"/>
    </row>
    <row r="26" spans="2:40" ht="12.75" customHeight="1">
      <c r="B26" s="397"/>
      <c r="C26" s="295">
        <v>23</v>
      </c>
      <c r="D26" s="666">
        <v>602</v>
      </c>
      <c r="E26" s="3" t="str">
        <f>IF(D26=0,0,VLOOKUP(D26,competitors!$A$1:$B$1350,2,FALSE))</f>
        <v>Vivienne Card U13G</v>
      </c>
      <c r="F26" s="3" t="str">
        <f>IF(D26=0,0,VLOOKUP(E26,competitors!$B$1:$C$1350,2,FALSE))</f>
        <v>YOAC</v>
      </c>
      <c r="G26" s="668">
        <v>15.2</v>
      </c>
      <c r="H26" s="667">
        <v>4</v>
      </c>
      <c r="I26" s="3"/>
      <c r="J26" s="3"/>
      <c r="K26" s="3"/>
      <c r="L26" s="3"/>
      <c r="M26" s="3"/>
      <c r="N26" s="3"/>
      <c r="O26" s="671">
        <v>4</v>
      </c>
      <c r="P26" s="3"/>
      <c r="Q26" s="3"/>
      <c r="R26" s="3"/>
      <c r="S26" s="63"/>
      <c r="T26" s="234"/>
      <c r="V26" s="397"/>
      <c r="W26" s="364">
        <v>23</v>
      </c>
      <c r="X26" s="606"/>
      <c r="Y26" s="61">
        <f>IF(X26=0,0,VLOOKUP(X26,competitors!$A$1:$B$1350,2,FALSE))</f>
        <v>0</v>
      </c>
      <c r="Z26" s="61">
        <f>IF(X26=0,0,VLOOKUP(Y26,competitors!$B$1:$C$1350,2,FALSE))</f>
        <v>0</v>
      </c>
      <c r="AA26" s="618"/>
      <c r="AB26" s="332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234"/>
    </row>
    <row r="27" spans="2:40" ht="12.75" customHeight="1">
      <c r="B27" s="339"/>
      <c r="C27" s="294">
        <v>24</v>
      </c>
      <c r="D27" s="666">
        <v>601</v>
      </c>
      <c r="E27" s="3" t="str">
        <f>IF(D27=0,0,VLOOKUP(D27,competitors!$A$1:$B$1350,2,FALSE))</f>
        <v>Sophie Gillard U13G</v>
      </c>
      <c r="F27" s="3" t="str">
        <f>IF(D27=0,0,VLOOKUP(E27,competitors!$B$1:$C$1350,2,FALSE))</f>
        <v>YOAC</v>
      </c>
      <c r="G27" s="667">
        <v>15.41</v>
      </c>
      <c r="H27" s="667">
        <v>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63"/>
      <c r="T27" s="234"/>
      <c r="V27" s="339"/>
      <c r="W27" s="294">
        <v>24</v>
      </c>
      <c r="X27" s="606"/>
      <c r="Y27" s="3">
        <f>IF(X27=0,0,VLOOKUP(X27,competitors!$A$1:$B$1350,2,FALSE))</f>
        <v>0</v>
      </c>
      <c r="Z27" s="3">
        <f>IF(X27=0,0,VLOOKUP(Y27,competitors!$B$1:$C$1350,2,FALSE))</f>
        <v>0</v>
      </c>
      <c r="AA27" s="618"/>
      <c r="AB27" s="33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234"/>
    </row>
    <row r="28" spans="2:40" ht="12.75" customHeight="1">
      <c r="B28" s="339"/>
      <c r="C28" s="295">
        <v>25</v>
      </c>
      <c r="D28" s="666">
        <v>1057</v>
      </c>
      <c r="E28" s="3" t="str">
        <f>IF(D28=0,0,VLOOKUP(D28,competitors!$A$1:$B$1350,2,FALSE))</f>
        <v>Izzy Wheeler U13G</v>
      </c>
      <c r="F28" s="3" t="str">
        <f>IF(D28=0,0,VLOOKUP(E28,competitors!$B$1:$C$1350,2,FALSE))</f>
        <v>MAC</v>
      </c>
      <c r="G28" s="668">
        <v>15.6</v>
      </c>
      <c r="H28" s="667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688">
        <v>3</v>
      </c>
      <c r="T28" s="234"/>
      <c r="V28" s="339"/>
      <c r="W28" s="295">
        <v>25</v>
      </c>
      <c r="X28" s="606"/>
      <c r="Y28" s="3">
        <f>IF(X28=0,0,VLOOKUP(X28,competitors!$A$1:$B$1350,2,FALSE))</f>
        <v>0</v>
      </c>
      <c r="Z28" s="3">
        <f>IF(X28=0,0,VLOOKUP(Y28,competitors!$B$1:$C$1350,2,FALSE))</f>
        <v>0</v>
      </c>
      <c r="AA28" s="618"/>
      <c r="AB28" s="33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3"/>
      <c r="AN28" s="234"/>
    </row>
    <row r="29" spans="2:40" ht="12.75" customHeight="1">
      <c r="B29" s="339"/>
      <c r="C29" s="294">
        <v>26</v>
      </c>
      <c r="D29" s="666">
        <v>319</v>
      </c>
      <c r="E29" s="3" t="str">
        <f>IF(D29=0,0,VLOOKUP(D29,competitors!$A$1:$B$1350,2,FALSE))</f>
        <v>Hannah Stephens U13G</v>
      </c>
      <c r="F29" s="3" t="str">
        <f>IF(D29=0,0,VLOOKUP(E29,competitors!$B$1:$C$1350,2,FALSE))</f>
        <v>Wim</v>
      </c>
      <c r="G29" s="667">
        <v>15.63</v>
      </c>
      <c r="H29" s="667">
        <v>2</v>
      </c>
      <c r="I29" s="3"/>
      <c r="J29" s="3"/>
      <c r="K29" s="3"/>
      <c r="L29" s="671">
        <v>2</v>
      </c>
      <c r="M29" s="3"/>
      <c r="N29" s="3"/>
      <c r="O29" s="3"/>
      <c r="P29" s="3"/>
      <c r="Q29" s="3"/>
      <c r="R29" s="3"/>
      <c r="S29" s="63"/>
      <c r="T29" s="234"/>
      <c r="V29" s="339"/>
      <c r="W29" s="294">
        <v>26</v>
      </c>
      <c r="X29" s="606"/>
      <c r="Y29" s="3">
        <f>IF(X29=0,0,VLOOKUP(X29,competitors!$A$1:$B$1350,2,FALSE))</f>
        <v>0</v>
      </c>
      <c r="Z29" s="3">
        <f>IF(X29=0,0,VLOOKUP(Y29,competitors!$B$1:$C$1350,2,FALSE))</f>
        <v>0</v>
      </c>
      <c r="AA29" s="618"/>
      <c r="AB29" s="33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3"/>
      <c r="AN29" s="234"/>
    </row>
    <row r="30" spans="2:40" ht="12.75" customHeight="1">
      <c r="B30" s="339"/>
      <c r="C30" s="295">
        <v>27</v>
      </c>
      <c r="D30" s="666">
        <v>318</v>
      </c>
      <c r="E30" s="3" t="str">
        <f>IF(D30=0,0,VLOOKUP(D30,competitors!$A$1:$B$1350,2,FALSE))</f>
        <v>Katie Hull U13G</v>
      </c>
      <c r="F30" s="3" t="str">
        <f>IF(D30=0,0,VLOOKUP(E30,competitors!$B$1:$C$1350,2,FALSE))</f>
        <v>Wim</v>
      </c>
      <c r="G30" s="667">
        <v>15.71</v>
      </c>
      <c r="H30" s="667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63"/>
      <c r="T30" s="234"/>
      <c r="V30" s="339"/>
      <c r="W30" s="295">
        <v>27</v>
      </c>
      <c r="X30" s="606"/>
      <c r="Y30" s="3">
        <f>IF(X30=0,0,VLOOKUP(X30,competitors!$A$1:$B$1350,2,FALSE))</f>
        <v>0</v>
      </c>
      <c r="Z30" s="3">
        <f>IF(X30=0,0,VLOOKUP(Y30,competitors!$B$1:$C$1350,2,FALSE))</f>
        <v>0</v>
      </c>
      <c r="AA30" s="618"/>
      <c r="AB30" s="33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3"/>
      <c r="AN30" s="234"/>
    </row>
    <row r="31" spans="2:40" ht="12.75" customHeight="1">
      <c r="B31" s="339"/>
      <c r="C31" s="294">
        <v>28</v>
      </c>
      <c r="D31" s="666">
        <v>803</v>
      </c>
      <c r="E31" s="3" t="str">
        <f>IF(D31=0,0,VLOOKUP(D31,competitors!$A$1:$B$1350,2,FALSE))</f>
        <v>Charli Dawson U13G</v>
      </c>
      <c r="F31" s="3" t="str">
        <f>IF(D31=0,0,VLOOKUP(E31,competitors!$B$1:$C$1350,2,FALSE))</f>
        <v>N&amp;P</v>
      </c>
      <c r="G31" s="667">
        <v>15.75</v>
      </c>
      <c r="H31" s="667">
        <v>5</v>
      </c>
      <c r="I31" s="3"/>
      <c r="J31" s="3"/>
      <c r="K31" s="3"/>
      <c r="L31" s="3"/>
      <c r="M31" s="3"/>
      <c r="N31" s="3"/>
      <c r="O31" s="3"/>
      <c r="P31" s="3"/>
      <c r="Q31" s="671">
        <v>1</v>
      </c>
      <c r="R31" s="3"/>
      <c r="S31" s="63"/>
      <c r="T31" s="234"/>
      <c r="V31" s="339"/>
      <c r="W31" s="294">
        <v>28</v>
      </c>
      <c r="X31" s="606"/>
      <c r="Y31" s="3">
        <f>IF(X31=0,0,VLOOKUP(X31,competitors!$A$1:$B$1350,2,FALSE))</f>
        <v>0</v>
      </c>
      <c r="Z31" s="3">
        <f>IF(X31=0,0,VLOOKUP(Y31,competitors!$B$1:$C$1350,2,FALSE))</f>
        <v>0</v>
      </c>
      <c r="AA31" s="618"/>
      <c r="AB31" s="33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63"/>
      <c r="AN31" s="234"/>
    </row>
    <row r="32" spans="2:40" ht="12.75" customHeight="1">
      <c r="B32" s="339"/>
      <c r="C32" s="295">
        <v>29</v>
      </c>
      <c r="D32" s="666">
        <v>247</v>
      </c>
      <c r="E32" s="3" t="str">
        <f>IF(D32=0,0,VLOOKUP(D32,competitors!$A$1:$B$1350,2,FALSE))</f>
        <v>Bea Oliver Stevens U13G</v>
      </c>
      <c r="F32" s="3" t="str">
        <f>IF(D32=0,0,VLOOKUP(E32,competitors!$B$1:$C$1350,2,FALSE))</f>
        <v>ExH</v>
      </c>
      <c r="G32" s="668">
        <v>15.9</v>
      </c>
      <c r="H32" s="667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63"/>
      <c r="T32" s="234"/>
      <c r="V32" s="339"/>
      <c r="W32" s="295">
        <v>29</v>
      </c>
      <c r="X32" s="606"/>
      <c r="Y32" s="3">
        <f>IF(X32=0,0,VLOOKUP(X32,competitors!$A$1:$B$1350,2,FALSE))</f>
        <v>0</v>
      </c>
      <c r="Z32" s="3">
        <f>IF(X32=0,0,VLOOKUP(Y32,competitors!$B$1:$C$1350,2,FALSE))</f>
        <v>0</v>
      </c>
      <c r="AA32" s="618"/>
      <c r="AB32" s="33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63"/>
      <c r="AN32" s="234"/>
    </row>
    <row r="33" spans="1:40" ht="12.75" customHeight="1">
      <c r="B33" s="339"/>
      <c r="C33" s="294">
        <v>30</v>
      </c>
      <c r="D33" s="666">
        <v>110</v>
      </c>
      <c r="E33" s="3" t="str">
        <f>IF(D33=0,0,VLOOKUP(D33,competitors!$A$1:$B$1350,2,FALSE))</f>
        <v>Lily Noble U13G</v>
      </c>
      <c r="F33" s="3" t="str">
        <f>IF(D33=0,0,VLOOKUP(E33,competitors!$B$1:$C$1350,2,FALSE))</f>
        <v>NA</v>
      </c>
      <c r="G33" s="668">
        <v>16</v>
      </c>
      <c r="H33" s="667">
        <v>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63"/>
      <c r="T33" s="234"/>
      <c r="V33" s="339"/>
      <c r="W33" s="294">
        <v>30</v>
      </c>
      <c r="X33" s="606"/>
      <c r="Y33" s="3">
        <f>IF(X33=0,0,VLOOKUP(X33,competitors!$A$1:$B$1350,2,FALSE))</f>
        <v>0</v>
      </c>
      <c r="Z33" s="3">
        <f>IF(X33=0,0,VLOOKUP(Y33,competitors!$B$1:$C$1350,2,FALSE))</f>
        <v>0</v>
      </c>
      <c r="AA33" s="618"/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234"/>
    </row>
    <row r="34" spans="1:40" ht="12.75" customHeight="1">
      <c r="B34" s="339"/>
      <c r="C34" s="295">
        <v>31</v>
      </c>
      <c r="D34" s="666">
        <v>450</v>
      </c>
      <c r="E34" s="3" t="str">
        <f>IF(D34=0,0,VLOOKUP(D34,competitors!$A$1:$B$1350,2,FALSE))</f>
        <v>Molly Pearce U13G</v>
      </c>
      <c r="F34" s="3" t="str">
        <f>IF(D34=0,0,VLOOKUP(E34,competitors!$B$1:$C$1350,2,FALSE))</f>
        <v>PAC</v>
      </c>
      <c r="G34" s="667">
        <v>16.02</v>
      </c>
      <c r="H34" s="667">
        <v>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V34" s="339"/>
      <c r="W34" s="295">
        <v>31</v>
      </c>
      <c r="X34" s="606"/>
      <c r="Y34" s="3">
        <f>IF(X34=0,0,VLOOKUP(X34,competitors!$A$1:$B$1350,2,FALSE))</f>
        <v>0</v>
      </c>
      <c r="Z34" s="3">
        <f>IF(X34=0,0,VLOOKUP(Y34,competitors!$B$1:$C$1350,2,FALSE))</f>
        <v>0</v>
      </c>
      <c r="AA34" s="61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  <c r="AN34" s="234"/>
    </row>
    <row r="35" spans="1:40" ht="12.75" customHeight="1">
      <c r="B35" s="339"/>
      <c r="C35" s="294">
        <v>32</v>
      </c>
      <c r="D35" s="666">
        <v>1062</v>
      </c>
      <c r="E35" s="3" t="str">
        <f>IF(D35=0,0,VLOOKUP(D35,competitors!$A$1:$B$1350,2,FALSE))</f>
        <v>Lucy Acott U13G</v>
      </c>
      <c r="F35" s="3" t="str">
        <f>IF(D35=0,0,VLOOKUP(E35,competitors!$B$1:$C$1350,2,FALSE))</f>
        <v>MAC</v>
      </c>
      <c r="G35" s="667">
        <v>16.29</v>
      </c>
      <c r="H35" s="667">
        <v>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V35" s="339"/>
      <c r="W35" s="294">
        <v>32</v>
      </c>
      <c r="X35" s="606"/>
      <c r="Y35" s="3">
        <f>IF(X35=0,0,VLOOKUP(X35,competitors!$A$1:$B$1350,2,FALSE))</f>
        <v>0</v>
      </c>
      <c r="Z35" s="3">
        <f>IF(X35=0,0,VLOOKUP(Y35,competitors!$B$1:$C$1350,2,FALSE))</f>
        <v>0</v>
      </c>
      <c r="AA35" s="61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234"/>
    </row>
    <row r="36" spans="1:40" ht="12.75" customHeight="1">
      <c r="B36" s="339"/>
      <c r="C36" s="295">
        <v>33</v>
      </c>
      <c r="D36" s="666">
        <v>736</v>
      </c>
      <c r="E36" s="3" t="str">
        <f>IF(D36=0,0,VLOOKUP(D36,competitors!$A$1:$B$1350,2,FALSE))</f>
        <v>Evie Pell U13G</v>
      </c>
      <c r="F36" s="3" t="str">
        <f>IF(D36=0,0,VLOOKUP(E36,competitors!$B$1:$C$1350,2,FALSE))</f>
        <v>CAC</v>
      </c>
      <c r="G36" s="667">
        <v>16.37</v>
      </c>
      <c r="H36" s="667">
        <v>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63"/>
      <c r="T36" s="234"/>
      <c r="V36" s="339"/>
      <c r="W36" s="295">
        <v>33</v>
      </c>
      <c r="X36" s="606"/>
      <c r="Y36" s="3">
        <f>IF(X36=0,0,VLOOKUP(X36,competitors!$A$1:$B$1350,2,FALSE))</f>
        <v>0</v>
      </c>
      <c r="Z36" s="3">
        <f>IF(X36=0,0,VLOOKUP(Y36,competitors!$B$1:$C$1350,2,FALSE))</f>
        <v>0</v>
      </c>
      <c r="AA36" s="618"/>
      <c r="AB36" s="33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63"/>
      <c r="AN36" s="234"/>
    </row>
    <row r="37" spans="1:40" ht="12.75" customHeight="1">
      <c r="B37" s="339"/>
      <c r="C37" s="294">
        <v>34</v>
      </c>
      <c r="D37" s="666">
        <v>604</v>
      </c>
      <c r="E37" s="3" t="str">
        <f>IF(D37=0,0,VLOOKUP(D37,competitors!$A$1:$B$1350,2,FALSE))</f>
        <v>Amie Backwell U13G</v>
      </c>
      <c r="F37" s="3" t="str">
        <f>IF(D37=0,0,VLOOKUP(E37,competitors!$B$1:$C$1350,2,FALSE))</f>
        <v>YOAC</v>
      </c>
      <c r="G37" s="667">
        <v>16.489999999999998</v>
      </c>
      <c r="H37" s="667">
        <v>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63"/>
      <c r="T37" s="234"/>
      <c r="V37" s="339"/>
      <c r="W37" s="294">
        <v>34</v>
      </c>
      <c r="X37" s="606"/>
      <c r="Y37" s="3">
        <f>IF(X37=0,0,VLOOKUP(X37,competitors!$A$1:$B$1350,2,FALSE))</f>
        <v>0</v>
      </c>
      <c r="Z37" s="3">
        <f>IF(X37=0,0,VLOOKUP(Y37,competitors!$B$1:$C$1350,2,FALSE))</f>
        <v>0</v>
      </c>
      <c r="AA37" s="618"/>
      <c r="AB37" s="33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63"/>
      <c r="AN37" s="234"/>
    </row>
    <row r="38" spans="1:40" ht="12.75" customHeight="1">
      <c r="A38" s="346">
        <v>13.1</v>
      </c>
      <c r="B38" s="339"/>
      <c r="C38" s="295">
        <v>35</v>
      </c>
      <c r="D38" s="666">
        <v>959</v>
      </c>
      <c r="E38" s="3" t="str">
        <f>IF(D38=0,0,VLOOKUP(D38,competitors!$A$1:$B$1350,2,FALSE))</f>
        <v>Lucy Brown U13G</v>
      </c>
      <c r="F38" s="3" t="str">
        <f>IF(D38=0,0,VLOOKUP(E38,competitors!$B$1:$C$1350,2,FALSE))</f>
        <v>DAC</v>
      </c>
      <c r="G38" s="667">
        <v>16.61</v>
      </c>
      <c r="H38" s="667">
        <v>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63"/>
      <c r="T38" s="234"/>
      <c r="V38" s="339"/>
      <c r="W38" s="295">
        <v>35</v>
      </c>
      <c r="X38" s="58"/>
      <c r="Y38" s="3">
        <f>IF(X38=0,0,VLOOKUP(X38,competitors!$A$1:$B$1350,2,FALSE))</f>
        <v>0</v>
      </c>
      <c r="Z38" s="3">
        <f>IF(X38=0,0,VLOOKUP(Y38,competitors!$B$1:$C$1350,2,FALSE))</f>
        <v>0</v>
      </c>
      <c r="AA38" s="368"/>
      <c r="AB38" s="33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63"/>
      <c r="AN38" s="234"/>
    </row>
    <row r="39" spans="1:40" ht="12.75" customHeight="1">
      <c r="B39" s="339"/>
      <c r="C39" s="294">
        <v>36</v>
      </c>
      <c r="D39" s="666">
        <v>960</v>
      </c>
      <c r="E39" s="3" t="str">
        <f>IF(D39=0,0,VLOOKUP(D39,competitors!$A$1:$B$1350,2,FALSE))</f>
        <v>Sophie Brown U13G</v>
      </c>
      <c r="F39" s="3" t="str">
        <f>IF(D39=0,0,VLOOKUP(E39,competitors!$B$1:$C$1350,2,FALSE))</f>
        <v>DAC</v>
      </c>
      <c r="G39" s="667">
        <v>16.79</v>
      </c>
      <c r="H39" s="667">
        <v>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63"/>
      <c r="T39" s="234"/>
      <c r="V39" s="339"/>
      <c r="W39" s="294">
        <v>36</v>
      </c>
      <c r="X39" s="58"/>
      <c r="Y39" s="3">
        <f>IF(X39=0,0,VLOOKUP(X39,competitors!$A$1:$B$1350,2,FALSE))</f>
        <v>0</v>
      </c>
      <c r="Z39" s="3">
        <f>IF(X39=0,0,VLOOKUP(Y39,competitors!$B$1:$C$1350,2,FALSE))</f>
        <v>0</v>
      </c>
      <c r="AA39" s="368"/>
      <c r="AB39" s="33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63"/>
      <c r="AN39" s="234"/>
    </row>
    <row r="40" spans="1:40" ht="12.75" customHeight="1">
      <c r="B40" s="339"/>
      <c r="C40" s="295">
        <v>37</v>
      </c>
      <c r="D40" s="58"/>
      <c r="E40" s="3">
        <f>IF(D40=0,0,VLOOKUP(D40,competitors!$A$1:$B$1350,2,FALSE))</f>
        <v>0</v>
      </c>
      <c r="F40" s="3">
        <f>IF(D40=0,0,VLOOKUP(E40,competitors!$B$1:$C$1350,2,FALSE))</f>
        <v>0</v>
      </c>
      <c r="G40" s="368"/>
      <c r="H40" s="333"/>
      <c r="I40" s="3"/>
      <c r="J40" s="3"/>
      <c r="K40" s="3"/>
      <c r="L40" s="3"/>
      <c r="M40" s="3"/>
      <c r="N40" s="3"/>
      <c r="O40" s="3"/>
      <c r="P40" s="3"/>
      <c r="Q40" s="3"/>
      <c r="R40" s="3"/>
      <c r="S40" s="63"/>
      <c r="T40" s="234"/>
      <c r="V40" s="339"/>
      <c r="W40" s="295">
        <v>37</v>
      </c>
      <c r="X40" s="58"/>
      <c r="Y40" s="3">
        <f>IF(X40=0,0,VLOOKUP(X40,competitors!$A$1:$B$1350,2,FALSE))</f>
        <v>0</v>
      </c>
      <c r="Z40" s="3">
        <f>IF(X40=0,0,VLOOKUP(Y40,competitors!$B$1:$C$1350,2,FALSE))</f>
        <v>0</v>
      </c>
      <c r="AA40" s="368"/>
      <c r="AB40" s="33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63"/>
      <c r="AN40" s="234"/>
    </row>
    <row r="41" spans="1:40" ht="12.75" customHeight="1">
      <c r="B41" s="339"/>
      <c r="C41" s="294">
        <v>38</v>
      </c>
      <c r="D41" s="58"/>
      <c r="E41" s="3">
        <f>IF(D41=0,0,VLOOKUP(D41,competitors!$A$1:$B$1350,2,FALSE))</f>
        <v>0</v>
      </c>
      <c r="F41" s="3">
        <f>IF(D41=0,0,VLOOKUP(E41,competitors!$B$1:$C$1350,2,FALSE))</f>
        <v>0</v>
      </c>
      <c r="G41" s="368"/>
      <c r="H41" s="333"/>
      <c r="I41" s="3"/>
      <c r="J41" s="3"/>
      <c r="K41" s="3"/>
      <c r="L41" s="3"/>
      <c r="M41" s="3"/>
      <c r="N41" s="3"/>
      <c r="O41" s="3"/>
      <c r="P41" s="3"/>
      <c r="Q41" s="3"/>
      <c r="R41" s="3"/>
      <c r="S41" s="63"/>
      <c r="T41" s="234"/>
      <c r="V41" s="339"/>
      <c r="W41" s="294">
        <v>38</v>
      </c>
      <c r="X41" s="58"/>
      <c r="Y41" s="3">
        <f>IF(X41=0,0,VLOOKUP(X41,competitors!$A$1:$B$1350,2,FALSE))</f>
        <v>0</v>
      </c>
      <c r="Z41" s="3">
        <f>IF(X41=0,0,VLOOKUP(Y41,competitors!$B$1:$C$1350,2,FALSE))</f>
        <v>0</v>
      </c>
      <c r="AA41" s="368"/>
      <c r="AB41" s="33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63"/>
      <c r="AN41" s="234"/>
    </row>
    <row r="42" spans="1:40" ht="12.75" customHeight="1">
      <c r="B42" s="339"/>
      <c r="C42" s="295">
        <v>39</v>
      </c>
      <c r="D42" s="58"/>
      <c r="E42" s="3">
        <f>IF(D42=0,0,VLOOKUP(D42,competitors!$A$1:$B$1350,2,FALSE))</f>
        <v>0</v>
      </c>
      <c r="F42" s="3">
        <f>IF(D42=0,0,VLOOKUP(E42,competitors!$B$1:$C$1350,2,FALSE))</f>
        <v>0</v>
      </c>
      <c r="G42" s="368"/>
      <c r="H42" s="333"/>
      <c r="I42" s="3"/>
      <c r="J42" s="3"/>
      <c r="K42" s="3"/>
      <c r="L42" s="3"/>
      <c r="M42" s="3"/>
      <c r="N42" s="3"/>
      <c r="O42" s="3"/>
      <c r="P42" s="3"/>
      <c r="Q42" s="3"/>
      <c r="R42" s="3"/>
      <c r="S42" s="63"/>
      <c r="T42" s="234"/>
      <c r="V42" s="339"/>
      <c r="W42" s="295">
        <v>39</v>
      </c>
      <c r="X42" s="58"/>
      <c r="Y42" s="3">
        <f>IF(X42=0,0,VLOOKUP(X42,competitors!$A$1:$B$1350,2,FALSE))</f>
        <v>0</v>
      </c>
      <c r="Z42" s="3">
        <f>IF(X42=0,0,VLOOKUP(Y42,competitors!$B$1:$C$1350,2,FALSE))</f>
        <v>0</v>
      </c>
      <c r="AA42" s="368"/>
      <c r="AB42" s="33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234"/>
    </row>
    <row r="43" spans="1:40" ht="12.75" customHeight="1">
      <c r="B43" s="339"/>
      <c r="C43" s="294">
        <v>40</v>
      </c>
      <c r="D43" s="58"/>
      <c r="E43" s="3">
        <f>IF(D43=0,0,VLOOKUP(D43,competitors!$A$1:$B$1350,2,FALSE))</f>
        <v>0</v>
      </c>
      <c r="F43" s="3">
        <f>IF(D43=0,0,VLOOKUP(E43,competitors!$B$1:$C$1350,2,FALSE))</f>
        <v>0</v>
      </c>
      <c r="G43" s="368"/>
      <c r="H43" s="33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V43" s="339"/>
      <c r="W43" s="294">
        <v>40</v>
      </c>
      <c r="X43" s="58"/>
      <c r="Y43" s="3">
        <f>IF(X43=0,0,VLOOKUP(X43,competitors!$A$1:$B$1350,2,FALSE))</f>
        <v>0</v>
      </c>
      <c r="Z43" s="3">
        <f>IF(X43=0,0,VLOOKUP(Y43,competitors!$B$1:$C$1350,2,FALSE))</f>
        <v>0</v>
      </c>
      <c r="AA43" s="368"/>
      <c r="AB43" s="33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63"/>
      <c r="AN43" s="234"/>
    </row>
    <row r="44" spans="1:40" ht="12.75" customHeight="1">
      <c r="B44" s="339"/>
      <c r="C44" s="295">
        <v>41</v>
      </c>
      <c r="D44" s="58"/>
      <c r="E44" s="3">
        <f>IF(D44=0,0,VLOOKUP(D44,competitors!$A$1:$B$1350,2,FALSE))</f>
        <v>0</v>
      </c>
      <c r="F44" s="3">
        <f>IF(D44=0,0,VLOOKUP(E44,competitors!$B$1:$C$1350,2,FALSE))</f>
        <v>0</v>
      </c>
      <c r="G44" s="368"/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V44" s="339"/>
      <c r="W44" s="295">
        <v>41</v>
      </c>
      <c r="X44" s="58"/>
      <c r="Y44" s="3">
        <f>IF(X44=0,0,VLOOKUP(X44,competitors!$A$1:$B$1350,2,FALSE))</f>
        <v>0</v>
      </c>
      <c r="Z44" s="3">
        <f>IF(X44=0,0,VLOOKUP(Y44,competitors!$B$1:$C$1350,2,FALSE))</f>
        <v>0</v>
      </c>
      <c r="AA44" s="368"/>
      <c r="AB44" s="3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234"/>
    </row>
    <row r="45" spans="1:40" ht="12.75" customHeight="1" thickBot="1">
      <c r="B45" s="339"/>
      <c r="C45" s="296">
        <v>42</v>
      </c>
      <c r="D45" s="64"/>
      <c r="E45" s="65">
        <f>IF(D45=0,0,VLOOKUP(D45,competitors!$A$1:$B$1350,2,FALSE))</f>
        <v>0</v>
      </c>
      <c r="F45" s="65">
        <f>IF(D45=0,0,VLOOKUP(E45,competitors!$B$1:$C$1350,2,FALSE))</f>
        <v>0</v>
      </c>
      <c r="G45" s="402"/>
      <c r="H45" s="33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106"/>
      <c r="T45" s="234"/>
      <c r="V45" s="340"/>
      <c r="W45" s="300">
        <v>42</v>
      </c>
      <c r="X45" s="471"/>
      <c r="Y45" s="56">
        <f>IF(X45=0,0,VLOOKUP(X45,competitors!$A$1:$B$1350,2,FALSE))</f>
        <v>0</v>
      </c>
      <c r="Z45" s="56">
        <f>IF(X45=0,0,VLOOKUP(Y45,competitors!$B$1:$C$1350,2,FALSE))</f>
        <v>0</v>
      </c>
      <c r="AA45" s="472"/>
      <c r="AB45" s="473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301"/>
      <c r="AN45" s="234"/>
    </row>
    <row r="46" spans="1:40" ht="12.75" customHeight="1" thickBot="1">
      <c r="A46" s="346" t="s">
        <v>3270</v>
      </c>
      <c r="B46" s="706" t="s">
        <v>2628</v>
      </c>
      <c r="C46" s="293">
        <v>1</v>
      </c>
      <c r="D46" s="666">
        <v>738</v>
      </c>
      <c r="E46" s="3" t="str">
        <f>IF(D46=0,0,VLOOKUP(D46,competitors!$A$1:$B$1350,2,FALSE))</f>
        <v>Abigail Jose U13G</v>
      </c>
      <c r="F46" s="3" t="str">
        <f>IF(D46=0,0,VLOOKUP(E46,competitors!$B$1:$C$1350,2,FALSE))</f>
        <v>CAC</v>
      </c>
      <c r="G46" s="673">
        <v>1.797337962962963E-3</v>
      </c>
      <c r="H46" s="667">
        <v>1</v>
      </c>
      <c r="I46" s="3"/>
      <c r="J46" s="3"/>
      <c r="K46" s="3"/>
      <c r="L46" s="3"/>
      <c r="M46" s="3"/>
      <c r="N46" s="3"/>
      <c r="O46" s="3"/>
      <c r="P46" s="671">
        <v>22</v>
      </c>
      <c r="Q46" s="3"/>
      <c r="R46" s="3"/>
      <c r="S46" s="63"/>
      <c r="T46" s="400"/>
      <c r="U46" s="348"/>
      <c r="V46" s="706" t="s">
        <v>1658</v>
      </c>
      <c r="W46" s="293">
        <v>1</v>
      </c>
      <c r="X46" s="666">
        <v>611</v>
      </c>
      <c r="Y46" s="61" t="str">
        <f>IF(X46=0,0,VLOOKUP(X46,competitors!$A$1:$B$1350,2,FALSE))</f>
        <v>Emilia Smith U13G</v>
      </c>
      <c r="Z46" s="61" t="str">
        <f>IF(X46=0,0,VLOOKUP(Y46,competitors!$B$1:$C$1350,2,FALSE))</f>
        <v>YOAC</v>
      </c>
      <c r="AA46" s="668">
        <v>8.23</v>
      </c>
      <c r="AB46" s="667">
        <v>2</v>
      </c>
      <c r="AC46" s="61"/>
      <c r="AD46" s="61"/>
      <c r="AE46" s="61"/>
      <c r="AF46" s="61"/>
      <c r="AG46" s="61"/>
      <c r="AH46" s="61"/>
      <c r="AI46" s="675">
        <v>22</v>
      </c>
      <c r="AJ46" s="61"/>
      <c r="AK46" s="61"/>
      <c r="AL46" s="61"/>
      <c r="AM46" s="62"/>
      <c r="AN46" s="400"/>
    </row>
    <row r="47" spans="1:40" ht="12.75" customHeight="1">
      <c r="B47" s="707"/>
      <c r="C47" s="294">
        <v>2</v>
      </c>
      <c r="D47" s="666">
        <v>803</v>
      </c>
      <c r="E47" s="3" t="str">
        <f>IF(D47=0,0,VLOOKUP(D47,competitors!$A$1:$B$1350,2,FALSE))</f>
        <v>Charli Dawson U13G</v>
      </c>
      <c r="F47" s="3" t="str">
        <f>IF(D47=0,0,VLOOKUP(E47,competitors!$B$1:$C$1350,2,FALSE))</f>
        <v>N&amp;P</v>
      </c>
      <c r="G47" s="673">
        <v>1.8122685185185184E-3</v>
      </c>
      <c r="H47" s="667">
        <v>1</v>
      </c>
      <c r="I47" s="3"/>
      <c r="J47" s="3"/>
      <c r="K47" s="3"/>
      <c r="L47" s="3"/>
      <c r="M47" s="3"/>
      <c r="N47" s="3"/>
      <c r="O47" s="3"/>
      <c r="P47" s="3"/>
      <c r="Q47" s="671">
        <v>21</v>
      </c>
      <c r="R47" s="3"/>
      <c r="S47" s="63"/>
      <c r="T47" s="234"/>
      <c r="U47" s="349"/>
      <c r="V47" s="707"/>
      <c r="W47" s="294">
        <v>2</v>
      </c>
      <c r="X47" s="666">
        <v>725</v>
      </c>
      <c r="Y47" s="3" t="str">
        <f>IF(X47=0,0,VLOOKUP(X47,competitors!$A$1:$B$1350,2,FALSE))</f>
        <v>Caitlin Keaney U13G</v>
      </c>
      <c r="Z47" s="3" t="str">
        <f>IF(X47=0,0,VLOOKUP(Y47,competitors!$B$1:$C$1350,2,FALSE))</f>
        <v>CAC</v>
      </c>
      <c r="AA47" s="668">
        <v>7.77</v>
      </c>
      <c r="AB47" s="667">
        <v>2</v>
      </c>
      <c r="AC47" s="3"/>
      <c r="AD47" s="3"/>
      <c r="AE47" s="3"/>
      <c r="AF47" s="3"/>
      <c r="AG47" s="3"/>
      <c r="AH47" s="3"/>
      <c r="AI47" s="3"/>
      <c r="AJ47" s="671">
        <v>21</v>
      </c>
      <c r="AK47" s="3"/>
      <c r="AL47" s="3"/>
      <c r="AM47" s="63"/>
      <c r="AN47" s="234"/>
    </row>
    <row r="48" spans="1:40" ht="12.75" customHeight="1">
      <c r="B48" s="707"/>
      <c r="C48" s="295">
        <v>3</v>
      </c>
      <c r="D48" s="666">
        <v>253</v>
      </c>
      <c r="E48" s="3" t="str">
        <f>IF(D48=0,0,VLOOKUP(D48,competitors!$A$1:$B$1350,2,FALSE))</f>
        <v>Scarlett Livingstone U13G</v>
      </c>
      <c r="F48" s="3" t="str">
        <f>IF(D48=0,0,VLOOKUP(E48,competitors!$B$1:$C$1350,2,FALSE))</f>
        <v>ExH</v>
      </c>
      <c r="G48" s="673">
        <v>1.8321759259259257E-3</v>
      </c>
      <c r="H48" s="667">
        <v>1</v>
      </c>
      <c r="I48" s="3"/>
      <c r="J48" s="3"/>
      <c r="K48" s="671">
        <v>20</v>
      </c>
      <c r="L48" s="3"/>
      <c r="M48" s="3"/>
      <c r="N48" s="3"/>
      <c r="O48" s="3"/>
      <c r="P48" s="3"/>
      <c r="Q48" s="3"/>
      <c r="R48" s="3"/>
      <c r="S48" s="63"/>
      <c r="T48" s="234"/>
      <c r="U48" s="349"/>
      <c r="V48" s="707"/>
      <c r="W48" s="295">
        <v>3</v>
      </c>
      <c r="X48" s="666">
        <v>613</v>
      </c>
      <c r="Y48" s="3" t="str">
        <f>IF(X48=0,0,VLOOKUP(X48,competitors!$A$1:$B$1350,2,FALSE))</f>
        <v>Lily Amor U13G</v>
      </c>
      <c r="Z48" s="3" t="str">
        <f>IF(X48=0,0,VLOOKUP(Y48,competitors!$B$1:$C$1350,2,FALSE))</f>
        <v>YOAC</v>
      </c>
      <c r="AA48" s="668">
        <v>7.73</v>
      </c>
      <c r="AB48" s="667">
        <v>1</v>
      </c>
      <c r="AC48" s="3"/>
      <c r="AD48" s="3"/>
      <c r="AE48" s="3"/>
      <c r="AF48" s="3"/>
      <c r="AG48" s="3"/>
      <c r="AH48" s="3"/>
      <c r="AI48" s="671">
        <v>20</v>
      </c>
      <c r="AJ48" s="3"/>
      <c r="AK48" s="3"/>
      <c r="AL48" s="3"/>
      <c r="AM48" s="63"/>
      <c r="AN48" s="234"/>
    </row>
    <row r="49" spans="2:40" ht="12.75" customHeight="1">
      <c r="B49" s="707"/>
      <c r="C49" s="294">
        <v>4</v>
      </c>
      <c r="D49" s="666">
        <v>609</v>
      </c>
      <c r="E49" s="3" t="str">
        <f>IF(D49=0,0,VLOOKUP(D49,competitors!$A$1:$B$1350,2,FALSE))</f>
        <v>Oliwia Cwienzek U13G</v>
      </c>
      <c r="F49" s="3" t="str">
        <f>IF(D49=0,0,VLOOKUP(E49,competitors!$B$1:$C$1350,2,FALSE))</f>
        <v>YOAC</v>
      </c>
      <c r="G49" s="673">
        <v>1.8583333333333334E-3</v>
      </c>
      <c r="H49" s="667">
        <v>1</v>
      </c>
      <c r="I49" s="3"/>
      <c r="J49" s="3"/>
      <c r="K49" s="3"/>
      <c r="L49" s="3"/>
      <c r="M49" s="3"/>
      <c r="N49" s="3"/>
      <c r="O49" s="671">
        <v>19</v>
      </c>
      <c r="P49" s="3"/>
      <c r="Q49" s="3"/>
      <c r="R49" s="3"/>
      <c r="S49" s="63"/>
      <c r="T49" s="234"/>
      <c r="U49" s="349"/>
      <c r="V49" s="707"/>
      <c r="W49" s="294">
        <v>4</v>
      </c>
      <c r="X49" s="666">
        <v>505</v>
      </c>
      <c r="Y49" s="3" t="str">
        <f>IF(X49=0,0,VLOOKUP(X49,competitors!$A$1:$B$1350,2,FALSE))</f>
        <v>Francesca Sandy U13G</v>
      </c>
      <c r="Z49" s="3" t="str">
        <f>IF(X49=0,0,VLOOKUP(Y49,competitors!$B$1:$C$1350,2,FALSE))</f>
        <v>TAC</v>
      </c>
      <c r="AA49" s="668">
        <v>7.59</v>
      </c>
      <c r="AB49" s="667">
        <v>1</v>
      </c>
      <c r="AC49" s="3"/>
      <c r="AD49" s="3"/>
      <c r="AE49" s="3"/>
      <c r="AF49" s="3"/>
      <c r="AG49" s="3"/>
      <c r="AH49" s="671">
        <v>19</v>
      </c>
      <c r="AI49" s="3"/>
      <c r="AJ49" s="3"/>
      <c r="AK49" s="3"/>
      <c r="AL49" s="3"/>
      <c r="AM49" s="63"/>
      <c r="AN49" s="234"/>
    </row>
    <row r="50" spans="2:40" ht="12.75" customHeight="1">
      <c r="B50" s="707"/>
      <c r="C50" s="295">
        <v>5</v>
      </c>
      <c r="D50" s="666">
        <v>1038</v>
      </c>
      <c r="E50" s="3" t="str">
        <f>IF(D50=0,0,VLOOKUP(D50,competitors!$A$1:$B$1350,2,FALSE))</f>
        <v>Thea Piercy U13G</v>
      </c>
      <c r="F50" s="3" t="str">
        <f>IF(D50=0,0,VLOOKUP(E50,competitors!$B$1:$C$1350,2,FALSE))</f>
        <v>MAC</v>
      </c>
      <c r="G50" s="696" t="s">
        <v>3306</v>
      </c>
      <c r="H50" s="667">
        <v>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688">
        <v>10</v>
      </c>
      <c r="T50" s="234"/>
      <c r="U50" s="349"/>
      <c r="V50" s="707"/>
      <c r="W50" s="295">
        <v>5</v>
      </c>
      <c r="X50" s="666">
        <v>443</v>
      </c>
      <c r="Y50" s="3" t="str">
        <f>IF(X50=0,0,VLOOKUP(X50,competitors!$A$1:$B$1350,2,FALSE))</f>
        <v>Eleanor Mowbray U13G</v>
      </c>
      <c r="Z50" s="3" t="str">
        <f>IF(X50=0,0,VLOOKUP(Y50,competitors!$B$1:$C$1350,2,FALSE))</f>
        <v>PAC</v>
      </c>
      <c r="AA50" s="668">
        <v>7.14</v>
      </c>
      <c r="AB50" s="667">
        <v>2</v>
      </c>
      <c r="AC50" s="3"/>
      <c r="AD50" s="3"/>
      <c r="AE50" s="3"/>
      <c r="AF50" s="3"/>
      <c r="AG50" s="671">
        <v>18</v>
      </c>
      <c r="AH50" s="3"/>
      <c r="AI50" s="3"/>
      <c r="AJ50" s="3"/>
      <c r="AK50" s="3"/>
      <c r="AL50" s="3"/>
      <c r="AM50" s="63"/>
      <c r="AN50" s="234"/>
    </row>
    <row r="51" spans="2:40" ht="12.75" customHeight="1">
      <c r="B51" s="704" t="s">
        <v>2629</v>
      </c>
      <c r="C51" s="294">
        <v>6</v>
      </c>
      <c r="D51" s="666">
        <v>328</v>
      </c>
      <c r="E51" s="3" t="str">
        <f>IF(D51=0,0,VLOOKUP(D51,competitors!$A$1:$B$1350,2,FALSE))</f>
        <v>Iris Courtney U13G</v>
      </c>
      <c r="F51" s="3" t="str">
        <f>IF(D51=0,0,VLOOKUP(E51,competitors!$B$1:$C$1350,2,FALSE))</f>
        <v>Wim</v>
      </c>
      <c r="G51" s="673">
        <v>1.9223379629629631E-3</v>
      </c>
      <c r="H51" s="667">
        <v>1</v>
      </c>
      <c r="I51" s="3"/>
      <c r="J51" s="3"/>
      <c r="K51" s="3"/>
      <c r="L51" s="671">
        <v>18</v>
      </c>
      <c r="M51" s="3"/>
      <c r="N51" s="3"/>
      <c r="O51" s="3"/>
      <c r="P51" s="3"/>
      <c r="Q51" s="3"/>
      <c r="R51" s="3"/>
      <c r="S51" s="63"/>
      <c r="T51" s="234"/>
      <c r="U51" s="349"/>
      <c r="V51" s="704" t="s">
        <v>2690</v>
      </c>
      <c r="W51" s="294">
        <v>6</v>
      </c>
      <c r="X51" s="666">
        <v>603</v>
      </c>
      <c r="Y51" s="3" t="str">
        <f>IF(X51=0,0,VLOOKUP(X51,competitors!$A$1:$B$1350,2,FALSE))</f>
        <v>Phoebe Lush U13G</v>
      </c>
      <c r="Z51" s="3" t="str">
        <f>IF(X51=0,0,VLOOKUP(Y51,competitors!$B$1:$C$1350,2,FALSE))</f>
        <v>YOAC</v>
      </c>
      <c r="AA51" s="668">
        <v>7.02</v>
      </c>
      <c r="AB51" s="667">
        <v>2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63"/>
      <c r="AN51" s="234"/>
    </row>
    <row r="52" spans="2:40" ht="12.75" customHeight="1" thickBot="1">
      <c r="B52" s="705"/>
      <c r="C52" s="295">
        <v>7</v>
      </c>
      <c r="D52" s="666">
        <v>802</v>
      </c>
      <c r="E52" s="3" t="str">
        <f>IF(D52=0,0,VLOOKUP(D52,competitors!$A$1:$B$1350,2,FALSE))</f>
        <v>Kim Knight U13G</v>
      </c>
      <c r="F52" s="3" t="str">
        <f>IF(D52=0,0,VLOOKUP(E52,competitors!$B$1:$C$1350,2,FALSE))</f>
        <v>N&amp;P</v>
      </c>
      <c r="G52" s="697" t="s">
        <v>3307</v>
      </c>
      <c r="H52" s="667">
        <v>2</v>
      </c>
      <c r="I52" s="3"/>
      <c r="J52" s="3"/>
      <c r="K52" s="3"/>
      <c r="L52" s="3"/>
      <c r="M52" s="3"/>
      <c r="N52" s="3"/>
      <c r="O52" s="3"/>
      <c r="P52" s="3"/>
      <c r="Q52" s="671">
        <v>9</v>
      </c>
      <c r="R52" s="3"/>
      <c r="S52" s="63"/>
      <c r="T52" s="234"/>
      <c r="U52" s="349">
        <v>10.220000000000001</v>
      </c>
      <c r="V52" s="705"/>
      <c r="W52" s="295">
        <v>7</v>
      </c>
      <c r="X52" s="666">
        <v>254</v>
      </c>
      <c r="Y52" s="3" t="str">
        <f>IF(X52=0,0,VLOOKUP(X52,competitors!$A$1:$B$1350,2,FALSE))</f>
        <v>Isabella Peyton-Jones U13G</v>
      </c>
      <c r="Z52" s="3" t="str">
        <f>IF(X52=0,0,VLOOKUP(Y52,competitors!$B$1:$C$1350,2,FALSE))</f>
        <v>ExH</v>
      </c>
      <c r="AA52" s="668">
        <v>7.02</v>
      </c>
      <c r="AB52" s="667">
        <v>2</v>
      </c>
      <c r="AC52" s="3"/>
      <c r="AD52" s="3"/>
      <c r="AE52" s="671">
        <v>17</v>
      </c>
      <c r="AF52" s="3"/>
      <c r="AG52" s="3"/>
      <c r="AH52" s="3"/>
      <c r="AI52" s="3"/>
      <c r="AJ52" s="3"/>
      <c r="AK52" s="3"/>
      <c r="AL52" s="3"/>
      <c r="AM52" s="63"/>
      <c r="AN52" s="234"/>
    </row>
    <row r="53" spans="2:40" ht="12.75" customHeight="1">
      <c r="B53" s="339"/>
      <c r="C53" s="294">
        <v>8</v>
      </c>
      <c r="D53" s="666">
        <v>607</v>
      </c>
      <c r="E53" s="3" t="str">
        <f>IF(D53=0,0,VLOOKUP(D53,competitors!$A$1:$B$1350,2,FALSE))</f>
        <v>Mackenzie O'Dea U13G</v>
      </c>
      <c r="F53" s="3" t="str">
        <f>IF(D53=0,0,VLOOKUP(E53,competitors!$B$1:$C$1350,2,FALSE))</f>
        <v>YOAC</v>
      </c>
      <c r="G53" s="673">
        <v>1.9592592592592591E-3</v>
      </c>
      <c r="H53" s="667">
        <v>1</v>
      </c>
      <c r="I53" s="3"/>
      <c r="J53" s="3"/>
      <c r="K53" s="3"/>
      <c r="L53" s="3"/>
      <c r="M53" s="3"/>
      <c r="N53" s="3"/>
      <c r="O53" s="671">
        <v>17</v>
      </c>
      <c r="P53" s="3"/>
      <c r="Q53" s="3"/>
      <c r="R53" s="3"/>
      <c r="S53" s="63"/>
      <c r="T53" s="234"/>
      <c r="U53" s="349"/>
      <c r="V53" s="339"/>
      <c r="W53" s="294">
        <v>8</v>
      </c>
      <c r="X53" s="666">
        <v>604</v>
      </c>
      <c r="Y53" s="3" t="str">
        <f>IF(X53=0,0,VLOOKUP(X53,competitors!$A$1:$B$1350,2,FALSE))</f>
        <v>Amie Backwell U13G</v>
      </c>
      <c r="Z53" s="3" t="str">
        <f>IF(X53=0,0,VLOOKUP(Y53,competitors!$B$1:$C$1350,2,FALSE))</f>
        <v>YOAC</v>
      </c>
      <c r="AA53" s="668">
        <v>6.39</v>
      </c>
      <c r="AB53" s="667">
        <v>2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63"/>
      <c r="AN53" s="234"/>
    </row>
    <row r="54" spans="2:40" ht="12.75" customHeight="1">
      <c r="B54" s="345" t="s">
        <v>1653</v>
      </c>
      <c r="C54" s="295">
        <v>9</v>
      </c>
      <c r="D54" s="666">
        <v>316</v>
      </c>
      <c r="E54" s="3" t="str">
        <f>IF(D54=0,0,VLOOKUP(D54,competitors!$A$1:$B$1350,2,FALSE))</f>
        <v>Sarah Graham U13G</v>
      </c>
      <c r="F54" s="3" t="str">
        <f>IF(D54=0,0,VLOOKUP(E54,competitors!$B$1:$C$1350,2,FALSE))</f>
        <v>Wim</v>
      </c>
      <c r="G54" s="696" t="s">
        <v>3308</v>
      </c>
      <c r="H54" s="667">
        <v>2</v>
      </c>
      <c r="I54" s="3"/>
      <c r="J54" s="3"/>
      <c r="K54" s="3"/>
      <c r="L54" s="671">
        <v>8</v>
      </c>
      <c r="M54" s="3"/>
      <c r="N54" s="3"/>
      <c r="O54" s="3"/>
      <c r="P54" s="3"/>
      <c r="Q54" s="3"/>
      <c r="R54" s="3"/>
      <c r="S54" s="63"/>
      <c r="T54" s="234"/>
      <c r="U54" s="349"/>
      <c r="V54" s="339"/>
      <c r="W54" s="295">
        <v>9</v>
      </c>
      <c r="X54" s="666">
        <v>451</v>
      </c>
      <c r="Y54" s="3" t="str">
        <f>IF(X54=0,0,VLOOKUP(X54,competitors!$A$1:$B$1350,2,FALSE))</f>
        <v>Safia Stacey U13G</v>
      </c>
      <c r="Z54" s="3" t="str">
        <f>IF(X54=0,0,VLOOKUP(Y54,competitors!$B$1:$C$1350,2,FALSE))</f>
        <v>PAC</v>
      </c>
      <c r="AA54" s="668">
        <v>6.21</v>
      </c>
      <c r="AB54" s="667">
        <v>1</v>
      </c>
      <c r="AC54" s="3"/>
      <c r="AD54" s="3"/>
      <c r="AE54" s="3"/>
      <c r="AF54" s="3"/>
      <c r="AG54" s="671">
        <v>16</v>
      </c>
      <c r="AH54" s="3"/>
      <c r="AI54" s="3"/>
      <c r="AJ54" s="3"/>
      <c r="AK54" s="3"/>
      <c r="AL54" s="3"/>
      <c r="AM54" s="63"/>
      <c r="AN54" s="234"/>
    </row>
    <row r="55" spans="2:40" ht="12.75" customHeight="1">
      <c r="B55" s="339"/>
      <c r="C55" s="294">
        <v>10</v>
      </c>
      <c r="D55" s="666">
        <v>251</v>
      </c>
      <c r="E55" s="3" t="str">
        <f>IF(D55=0,0,VLOOKUP(D55,competitors!$A$1:$B$1350,2,FALSE))</f>
        <v>Jessica Courtney U13G</v>
      </c>
      <c r="F55" s="3" t="str">
        <f>IF(D55=0,0,VLOOKUP(E55,competitors!$B$1:$C$1350,2,FALSE))</f>
        <v>ExH</v>
      </c>
      <c r="G55" s="673">
        <v>1.9678240740740741E-3</v>
      </c>
      <c r="H55" s="667">
        <v>1</v>
      </c>
      <c r="I55" s="3"/>
      <c r="J55" s="3"/>
      <c r="K55" s="671">
        <v>16</v>
      </c>
      <c r="L55" s="3"/>
      <c r="M55" s="3"/>
      <c r="N55" s="3"/>
      <c r="O55" s="3"/>
      <c r="P55" s="3"/>
      <c r="Q55" s="3"/>
      <c r="R55" s="3"/>
      <c r="S55" s="63"/>
      <c r="T55" s="234"/>
      <c r="U55" s="349"/>
      <c r="V55" s="339"/>
      <c r="W55" s="294">
        <v>10</v>
      </c>
      <c r="X55" s="666">
        <v>255</v>
      </c>
      <c r="Y55" s="3" t="str">
        <f>IF(X55=0,0,VLOOKUP(X55,competitors!$A$1:$B$1350,2,FALSE))</f>
        <v>Amy Jenions U13G</v>
      </c>
      <c r="Z55" s="3" t="str">
        <f>IF(X55=0,0,VLOOKUP(Y55,competitors!$B$1:$C$1350,2,FALSE))</f>
        <v>ExH</v>
      </c>
      <c r="AA55" s="668">
        <v>6.15</v>
      </c>
      <c r="AB55" s="667">
        <v>2</v>
      </c>
      <c r="AC55" s="3"/>
      <c r="AD55" s="3"/>
      <c r="AE55" s="671">
        <v>15</v>
      </c>
      <c r="AF55" s="3"/>
      <c r="AG55" s="3"/>
      <c r="AH55" s="3"/>
      <c r="AI55" s="3"/>
      <c r="AJ55" s="3"/>
      <c r="AK55" s="3"/>
      <c r="AL55" s="3"/>
      <c r="AM55" s="63"/>
      <c r="AN55" s="234"/>
    </row>
    <row r="56" spans="2:40" ht="12.75" customHeight="1">
      <c r="B56" s="388" t="s">
        <v>2166</v>
      </c>
      <c r="C56" s="295">
        <v>11</v>
      </c>
      <c r="D56" s="666">
        <v>1062</v>
      </c>
      <c r="E56" s="3" t="str">
        <f>IF(D56=0,0,VLOOKUP(D56,competitors!$A$1:$B$1350,2,FALSE))</f>
        <v>Lucy Acott U13G</v>
      </c>
      <c r="F56" s="3" t="str">
        <f>IF(D56=0,0,VLOOKUP(E56,competitors!$B$1:$C$1350,2,FALSE))</f>
        <v>MAC</v>
      </c>
      <c r="G56" s="696" t="s">
        <v>3309</v>
      </c>
      <c r="H56" s="667">
        <v>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688">
        <v>7</v>
      </c>
      <c r="T56" s="234"/>
      <c r="U56" s="349"/>
      <c r="V56" s="339"/>
      <c r="W56" s="295">
        <v>11</v>
      </c>
      <c r="X56" s="666">
        <v>504</v>
      </c>
      <c r="Y56" s="3" t="str">
        <f>IF(X56=0,0,VLOOKUP(X56,competitors!$A$1:$B$1350,2,FALSE))</f>
        <v>Milly McKenna U13G</v>
      </c>
      <c r="Z56" s="3" t="str">
        <f>IF(X56=0,0,VLOOKUP(Y56,competitors!$B$1:$C$1350,2,FALSE))</f>
        <v>TAC</v>
      </c>
      <c r="AA56" s="668">
        <v>5.93</v>
      </c>
      <c r="AB56" s="667">
        <v>1</v>
      </c>
      <c r="AC56" s="3"/>
      <c r="AD56" s="3"/>
      <c r="AE56" s="3"/>
      <c r="AF56" s="3"/>
      <c r="AG56" s="3"/>
      <c r="AH56" s="671">
        <v>14</v>
      </c>
      <c r="AI56" s="3"/>
      <c r="AJ56" s="3"/>
      <c r="AK56" s="3"/>
      <c r="AL56" s="3"/>
      <c r="AM56" s="63"/>
      <c r="AN56" s="234"/>
    </row>
    <row r="57" spans="2:40" ht="12.75" customHeight="1">
      <c r="B57" s="388" t="s">
        <v>2165</v>
      </c>
      <c r="C57" s="294">
        <v>12</v>
      </c>
      <c r="D57" s="666">
        <v>325</v>
      </c>
      <c r="E57" s="3" t="str">
        <f>IF(D57=0,0,VLOOKUP(D57,competitors!$A$1:$B$1350,2,FALSE))</f>
        <v>Ella Bodman U13G</v>
      </c>
      <c r="F57" s="3" t="str">
        <f>IF(D57=0,0,VLOOKUP(E57,competitors!$B$1:$C$1350,2,FALSE))</f>
        <v>Wim</v>
      </c>
      <c r="G57" s="696" t="s">
        <v>3310</v>
      </c>
      <c r="H57" s="667">
        <v>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63"/>
      <c r="T57" s="234"/>
      <c r="U57" s="349"/>
      <c r="V57" s="339"/>
      <c r="W57" s="294">
        <v>12</v>
      </c>
      <c r="X57" s="666">
        <v>503</v>
      </c>
      <c r="Y57" s="3" t="str">
        <f>IF(X57=0,0,VLOOKUP(X57,competitors!$A$1:$B$1350,2,FALSE))</f>
        <v>Evie Jones U13G</v>
      </c>
      <c r="Z57" s="3" t="str">
        <f>IF(X57=0,0,VLOOKUP(Y57,competitors!$B$1:$C$1350,2,FALSE))</f>
        <v>TAC</v>
      </c>
      <c r="AA57" s="668">
        <v>5.86</v>
      </c>
      <c r="AB57" s="667">
        <v>2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63"/>
      <c r="AN57" s="234"/>
    </row>
    <row r="58" spans="2:40" ht="12.75" customHeight="1">
      <c r="B58" s="388" t="s">
        <v>2167</v>
      </c>
      <c r="C58" s="295">
        <v>13</v>
      </c>
      <c r="D58" s="666">
        <v>330</v>
      </c>
      <c r="E58" s="3" t="str">
        <f>IF(D58=0,0,VLOOKUP(D58,competitors!$A$1:$B$1350,2,FALSE))</f>
        <v>Kate Simmonds U13G</v>
      </c>
      <c r="F58" s="3" t="str">
        <f>IF(D58=0,0,VLOOKUP(E58,competitors!$B$1:$C$1350,2,FALSE))</f>
        <v>Wim</v>
      </c>
      <c r="G58" s="696" t="s">
        <v>3311</v>
      </c>
      <c r="H58" s="667">
        <v>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63"/>
      <c r="T58" s="234"/>
      <c r="U58" s="349"/>
      <c r="V58" s="339"/>
      <c r="W58" s="295">
        <v>13</v>
      </c>
      <c r="X58" s="666">
        <v>19</v>
      </c>
      <c r="Y58" s="3" t="str">
        <f>IF(X58=0,0,VLOOKUP(X58,competitors!$A$1:$B$1350,2,FALSE))</f>
        <v>Lin Lognon U13G</v>
      </c>
      <c r="Z58" s="3" t="str">
        <f>IF(X58=0,0,VLOOKUP(Y58,competitors!$B$1:$C$1350,2,FALSE))</f>
        <v>Arm</v>
      </c>
      <c r="AA58" s="668">
        <v>5.81</v>
      </c>
      <c r="AB58" s="667">
        <v>1</v>
      </c>
      <c r="AC58" s="671">
        <v>13</v>
      </c>
      <c r="AD58" s="3"/>
      <c r="AE58" s="3"/>
      <c r="AF58" s="3"/>
      <c r="AG58" s="3"/>
      <c r="AH58" s="3"/>
      <c r="AI58" s="3"/>
      <c r="AJ58" s="3"/>
      <c r="AK58" s="3"/>
      <c r="AL58" s="3"/>
      <c r="AM58" s="63"/>
      <c r="AN58" s="234"/>
    </row>
    <row r="59" spans="2:40" ht="12.75" customHeight="1" thickBot="1">
      <c r="B59" s="339"/>
      <c r="C59" s="294">
        <v>14</v>
      </c>
      <c r="D59" s="666">
        <v>254</v>
      </c>
      <c r="E59" s="3" t="str">
        <f>IF(D59=0,0,VLOOKUP(D59,competitors!$A$1:$B$1350,2,FALSE))</f>
        <v>Isabella Peyton-Jones U13G</v>
      </c>
      <c r="F59" s="3" t="str">
        <f>IF(D59=0,0,VLOOKUP(E59,competitors!$B$1:$C$1350,2,FALSE))</f>
        <v>ExH</v>
      </c>
      <c r="G59" s="673">
        <v>2.0260416666666669E-3</v>
      </c>
      <c r="H59" s="667"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63"/>
      <c r="T59" s="234"/>
      <c r="U59" s="350"/>
      <c r="V59" s="339"/>
      <c r="W59" s="294">
        <v>14</v>
      </c>
      <c r="X59" s="666">
        <v>450</v>
      </c>
      <c r="Y59" s="3" t="str">
        <f>IF(X59=0,0,VLOOKUP(X59,competitors!$A$1:$B$1350,2,FALSE))</f>
        <v>Molly Pearce U13G</v>
      </c>
      <c r="Z59" s="3" t="str">
        <f>IF(X59=0,0,VLOOKUP(Y59,competitors!$B$1:$C$1350,2,FALSE))</f>
        <v>PAC</v>
      </c>
      <c r="AA59" s="668">
        <v>5.75</v>
      </c>
      <c r="AB59" s="667">
        <v>1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63"/>
      <c r="AN59" s="234"/>
    </row>
    <row r="60" spans="2:40" ht="12.75" customHeight="1">
      <c r="B60" s="339"/>
      <c r="C60" s="295">
        <v>15</v>
      </c>
      <c r="D60" s="666">
        <v>605</v>
      </c>
      <c r="E60" s="3" t="str">
        <f>IF(D60=0,0,VLOOKUP(D60,competitors!$A$1:$B$1350,2,FALSE))</f>
        <v>Mia French U13G</v>
      </c>
      <c r="F60" s="3" t="str">
        <f>IF(D60=0,0,VLOOKUP(E60,competitors!$B$1:$C$1350,2,FALSE))</f>
        <v>YOAC</v>
      </c>
      <c r="G60" s="673">
        <v>2.0351851851851854E-3</v>
      </c>
      <c r="H60" s="667">
        <v>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63"/>
      <c r="T60" s="234"/>
      <c r="U60" s="352"/>
      <c r="V60" s="339"/>
      <c r="W60" s="295">
        <v>15</v>
      </c>
      <c r="X60" s="666">
        <v>801</v>
      </c>
      <c r="Y60" s="3" t="str">
        <f>IF(X60=0,0,VLOOKUP(X60,competitors!$A$1:$B$1350,2,FALSE))</f>
        <v>Kerrie Shanley U13G</v>
      </c>
      <c r="Z60" s="3" t="str">
        <f>IF(X60=0,0,VLOOKUP(Y60,competitors!$B$1:$C$1350,2,FALSE))</f>
        <v>N&amp;P</v>
      </c>
      <c r="AA60" s="668">
        <v>5.49</v>
      </c>
      <c r="AB60" s="667">
        <v>2</v>
      </c>
      <c r="AC60" s="3"/>
      <c r="AD60" s="3"/>
      <c r="AE60" s="3"/>
      <c r="AF60" s="3"/>
      <c r="AG60" s="3"/>
      <c r="AH60" s="3"/>
      <c r="AI60" s="3"/>
      <c r="AJ60" s="3"/>
      <c r="AK60" s="671">
        <v>12</v>
      </c>
      <c r="AL60" s="3"/>
      <c r="AM60" s="63"/>
      <c r="AN60" s="234"/>
    </row>
    <row r="61" spans="2:40" ht="12.75" customHeight="1">
      <c r="B61" s="339"/>
      <c r="C61" s="294">
        <v>16</v>
      </c>
      <c r="D61" s="666">
        <v>109</v>
      </c>
      <c r="E61" s="3" t="str">
        <f>IF(D61=0,0,VLOOKUP(D61,competitors!$A$1:$B$1350,2,FALSE))</f>
        <v>Emma Harrison U13G</v>
      </c>
      <c r="F61" s="3" t="str">
        <f>IF(D61=0,0,VLOOKUP(E61,competitors!$B$1:$C$1350,2,FALSE))</f>
        <v>NA</v>
      </c>
      <c r="G61" s="673">
        <v>2.0487268518518519E-3</v>
      </c>
      <c r="H61" s="667">
        <v>1</v>
      </c>
      <c r="I61" s="3"/>
      <c r="J61" s="671">
        <v>15</v>
      </c>
      <c r="K61" s="3"/>
      <c r="L61" s="3"/>
      <c r="M61" s="3"/>
      <c r="N61" s="3"/>
      <c r="O61" s="3"/>
      <c r="P61" s="3"/>
      <c r="Q61" s="3"/>
      <c r="R61" s="3"/>
      <c r="S61" s="63"/>
      <c r="T61" s="234"/>
      <c r="U61" s="352"/>
      <c r="V61" s="339"/>
      <c r="W61" s="294">
        <v>16</v>
      </c>
      <c r="X61" s="666">
        <v>102</v>
      </c>
      <c r="Y61" s="3" t="str">
        <f>IF(X61=0,0,VLOOKUP(X61,competitors!$A$1:$B$1350,2,FALSE))</f>
        <v>Abigail Fisher U13G</v>
      </c>
      <c r="Z61" s="3" t="str">
        <f>IF(X61=0,0,VLOOKUP(Y61,competitors!$B$1:$C$1350,2,FALSE))</f>
        <v>NA</v>
      </c>
      <c r="AA61" s="668">
        <v>5.26</v>
      </c>
      <c r="AB61" s="667">
        <v>1</v>
      </c>
      <c r="AC61" s="3"/>
      <c r="AD61" s="671">
        <v>11</v>
      </c>
      <c r="AE61" s="3"/>
      <c r="AF61" s="3"/>
      <c r="AG61" s="3"/>
      <c r="AH61" s="3"/>
      <c r="AI61" s="3"/>
      <c r="AJ61" s="3"/>
      <c r="AK61" s="3"/>
      <c r="AL61" s="3"/>
      <c r="AM61" s="63"/>
      <c r="AN61" s="234"/>
    </row>
    <row r="62" spans="2:40" ht="12.75" customHeight="1">
      <c r="B62" s="339"/>
      <c r="C62" s="295">
        <v>17</v>
      </c>
      <c r="D62" s="666">
        <v>508</v>
      </c>
      <c r="E62" s="3" t="str">
        <f>IF(D62=0,0,VLOOKUP(D62,competitors!$A$1:$B$1350,2,FALSE))</f>
        <v>Abby Hughes U13G</v>
      </c>
      <c r="F62" s="3" t="str">
        <f>IF(D62=0,0,VLOOKUP(E62,competitors!$B$1:$C$1350,2,FALSE))</f>
        <v>TAC</v>
      </c>
      <c r="G62" s="696" t="s">
        <v>3312</v>
      </c>
      <c r="H62" s="667">
        <v>2</v>
      </c>
      <c r="I62" s="3"/>
      <c r="J62" s="3"/>
      <c r="K62" s="3"/>
      <c r="L62" s="3"/>
      <c r="M62" s="3"/>
      <c r="N62" s="671">
        <v>6</v>
      </c>
      <c r="O62" s="3"/>
      <c r="P62" s="3"/>
      <c r="Q62" s="3"/>
      <c r="R62" s="3"/>
      <c r="S62" s="63"/>
      <c r="T62" s="234"/>
      <c r="U62" s="352"/>
      <c r="V62" s="339"/>
      <c r="W62" s="295">
        <v>17</v>
      </c>
      <c r="X62" s="666">
        <v>316</v>
      </c>
      <c r="Y62" s="3" t="str">
        <f>IF(X62=0,0,VLOOKUP(X62,competitors!$A$1:$B$1350,2,FALSE))</f>
        <v>Sarah Graham U13G</v>
      </c>
      <c r="Z62" s="3" t="str">
        <f>IF(X62=0,0,VLOOKUP(Y62,competitors!$B$1:$C$1350,2,FALSE))</f>
        <v>Wim</v>
      </c>
      <c r="AA62" s="668">
        <v>5.05</v>
      </c>
      <c r="AB62" s="667">
        <v>1</v>
      </c>
      <c r="AC62" s="3"/>
      <c r="AD62" s="3"/>
      <c r="AE62" s="3"/>
      <c r="AF62" s="671">
        <v>10</v>
      </c>
      <c r="AG62" s="3"/>
      <c r="AH62" s="3"/>
      <c r="AI62" s="3"/>
      <c r="AJ62" s="3"/>
      <c r="AK62" s="3"/>
      <c r="AL62" s="3"/>
      <c r="AM62" s="63"/>
      <c r="AN62" s="234"/>
    </row>
    <row r="63" spans="2:40" ht="12.75" customHeight="1">
      <c r="B63" s="339"/>
      <c r="C63" s="294">
        <v>18</v>
      </c>
      <c r="D63" s="666">
        <v>443</v>
      </c>
      <c r="E63" s="3" t="str">
        <f>IF(D63=0,0,VLOOKUP(D63,competitors!$A$1:$B$1350,2,FALSE))</f>
        <v>Eleanor Mowbray U13G</v>
      </c>
      <c r="F63" s="3" t="str">
        <f>IF(D63=0,0,VLOOKUP(E63,competitors!$B$1:$C$1350,2,FALSE))</f>
        <v>PAC</v>
      </c>
      <c r="G63" s="673">
        <v>2.1153935185185186E-3</v>
      </c>
      <c r="H63" s="667">
        <v>3</v>
      </c>
      <c r="I63" s="3"/>
      <c r="J63" s="3"/>
      <c r="K63" s="3"/>
      <c r="L63" s="3"/>
      <c r="M63" s="671">
        <v>14</v>
      </c>
      <c r="N63" s="3"/>
      <c r="O63" s="3"/>
      <c r="P63" s="3"/>
      <c r="Q63" s="3"/>
      <c r="R63" s="3"/>
      <c r="S63" s="63"/>
      <c r="T63" s="234"/>
      <c r="U63" s="352"/>
      <c r="V63" s="339"/>
      <c r="W63" s="294">
        <v>18</v>
      </c>
      <c r="X63" s="666">
        <v>331</v>
      </c>
      <c r="Y63" s="3" t="str">
        <f>IF(X63=0,0,VLOOKUP(X63,competitors!$A$1:$B$1350,2,FALSE))</f>
        <v>Lucie Simmonds U13G</v>
      </c>
      <c r="Z63" s="3" t="str">
        <f>IF(X63=0,0,VLOOKUP(Y63,competitors!$B$1:$C$1350,2,FALSE))</f>
        <v>Wim</v>
      </c>
      <c r="AA63" s="668">
        <v>4.97</v>
      </c>
      <c r="AB63" s="667">
        <v>1</v>
      </c>
      <c r="AC63" s="3"/>
      <c r="AD63" s="3"/>
      <c r="AE63" s="3"/>
      <c r="AF63" s="671">
        <v>9</v>
      </c>
      <c r="AG63" s="3"/>
      <c r="AH63" s="3"/>
      <c r="AI63" s="3"/>
      <c r="AJ63" s="3"/>
      <c r="AK63" s="3"/>
      <c r="AL63" s="3"/>
      <c r="AM63" s="63"/>
      <c r="AN63" s="234"/>
    </row>
    <row r="64" spans="2:40" ht="12.75" customHeight="1">
      <c r="B64" s="339"/>
      <c r="C64" s="295">
        <v>19</v>
      </c>
      <c r="D64" s="666">
        <v>440</v>
      </c>
      <c r="E64" s="3" t="str">
        <f>IF(D64=0,0,VLOOKUP(D64,competitors!$A$1:$B$1350,2,FALSE))</f>
        <v>Charlotte Smith U13G</v>
      </c>
      <c r="F64" s="3" t="str">
        <f>IF(D64=0,0,VLOOKUP(E64,competitors!$B$1:$C$1350,2,FALSE))</f>
        <v>PAC</v>
      </c>
      <c r="G64" s="673">
        <v>2.1230324074074072E-3</v>
      </c>
      <c r="H64" s="667">
        <v>3</v>
      </c>
      <c r="I64" s="3"/>
      <c r="J64" s="3"/>
      <c r="K64" s="3"/>
      <c r="L64" s="3"/>
      <c r="M64" s="671">
        <v>13</v>
      </c>
      <c r="N64" s="3"/>
      <c r="O64" s="3"/>
      <c r="P64" s="3"/>
      <c r="Q64" s="3"/>
      <c r="R64" s="3"/>
      <c r="S64" s="63"/>
      <c r="T64" s="234"/>
      <c r="U64" s="352"/>
      <c r="V64" s="339"/>
      <c r="W64" s="295">
        <v>19</v>
      </c>
      <c r="X64" s="666">
        <v>23</v>
      </c>
      <c r="Y64" s="3" t="str">
        <f>IF(X64=0,0,VLOOKUP(X64,competitors!$A$1:$B$1350,2,FALSE))</f>
        <v>Lili Fern U13G</v>
      </c>
      <c r="Z64" s="3" t="str">
        <f>IF(X64=0,0,VLOOKUP(Y64,competitors!$B$1:$C$1350,2,FALSE))</f>
        <v>Arm</v>
      </c>
      <c r="AA64" s="668">
        <v>4.6100000000000003</v>
      </c>
      <c r="AB64" s="667">
        <v>1</v>
      </c>
      <c r="AC64" s="671">
        <v>8</v>
      </c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234"/>
    </row>
    <row r="65" spans="2:40" ht="12.75" customHeight="1">
      <c r="B65" s="339"/>
      <c r="C65" s="294">
        <v>20</v>
      </c>
      <c r="D65" s="666">
        <v>601</v>
      </c>
      <c r="E65" s="3" t="str">
        <f>IF(D65=0,0,VLOOKUP(D65,competitors!$A$1:$B$1350,2,FALSE))</f>
        <v>Sophie Gillard U13G</v>
      </c>
      <c r="F65" s="3" t="str">
        <f>IF(D65=0,0,VLOOKUP(E65,competitors!$B$1:$C$1350,2,FALSE))</f>
        <v>YOAC</v>
      </c>
      <c r="G65" s="673">
        <v>2.1686342592592595E-3</v>
      </c>
      <c r="H65" s="667">
        <v>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U65" s="352"/>
      <c r="V65" s="339"/>
      <c r="W65" s="294">
        <v>20</v>
      </c>
      <c r="X65" s="666">
        <v>330</v>
      </c>
      <c r="Y65" s="3" t="str">
        <f>IF(X65=0,0,VLOOKUP(X65,competitors!$A$1:$B$1350,2,FALSE))</f>
        <v>Kate Simmonds U13G</v>
      </c>
      <c r="Z65" s="3" t="str">
        <f>IF(X65=0,0,VLOOKUP(Y65,competitors!$B$1:$C$1350,2,FALSE))</f>
        <v>Wim</v>
      </c>
      <c r="AA65" s="668">
        <v>4.5</v>
      </c>
      <c r="AB65" s="667">
        <v>2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234"/>
    </row>
    <row r="66" spans="2:40" ht="12.75" customHeight="1">
      <c r="B66" s="339"/>
      <c r="C66" s="295">
        <v>21</v>
      </c>
      <c r="D66" s="666">
        <v>736</v>
      </c>
      <c r="E66" s="3" t="str">
        <f>IF(D66=0,0,VLOOKUP(D66,competitors!$A$1:$B$1350,2,FALSE))</f>
        <v>Evie Pell U13G</v>
      </c>
      <c r="F66" s="3" t="str">
        <f>IF(D66=0,0,VLOOKUP(E66,competitors!$B$1:$C$1350,2,FALSE))</f>
        <v>CAC</v>
      </c>
      <c r="G66" s="696" t="s">
        <v>3313</v>
      </c>
      <c r="H66" s="667">
        <v>2</v>
      </c>
      <c r="I66" s="3"/>
      <c r="J66" s="3"/>
      <c r="K66" s="3"/>
      <c r="L66" s="3"/>
      <c r="M66" s="3"/>
      <c r="N66" s="3"/>
      <c r="O66" s="3"/>
      <c r="P66" s="671">
        <v>5</v>
      </c>
      <c r="Q66" s="3"/>
      <c r="R66" s="3"/>
      <c r="S66" s="63"/>
      <c r="T66" s="234"/>
      <c r="U66" s="352"/>
      <c r="V66" s="339"/>
      <c r="W66" s="295">
        <v>21</v>
      </c>
      <c r="X66" s="666">
        <v>959</v>
      </c>
      <c r="Y66" s="3" t="str">
        <f>IF(X66=0,0,VLOOKUP(X66,competitors!$A$1:$B$1350,2,FALSE))</f>
        <v>Lucy Brown U13G</v>
      </c>
      <c r="Z66" s="3" t="str">
        <f>IF(X66=0,0,VLOOKUP(Y66,competitors!$B$1:$C$1350,2,FALSE))</f>
        <v>DAC</v>
      </c>
      <c r="AA66" s="668">
        <v>4.29</v>
      </c>
      <c r="AB66" s="667">
        <v>2</v>
      </c>
      <c r="AC66" s="3"/>
      <c r="AD66" s="3"/>
      <c r="AE66" s="3"/>
      <c r="AF66" s="3"/>
      <c r="AG66" s="3"/>
      <c r="AH66" s="3"/>
      <c r="AI66" s="3"/>
      <c r="AJ66" s="3"/>
      <c r="AK66" s="3"/>
      <c r="AL66" s="671">
        <v>7</v>
      </c>
      <c r="AM66" s="63"/>
      <c r="AN66" s="234"/>
    </row>
    <row r="67" spans="2:40" ht="12.75" customHeight="1" thickBot="1">
      <c r="B67" s="340"/>
      <c r="C67" s="294">
        <v>22</v>
      </c>
      <c r="D67" s="666">
        <v>511</v>
      </c>
      <c r="E67" s="3" t="str">
        <f>IF(D67=0,0,VLOOKUP(D67,competitors!$A$1:$B$1350,2,FALSE))</f>
        <v>Kate Hassett U13G</v>
      </c>
      <c r="F67" s="3" t="str">
        <f>IF(D67=0,0,VLOOKUP(E67,competitors!$B$1:$C$1350,2,FALSE))</f>
        <v>TAC</v>
      </c>
      <c r="G67" s="673">
        <v>2.2480324074074074E-3</v>
      </c>
      <c r="H67" s="667">
        <v>3</v>
      </c>
      <c r="I67" s="3"/>
      <c r="J67" s="3"/>
      <c r="K67" s="3"/>
      <c r="L67" s="3"/>
      <c r="M67" s="3"/>
      <c r="N67" s="671">
        <v>12</v>
      </c>
      <c r="O67" s="3"/>
      <c r="P67" s="3"/>
      <c r="Q67" s="3"/>
      <c r="R67" s="3"/>
      <c r="S67" s="63"/>
      <c r="T67" s="234"/>
      <c r="U67" s="352"/>
      <c r="V67" s="340"/>
      <c r="W67" s="296">
        <v>22</v>
      </c>
      <c r="X67" s="666">
        <v>803</v>
      </c>
      <c r="Y67" s="65" t="str">
        <f>IF(X67=0,0,VLOOKUP(X67,competitors!$A$1:$B$1350,2,FALSE))</f>
        <v>Charli Dawson U13G</v>
      </c>
      <c r="Z67" s="65" t="str">
        <f>IF(X67=0,0,VLOOKUP(Y67,competitors!$B$1:$C$1350,2,FALSE))</f>
        <v>N&amp;P</v>
      </c>
      <c r="AA67" s="668">
        <v>4.2</v>
      </c>
      <c r="AB67" s="667">
        <v>1</v>
      </c>
      <c r="AC67" s="65"/>
      <c r="AD67" s="65"/>
      <c r="AE67" s="65"/>
      <c r="AF67" s="65"/>
      <c r="AG67" s="65"/>
      <c r="AH67" s="65"/>
      <c r="AI67" s="65"/>
      <c r="AJ67" s="65"/>
      <c r="AK67" s="693">
        <v>6</v>
      </c>
      <c r="AL67" s="65"/>
      <c r="AM67" s="106"/>
      <c r="AN67" s="234"/>
    </row>
    <row r="68" spans="2:40" ht="12.75" customHeight="1">
      <c r="B68" s="339"/>
      <c r="C68" s="295">
        <v>23</v>
      </c>
      <c r="D68" s="666">
        <v>102</v>
      </c>
      <c r="E68" s="3" t="str">
        <f>IF(D68=0,0,VLOOKUP(D68,competitors!$A$1:$B$1350,2,FALSE))</f>
        <v>Abigail Fisher U13G</v>
      </c>
      <c r="F68" s="3" t="str">
        <f>IF(D68=0,0,VLOOKUP(E68,competitors!$B$1:$C$1350,2,FALSE))</f>
        <v>NA</v>
      </c>
      <c r="G68" s="673">
        <v>2.2822916666666668E-3</v>
      </c>
      <c r="H68" s="667">
        <v>3</v>
      </c>
      <c r="I68" s="3"/>
      <c r="J68" s="671">
        <v>11</v>
      </c>
      <c r="K68" s="3"/>
      <c r="L68" s="3"/>
      <c r="M68" s="3"/>
      <c r="N68" s="3"/>
      <c r="O68" s="3"/>
      <c r="P68" s="3"/>
      <c r="Q68" s="3"/>
      <c r="R68" s="3"/>
      <c r="S68" s="63"/>
      <c r="T68" s="234"/>
      <c r="U68" s="352"/>
      <c r="V68" s="397"/>
      <c r="W68" s="364">
        <v>23</v>
      </c>
      <c r="X68" s="666">
        <v>1057</v>
      </c>
      <c r="Y68" s="61" t="str">
        <f>IF(X68=0,0,VLOOKUP(X68,competitors!$A$1:$B$1350,2,FALSE))</f>
        <v>Izzy Wheeler U13G</v>
      </c>
      <c r="Z68" s="61" t="str">
        <f>IF(X68=0,0,VLOOKUP(Y68,competitors!$B$1:$C$1350,2,FALSE))</f>
        <v>MAC</v>
      </c>
      <c r="AA68" s="668">
        <v>4.05</v>
      </c>
      <c r="AB68" s="667">
        <v>1</v>
      </c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98">
        <v>5</v>
      </c>
      <c r="AN68" s="234"/>
    </row>
    <row r="69" spans="2:40" ht="12.75" customHeight="1">
      <c r="B69" s="339"/>
      <c r="C69" s="294">
        <v>24</v>
      </c>
      <c r="D69" s="666"/>
      <c r="E69" s="685" t="s">
        <v>3314</v>
      </c>
      <c r="F69" s="3">
        <f>IF(D69=0,0,VLOOKUP(E69,competitors!$B$1:$C$1350,2,FALSE))</f>
        <v>0</v>
      </c>
      <c r="G69" s="673"/>
      <c r="H69" s="667"/>
      <c r="I69" s="3"/>
      <c r="J69" s="3"/>
      <c r="K69" s="3"/>
      <c r="L69" s="3"/>
      <c r="M69" s="3"/>
      <c r="N69" s="3"/>
      <c r="O69" s="3"/>
      <c r="P69" s="3"/>
      <c r="Q69" s="3"/>
      <c r="R69" s="3"/>
      <c r="S69" s="63"/>
      <c r="T69" s="234"/>
      <c r="U69" s="352"/>
      <c r="V69" s="339"/>
      <c r="W69" s="294">
        <v>24</v>
      </c>
      <c r="X69" s="606"/>
      <c r="Y69" s="685" t="s">
        <v>3315</v>
      </c>
      <c r="Z69" s="3"/>
      <c r="AA69" s="618"/>
      <c r="AB69" s="33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63"/>
      <c r="AN69" s="234"/>
    </row>
    <row r="70" spans="2:40" ht="12.75" customHeight="1">
      <c r="B70" s="339"/>
      <c r="C70" s="295">
        <v>25</v>
      </c>
      <c r="D70" s="58"/>
      <c r="E70" s="3">
        <f>IF(D70=0,0,VLOOKUP(D70,competitors!$A$1:$B$1350,2,FALSE))</f>
        <v>0</v>
      </c>
      <c r="F70" s="3">
        <f>IF(D70=0,0,VLOOKUP(E70,competitors!$B$1:$C$1350,2,FALSE))</f>
        <v>0</v>
      </c>
      <c r="G70" s="368"/>
      <c r="H70" s="333"/>
      <c r="I70" s="3"/>
      <c r="J70" s="3"/>
      <c r="K70" s="3"/>
      <c r="L70" s="3"/>
      <c r="M70" s="3"/>
      <c r="N70" s="3"/>
      <c r="O70" s="3"/>
      <c r="P70" s="3"/>
      <c r="Q70" s="3"/>
      <c r="R70" s="3"/>
      <c r="S70" s="63"/>
      <c r="T70" s="234"/>
      <c r="U70" s="352"/>
      <c r="V70" s="339"/>
      <c r="W70" s="295">
        <v>25</v>
      </c>
      <c r="X70" s="606"/>
      <c r="Y70" s="3">
        <f>IF(X70=0,0,VLOOKUP(X70,competitors!$A$1:$B$1350,2,FALSE))</f>
        <v>0</v>
      </c>
      <c r="Z70" s="3">
        <f>IF(X70=0,0,VLOOKUP(Y70,competitors!$B$1:$C$1350,2,FALSE))</f>
        <v>0</v>
      </c>
      <c r="AA70" s="618"/>
      <c r="AB70" s="33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63"/>
      <c r="AN70" s="234"/>
    </row>
    <row r="71" spans="2:40" ht="12.75" customHeight="1">
      <c r="B71" s="339"/>
      <c r="C71" s="294">
        <v>26</v>
      </c>
      <c r="D71" s="58"/>
      <c r="E71" s="3">
        <f>IF(D71=0,0,VLOOKUP(D71,competitors!$A$1:$B$1350,2,FALSE))</f>
        <v>0</v>
      </c>
      <c r="F71" s="3">
        <f>IF(D71=0,0,VLOOKUP(E71,competitors!$B$1:$C$1350,2,FALSE))</f>
        <v>0</v>
      </c>
      <c r="G71" s="368"/>
      <c r="H71" s="333"/>
      <c r="I71" s="3"/>
      <c r="J71" s="3"/>
      <c r="K71" s="3"/>
      <c r="L71" s="3"/>
      <c r="M71" s="3"/>
      <c r="N71" s="3"/>
      <c r="O71" s="3"/>
      <c r="P71" s="3"/>
      <c r="Q71" s="3"/>
      <c r="R71" s="3"/>
      <c r="S71" s="63"/>
      <c r="T71" s="234"/>
      <c r="U71" s="352"/>
      <c r="V71" s="339"/>
      <c r="W71" s="294">
        <v>26</v>
      </c>
      <c r="X71" s="606"/>
      <c r="Y71" s="3">
        <f>IF(X71=0,0,VLOOKUP(X71,competitors!$A$1:$B$1350,2,FALSE))</f>
        <v>0</v>
      </c>
      <c r="Z71" s="3">
        <f>IF(X71=0,0,VLOOKUP(Y71,competitors!$B$1:$C$1350,2,FALSE))</f>
        <v>0</v>
      </c>
      <c r="AA71" s="618"/>
      <c r="AB71" s="33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63"/>
      <c r="AN71" s="234"/>
    </row>
    <row r="72" spans="2:40" ht="12.75" customHeight="1">
      <c r="B72" s="339"/>
      <c r="C72" s="295">
        <v>27</v>
      </c>
      <c r="D72" s="58"/>
      <c r="E72" s="3">
        <f>IF(D72=0,0,VLOOKUP(D72,competitors!$A$1:$B$1350,2,FALSE))</f>
        <v>0</v>
      </c>
      <c r="F72" s="3">
        <f>IF(D72=0,0,VLOOKUP(E72,competitors!$B$1:$C$1350,2,FALSE))</f>
        <v>0</v>
      </c>
      <c r="G72" s="368"/>
      <c r="H72" s="333"/>
      <c r="I72" s="3"/>
      <c r="J72" s="3"/>
      <c r="K72" s="3"/>
      <c r="L72" s="3"/>
      <c r="M72" s="3"/>
      <c r="N72" s="3"/>
      <c r="O72" s="3"/>
      <c r="P72" s="3"/>
      <c r="Q72" s="3"/>
      <c r="R72" s="3"/>
      <c r="S72" s="63"/>
      <c r="T72" s="234"/>
      <c r="U72" s="352"/>
      <c r="V72" s="339"/>
      <c r="W72" s="295">
        <v>27</v>
      </c>
      <c r="X72" s="606"/>
      <c r="Y72" s="3">
        <f>IF(X72=0,0,VLOOKUP(X72,competitors!$A$1:$B$1350,2,FALSE))</f>
        <v>0</v>
      </c>
      <c r="Z72" s="3">
        <f>IF(X72=0,0,VLOOKUP(Y72,competitors!$B$1:$C$1350,2,FALSE))</f>
        <v>0</v>
      </c>
      <c r="AA72" s="618"/>
      <c r="AB72" s="33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63"/>
      <c r="AN72" s="234"/>
    </row>
    <row r="73" spans="2:40" ht="12.75" customHeight="1" thickBot="1">
      <c r="B73" s="339"/>
      <c r="C73" s="294">
        <v>28</v>
      </c>
      <c r="D73" s="58"/>
      <c r="E73" s="3">
        <f>IF(D73=0,0,VLOOKUP(D73,competitors!$A$1:$B$1350,2,FALSE))</f>
        <v>0</v>
      </c>
      <c r="F73" s="3">
        <f>IF(D73=0,0,VLOOKUP(E73,competitors!$B$1:$C$1350,2,FALSE))</f>
        <v>0</v>
      </c>
      <c r="G73" s="368"/>
      <c r="H73" s="333"/>
      <c r="I73" s="3"/>
      <c r="J73" s="3"/>
      <c r="K73" s="3"/>
      <c r="L73" s="3"/>
      <c r="M73" s="3"/>
      <c r="N73" s="3"/>
      <c r="O73" s="3"/>
      <c r="P73" s="3"/>
      <c r="Q73" s="3"/>
      <c r="R73" s="3"/>
      <c r="S73" s="63"/>
      <c r="T73" s="234"/>
      <c r="U73" s="352"/>
      <c r="V73" s="339"/>
      <c r="W73" s="294">
        <v>28</v>
      </c>
      <c r="X73" s="606"/>
      <c r="Y73" s="3">
        <f>IF(X73=0,0,VLOOKUP(X73,competitors!$A$1:$B$1350,2,FALSE))</f>
        <v>0</v>
      </c>
      <c r="Z73" s="3">
        <f>IF(X73=0,0,VLOOKUP(Y73,competitors!$B$1:$C$1350,2,FALSE))</f>
        <v>0</v>
      </c>
      <c r="AA73" s="618"/>
      <c r="AB73" s="33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63"/>
      <c r="AN73" s="234"/>
    </row>
    <row r="74" spans="2:40" ht="12.75" customHeight="1">
      <c r="B74" s="339"/>
      <c r="C74" s="295">
        <v>29</v>
      </c>
      <c r="D74" s="58"/>
      <c r="E74" s="3">
        <f>IF(D74=0,0,VLOOKUP(D74,competitors!$A$1:$B$1350,2,FALSE))</f>
        <v>0</v>
      </c>
      <c r="F74" s="3">
        <f>IF(D74=0,0,VLOOKUP(E74,competitors!$B$1:$C$1350,2,FALSE))</f>
        <v>0</v>
      </c>
      <c r="G74" s="368"/>
      <c r="H74" s="333"/>
      <c r="I74" s="3"/>
      <c r="J74" s="3"/>
      <c r="K74" s="3"/>
      <c r="L74" s="3"/>
      <c r="M74" s="3"/>
      <c r="N74" s="3"/>
      <c r="O74" s="3"/>
      <c r="P74" s="3"/>
      <c r="Q74" s="3"/>
      <c r="R74" s="3"/>
      <c r="S74" s="63"/>
      <c r="T74" s="234"/>
      <c r="U74" s="351"/>
      <c r="V74" s="339"/>
      <c r="W74" s="295">
        <v>29</v>
      </c>
      <c r="X74" s="606"/>
      <c r="Y74" s="3">
        <f>IF(X74=0,0,VLOOKUP(X74,competitors!$A$1:$B$1350,2,FALSE))</f>
        <v>0</v>
      </c>
      <c r="Z74" s="3">
        <f>IF(X74=0,0,VLOOKUP(Y74,competitors!$B$1:$C$1350,2,FALSE))</f>
        <v>0</v>
      </c>
      <c r="AA74" s="618"/>
      <c r="AB74" s="33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63"/>
      <c r="AN74" s="234"/>
    </row>
    <row r="75" spans="2:40" ht="12.75" customHeight="1">
      <c r="B75" s="339"/>
      <c r="C75" s="294">
        <v>30</v>
      </c>
      <c r="D75" s="58"/>
      <c r="E75" s="3">
        <f>IF(D75=0,0,VLOOKUP(D75,competitors!$A$1:$B$1350,2,FALSE))</f>
        <v>0</v>
      </c>
      <c r="F75" s="3">
        <f>IF(D75=0,0,VLOOKUP(E75,competitors!$B$1:$C$1350,2,FALSE))</f>
        <v>0</v>
      </c>
      <c r="G75" s="368"/>
      <c r="H75" s="333"/>
      <c r="I75" s="3"/>
      <c r="J75" s="3"/>
      <c r="K75" s="3"/>
      <c r="L75" s="3"/>
      <c r="M75" s="3"/>
      <c r="N75" s="3"/>
      <c r="O75" s="3"/>
      <c r="P75" s="3"/>
      <c r="Q75" s="3"/>
      <c r="R75" s="3"/>
      <c r="S75" s="63"/>
      <c r="T75" s="234"/>
      <c r="U75" s="352"/>
      <c r="V75" s="339"/>
      <c r="W75" s="294">
        <v>30</v>
      </c>
      <c r="X75" s="606"/>
      <c r="Y75" s="3">
        <f>IF(X75=0,0,VLOOKUP(X75,competitors!$A$1:$B$1350,2,FALSE))</f>
        <v>0</v>
      </c>
      <c r="Z75" s="3">
        <f>IF(X75=0,0,VLOOKUP(Y75,competitors!$B$1:$C$1350,2,FALSE))</f>
        <v>0</v>
      </c>
      <c r="AA75" s="618"/>
      <c r="AB75" s="33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63"/>
      <c r="AN75" s="234"/>
    </row>
    <row r="76" spans="2:40" ht="12.75" customHeight="1">
      <c r="B76" s="339"/>
      <c r="C76" s="295">
        <v>31</v>
      </c>
      <c r="D76" s="58"/>
      <c r="E76" s="3">
        <f>IF(D76=0,0,VLOOKUP(D76,competitors!$A$1:$B$1350,2,FALSE))</f>
        <v>0</v>
      </c>
      <c r="F76" s="3">
        <f>IF(D76=0,0,VLOOKUP(E76,competitors!$B$1:$C$1350,2,FALSE))</f>
        <v>0</v>
      </c>
      <c r="G76" s="368"/>
      <c r="H76" s="333"/>
      <c r="I76" s="3"/>
      <c r="J76" s="3"/>
      <c r="K76" s="3"/>
      <c r="L76" s="3"/>
      <c r="M76" s="3"/>
      <c r="N76" s="3"/>
      <c r="O76" s="3"/>
      <c r="P76" s="3"/>
      <c r="Q76" s="3"/>
      <c r="R76" s="3"/>
      <c r="S76" s="63"/>
      <c r="T76" s="234"/>
      <c r="U76" s="352"/>
      <c r="V76" s="339"/>
      <c r="W76" s="295">
        <v>31</v>
      </c>
      <c r="X76" s="606"/>
      <c r="Y76" s="3">
        <f>IF(X76=0,0,VLOOKUP(X76,competitors!$A$1:$B$1350,2,FALSE))</f>
        <v>0</v>
      </c>
      <c r="Z76" s="3">
        <f>IF(X76=0,0,VLOOKUP(Y76,competitors!$B$1:$C$1350,2,FALSE))</f>
        <v>0</v>
      </c>
      <c r="AA76" s="618"/>
      <c r="AB76" s="33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63"/>
      <c r="AN76" s="234"/>
    </row>
    <row r="77" spans="2:40" ht="12.75" customHeight="1">
      <c r="B77" s="339"/>
      <c r="C77" s="294">
        <v>32</v>
      </c>
      <c r="D77" s="58"/>
      <c r="E77" s="3">
        <f>IF(D77=0,0,VLOOKUP(D77,competitors!$A$1:$B$1350,2,FALSE))</f>
        <v>0</v>
      </c>
      <c r="F77" s="3">
        <f>IF(D77=0,0,VLOOKUP(E77,competitors!$B$1:$C$1350,2,FALSE))</f>
        <v>0</v>
      </c>
      <c r="G77" s="368"/>
      <c r="H77" s="333"/>
      <c r="I77" s="3"/>
      <c r="J77" s="3"/>
      <c r="K77" s="3"/>
      <c r="L77" s="3"/>
      <c r="M77" s="3"/>
      <c r="N77" s="3"/>
      <c r="O77" s="3"/>
      <c r="P77" s="3"/>
      <c r="Q77" s="3"/>
      <c r="R77" s="3"/>
      <c r="S77" s="63"/>
      <c r="T77" s="234"/>
      <c r="U77" s="352"/>
      <c r="V77" s="339"/>
      <c r="W77" s="294">
        <v>32</v>
      </c>
      <c r="X77" s="606"/>
      <c r="Y77" s="3">
        <f>IF(X77=0,0,VLOOKUP(X77,competitors!$A$1:$B$1350,2,FALSE))</f>
        <v>0</v>
      </c>
      <c r="Z77" s="3">
        <f>IF(X77=0,0,VLOOKUP(Y77,competitors!$B$1:$C$1350,2,FALSE))</f>
        <v>0</v>
      </c>
      <c r="AA77" s="618"/>
      <c r="AB77" s="33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63"/>
      <c r="AN77" s="234"/>
    </row>
    <row r="78" spans="2:40" ht="12.75" customHeight="1">
      <c r="B78" s="339"/>
      <c r="C78" s="295">
        <v>33</v>
      </c>
      <c r="D78" s="58"/>
      <c r="E78" s="3">
        <f>IF(D78=0,0,VLOOKUP(D78,competitors!$A$1:$B$1350,2,FALSE))</f>
        <v>0</v>
      </c>
      <c r="F78" s="3">
        <f>IF(D78=0,0,VLOOKUP(E78,competitors!$B$1:$C$1350,2,FALSE))</f>
        <v>0</v>
      </c>
      <c r="G78" s="368"/>
      <c r="H78" s="333"/>
      <c r="I78" s="3"/>
      <c r="J78" s="3"/>
      <c r="K78" s="3"/>
      <c r="L78" s="3"/>
      <c r="M78" s="3"/>
      <c r="N78" s="3"/>
      <c r="O78" s="3"/>
      <c r="P78" s="3"/>
      <c r="Q78" s="3"/>
      <c r="R78" s="3"/>
      <c r="S78" s="63"/>
      <c r="T78" s="234"/>
      <c r="U78" s="352"/>
      <c r="V78" s="339"/>
      <c r="W78" s="295">
        <v>33</v>
      </c>
      <c r="X78" s="606"/>
      <c r="Y78" s="3">
        <f>IF(X78=0,0,VLOOKUP(X78,competitors!$A$1:$B$1350,2,FALSE))</f>
        <v>0</v>
      </c>
      <c r="Z78" s="3">
        <f>IF(X78=0,0,VLOOKUP(Y78,competitors!$B$1:$C$1350,2,FALSE))</f>
        <v>0</v>
      </c>
      <c r="AA78" s="618"/>
      <c r="AB78" s="33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63"/>
      <c r="AN78" s="234"/>
    </row>
    <row r="79" spans="2:40" ht="12.75" customHeight="1">
      <c r="B79" s="339"/>
      <c r="C79" s="294">
        <v>34</v>
      </c>
      <c r="D79" s="58"/>
      <c r="E79" s="3">
        <f>IF(D79=0,0,VLOOKUP(D79,competitors!$A$1:$B$1350,2,FALSE))</f>
        <v>0</v>
      </c>
      <c r="F79" s="3">
        <f>IF(D79=0,0,VLOOKUP(E79,competitors!$B$1:$C$1350,2,FALSE))</f>
        <v>0</v>
      </c>
      <c r="G79" s="368"/>
      <c r="H79" s="333"/>
      <c r="I79" s="3"/>
      <c r="J79" s="3"/>
      <c r="K79" s="3"/>
      <c r="L79" s="3"/>
      <c r="M79" s="3"/>
      <c r="N79" s="3"/>
      <c r="O79" s="3"/>
      <c r="P79" s="3"/>
      <c r="Q79" s="3"/>
      <c r="R79" s="3"/>
      <c r="S79" s="63"/>
      <c r="T79" s="234"/>
      <c r="U79" s="352"/>
      <c r="V79" s="339"/>
      <c r="W79" s="294">
        <v>34</v>
      </c>
      <c r="X79" s="606"/>
      <c r="Y79" s="3">
        <f>IF(X79=0,0,VLOOKUP(X79,competitors!$A$1:$B$1350,2,FALSE))</f>
        <v>0</v>
      </c>
      <c r="Z79" s="3">
        <f>IF(X79=0,0,VLOOKUP(Y79,competitors!$B$1:$C$1350,2,FALSE))</f>
        <v>0</v>
      </c>
      <c r="AA79" s="618"/>
      <c r="AB79" s="33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63"/>
      <c r="AN79" s="234"/>
    </row>
    <row r="80" spans="2:40" ht="12.75" customHeight="1">
      <c r="B80" s="339"/>
      <c r="C80" s="295">
        <v>35</v>
      </c>
      <c r="D80" s="58"/>
      <c r="E80" s="3">
        <f>IF(D80=0,0,VLOOKUP(D80,competitors!$A$1:$B$1350,2,FALSE))</f>
        <v>0</v>
      </c>
      <c r="F80" s="3">
        <f>IF(D80=0,0,VLOOKUP(E80,competitors!$B$1:$C$1350,2,FALSE))</f>
        <v>0</v>
      </c>
      <c r="G80" s="368"/>
      <c r="H80" s="333"/>
      <c r="I80" s="3"/>
      <c r="J80" s="3"/>
      <c r="K80" s="3"/>
      <c r="L80" s="3"/>
      <c r="M80" s="3"/>
      <c r="N80" s="3"/>
      <c r="O80" s="3"/>
      <c r="P80" s="3"/>
      <c r="Q80" s="3"/>
      <c r="R80" s="3"/>
      <c r="S80" s="63"/>
      <c r="T80" s="234"/>
      <c r="U80" s="352"/>
      <c r="V80" s="339"/>
      <c r="W80" s="295">
        <v>35</v>
      </c>
      <c r="X80" s="58"/>
      <c r="Y80" s="3">
        <f>IF(X80=0,0,VLOOKUP(X80,competitors!$A$1:$B$1350,2,FALSE))</f>
        <v>0</v>
      </c>
      <c r="Z80" s="3">
        <f>IF(X80=0,0,VLOOKUP(Y80,competitors!$B$1:$C$1350,2,FALSE))</f>
        <v>0</v>
      </c>
      <c r="AA80" s="368"/>
      <c r="AB80" s="33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63"/>
      <c r="AN80" s="234"/>
    </row>
    <row r="81" spans="1:40" ht="12.75" customHeight="1">
      <c r="B81" s="339"/>
      <c r="C81" s="294">
        <v>36</v>
      </c>
      <c r="D81" s="58"/>
      <c r="E81" s="3">
        <f>IF(D81=0,0,VLOOKUP(D81,competitors!$A$1:$B$1350,2,FALSE))</f>
        <v>0</v>
      </c>
      <c r="F81" s="3">
        <f>IF(D81=0,0,VLOOKUP(E81,competitors!$B$1:$C$1350,2,FALSE))</f>
        <v>0</v>
      </c>
      <c r="G81" s="368"/>
      <c r="H81" s="333"/>
      <c r="I81" s="3"/>
      <c r="J81" s="3"/>
      <c r="K81" s="3"/>
      <c r="L81" s="3"/>
      <c r="M81" s="3"/>
      <c r="N81" s="3"/>
      <c r="O81" s="3"/>
      <c r="P81" s="3"/>
      <c r="Q81" s="3"/>
      <c r="R81" s="3"/>
      <c r="S81" s="63"/>
      <c r="T81" s="234"/>
      <c r="U81" s="352"/>
      <c r="V81" s="339"/>
      <c r="W81" s="294">
        <v>36</v>
      </c>
      <c r="X81" s="58"/>
      <c r="Y81" s="3">
        <f>IF(X81=0,0,VLOOKUP(X81,competitors!$A$1:$B$1350,2,FALSE))</f>
        <v>0</v>
      </c>
      <c r="Z81" s="3">
        <f>IF(X81=0,0,VLOOKUP(Y81,competitors!$B$1:$C$1350,2,FALSE))</f>
        <v>0</v>
      </c>
      <c r="AA81" s="368"/>
      <c r="AB81" s="33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63"/>
      <c r="AN81" s="234"/>
    </row>
    <row r="82" spans="1:40" ht="12.75" customHeight="1">
      <c r="B82" s="339"/>
      <c r="C82" s="295">
        <v>37</v>
      </c>
      <c r="D82" s="58"/>
      <c r="E82" s="3">
        <f>IF(D82=0,0,VLOOKUP(D82,competitors!$A$1:$B$1350,2,FALSE))</f>
        <v>0</v>
      </c>
      <c r="F82" s="3">
        <f>IF(D82=0,0,VLOOKUP(E82,competitors!$B$1:$C$1350,2,FALSE))</f>
        <v>0</v>
      </c>
      <c r="G82" s="368"/>
      <c r="H82" s="333"/>
      <c r="I82" s="3"/>
      <c r="J82" s="3"/>
      <c r="K82" s="3"/>
      <c r="L82" s="3"/>
      <c r="M82" s="3"/>
      <c r="N82" s="3"/>
      <c r="O82" s="3"/>
      <c r="P82" s="3"/>
      <c r="Q82" s="3"/>
      <c r="R82" s="3"/>
      <c r="S82" s="63"/>
      <c r="T82" s="234"/>
      <c r="U82" s="352"/>
      <c r="V82" s="339"/>
      <c r="W82" s="295">
        <v>37</v>
      </c>
      <c r="X82" s="58"/>
      <c r="Y82" s="3">
        <f>IF(X82=0,0,VLOOKUP(X82,competitors!$A$1:$B$1350,2,FALSE))</f>
        <v>0</v>
      </c>
      <c r="Z82" s="3">
        <f>IF(X82=0,0,VLOOKUP(Y82,competitors!$B$1:$C$1350,2,FALSE))</f>
        <v>0</v>
      </c>
      <c r="AA82" s="368"/>
      <c r="AB82" s="33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63"/>
      <c r="AN82" s="234"/>
    </row>
    <row r="83" spans="1:40" ht="12.75" customHeight="1">
      <c r="B83" s="339"/>
      <c r="C83" s="294">
        <v>38</v>
      </c>
      <c r="D83" s="58"/>
      <c r="E83" s="3">
        <f>IF(D83=0,0,VLOOKUP(D83,competitors!$A$1:$B$1350,2,FALSE))</f>
        <v>0</v>
      </c>
      <c r="F83" s="3">
        <f>IF(D83=0,0,VLOOKUP(E83,competitors!$B$1:$C$1350,2,FALSE))</f>
        <v>0</v>
      </c>
      <c r="G83" s="368"/>
      <c r="H83" s="333"/>
      <c r="I83" s="3"/>
      <c r="J83" s="3"/>
      <c r="K83" s="3"/>
      <c r="L83" s="3"/>
      <c r="M83" s="3"/>
      <c r="N83" s="3"/>
      <c r="O83" s="3"/>
      <c r="P83" s="3"/>
      <c r="Q83" s="3"/>
      <c r="R83" s="3"/>
      <c r="S83" s="63"/>
      <c r="T83" s="234"/>
      <c r="U83" s="352"/>
      <c r="V83" s="339"/>
      <c r="W83" s="294">
        <v>38</v>
      </c>
      <c r="X83" s="58"/>
      <c r="Y83" s="3">
        <f>IF(X83=0,0,VLOOKUP(X83,competitors!$A$1:$B$1350,2,FALSE))</f>
        <v>0</v>
      </c>
      <c r="Z83" s="3">
        <f>IF(X83=0,0,VLOOKUP(Y83,competitors!$B$1:$C$1350,2,FALSE))</f>
        <v>0</v>
      </c>
      <c r="AA83" s="368"/>
      <c r="AB83" s="33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63"/>
      <c r="AN83" s="234"/>
    </row>
    <row r="84" spans="1:40" ht="12.75" customHeight="1">
      <c r="B84" s="339"/>
      <c r="C84" s="295">
        <v>39</v>
      </c>
      <c r="D84" s="58"/>
      <c r="E84" s="3">
        <f>IF(D84=0,0,VLOOKUP(D84,competitors!$A$1:$B$1350,2,FALSE))</f>
        <v>0</v>
      </c>
      <c r="F84" s="3">
        <f>IF(D84=0,0,VLOOKUP(E84,competitors!$B$1:$C$1350,2,FALSE))</f>
        <v>0</v>
      </c>
      <c r="G84" s="368"/>
      <c r="H84" s="333"/>
      <c r="I84" s="3"/>
      <c r="J84" s="3"/>
      <c r="K84" s="3"/>
      <c r="L84" s="3"/>
      <c r="M84" s="3"/>
      <c r="N84" s="3"/>
      <c r="O84" s="3"/>
      <c r="P84" s="3"/>
      <c r="Q84" s="3"/>
      <c r="R84" s="3"/>
      <c r="S84" s="63"/>
      <c r="T84" s="234"/>
      <c r="U84" s="352"/>
      <c r="V84" s="339"/>
      <c r="W84" s="295">
        <v>39</v>
      </c>
      <c r="X84" s="58"/>
      <c r="Y84" s="3">
        <f>IF(X84=0,0,VLOOKUP(X84,competitors!$A$1:$B$1350,2,FALSE))</f>
        <v>0</v>
      </c>
      <c r="Z84" s="3">
        <f>IF(X84=0,0,VLOOKUP(Y84,competitors!$B$1:$C$1350,2,FALSE))</f>
        <v>0</v>
      </c>
      <c r="AA84" s="368"/>
      <c r="AB84" s="33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63"/>
      <c r="AN84" s="234"/>
    </row>
    <row r="85" spans="1:40" ht="12.75" customHeight="1">
      <c r="B85" s="339"/>
      <c r="C85" s="294">
        <v>40</v>
      </c>
      <c r="D85" s="58"/>
      <c r="E85" s="3">
        <f>IF(D85=0,0,VLOOKUP(D85,competitors!$A$1:$B$1350,2,FALSE))</f>
        <v>0</v>
      </c>
      <c r="F85" s="3">
        <f>IF(D85=0,0,VLOOKUP(E85,competitors!$B$1:$C$1350,2,FALSE))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U85" s="352"/>
      <c r="V85" s="339"/>
      <c r="W85" s="294">
        <v>40</v>
      </c>
      <c r="X85" s="58"/>
      <c r="Y85" s="3">
        <f>IF(X85=0,0,VLOOKUP(X85,competitors!$A$1:$B$1350,2,FALSE))</f>
        <v>0</v>
      </c>
      <c r="Z85" s="3">
        <f>IF(X85=0,0,VLOOKUP(Y85,competitors!$B$1:$C$1350,2,FALSE))</f>
        <v>0</v>
      </c>
      <c r="AA85" s="368"/>
      <c r="AB85" s="33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63"/>
      <c r="AN85" s="234"/>
    </row>
    <row r="86" spans="1:40" ht="12.75" customHeight="1">
      <c r="B86" s="339"/>
      <c r="C86" s="295">
        <v>41</v>
      </c>
      <c r="D86" s="58"/>
      <c r="E86" s="3">
        <f>IF(D86=0,0,VLOOKUP(D86,competitors!$A$1:$B$1350,2,FALSE))</f>
        <v>0</v>
      </c>
      <c r="F86" s="3">
        <f>IF(D86=0,0,VLOOKUP(E86,competitors!$B$1:$C$1350,2,FALSE))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U86" s="352"/>
      <c r="V86" s="339"/>
      <c r="W86" s="295">
        <v>41</v>
      </c>
      <c r="X86" s="58"/>
      <c r="Y86" s="3">
        <f>IF(X86=0,0,VLOOKUP(X86,competitors!$A$1:$B$1350,2,FALSE))</f>
        <v>0</v>
      </c>
      <c r="Z86" s="3">
        <f>IF(X86=0,0,VLOOKUP(Y86,competitors!$B$1:$C$1350,2,FALSE))</f>
        <v>0</v>
      </c>
      <c r="AA86" s="368"/>
      <c r="AB86" s="33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63"/>
      <c r="AN86" s="234"/>
    </row>
    <row r="87" spans="1:40" ht="12.75" customHeight="1" thickBot="1">
      <c r="B87" s="339"/>
      <c r="C87" s="296">
        <v>42</v>
      </c>
      <c r="D87" s="64"/>
      <c r="E87" s="65">
        <f>IF(D87=0,0,VLOOKUP(D87,competitors!$A$1:$B$1350,2,FALSE))</f>
        <v>0</v>
      </c>
      <c r="F87" s="65">
        <f>IF(D87=0,0,VLOOKUP(E87,competitors!$B$1:$C$1350,2,FALSE))</f>
        <v>0</v>
      </c>
      <c r="G87" s="402"/>
      <c r="H87" s="334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106"/>
      <c r="T87" s="234"/>
      <c r="U87" s="352"/>
      <c r="V87" s="340"/>
      <c r="W87" s="300">
        <v>42</v>
      </c>
      <c r="X87" s="471"/>
      <c r="Y87" s="56">
        <f>IF(X87=0,0,VLOOKUP(X87,competitors!$A$1:$B$1350,2,FALSE))</f>
        <v>0</v>
      </c>
      <c r="Z87" s="56">
        <f>IF(X87=0,0,VLOOKUP(Y87,competitors!$B$1:$C$1350,2,FALSE))</f>
        <v>0</v>
      </c>
      <c r="AA87" s="472"/>
      <c r="AB87" s="473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301"/>
      <c r="AN87" s="234"/>
    </row>
    <row r="88" spans="1:40" ht="12.75" customHeight="1" thickBot="1">
      <c r="A88" s="346" t="s">
        <v>3270</v>
      </c>
      <c r="B88" s="706" t="s">
        <v>1656</v>
      </c>
      <c r="C88" s="293">
        <v>1</v>
      </c>
      <c r="D88" s="666">
        <v>984</v>
      </c>
      <c r="E88" s="3" t="str">
        <f>IF(D88=0,0,VLOOKUP(D88,competitors!$A$1:$B$1350,2,FALSE))</f>
        <v>Katie Evans U13G</v>
      </c>
      <c r="F88" s="3" t="str">
        <f>IF(D88=0,0,VLOOKUP(E88,competitors!$B$1:$C$1350,2,FALSE))</f>
        <v>DAC</v>
      </c>
      <c r="G88" s="667">
        <v>29.16</v>
      </c>
      <c r="H88" s="667">
        <v>1</v>
      </c>
      <c r="I88" s="3"/>
      <c r="J88" s="3"/>
      <c r="K88" s="3"/>
      <c r="L88" s="3"/>
      <c r="M88" s="3"/>
      <c r="N88" s="3"/>
      <c r="O88" s="3"/>
      <c r="P88" s="3"/>
      <c r="Q88" s="3"/>
      <c r="R88" s="671">
        <v>22</v>
      </c>
      <c r="S88" s="63"/>
      <c r="T88" s="400"/>
      <c r="U88" s="351"/>
      <c r="V88" s="706" t="s">
        <v>1659</v>
      </c>
      <c r="W88" s="293">
        <v>1</v>
      </c>
      <c r="X88" s="666">
        <v>611</v>
      </c>
      <c r="Y88" s="61" t="str">
        <f>IF(X88=0,0,VLOOKUP(X88,competitors!$A$1:$B$1350,2,FALSE))</f>
        <v>Emilia Smith U13G</v>
      </c>
      <c r="Z88" s="61" t="str">
        <f>IF(X88=0,0,VLOOKUP(Y88,competitors!$B$1:$C$1350,2,FALSE))</f>
        <v>YOAC</v>
      </c>
      <c r="AA88" s="668">
        <v>4.46</v>
      </c>
      <c r="AB88" s="667">
        <v>2</v>
      </c>
      <c r="AC88" s="61"/>
      <c r="AD88" s="61"/>
      <c r="AE88" s="61"/>
      <c r="AF88" s="61"/>
      <c r="AG88" s="61"/>
      <c r="AH88" s="61"/>
      <c r="AI88" s="675">
        <v>22</v>
      </c>
      <c r="AJ88" s="61"/>
      <c r="AK88" s="61"/>
      <c r="AL88" s="61"/>
      <c r="AM88" s="62"/>
      <c r="AN88" s="400"/>
    </row>
    <row r="89" spans="1:40" ht="12.75" customHeight="1">
      <c r="B89" s="707"/>
      <c r="C89" s="294">
        <v>2</v>
      </c>
      <c r="D89" s="666">
        <v>39</v>
      </c>
      <c r="E89" s="3" t="str">
        <f>IF(D89=0,0,VLOOKUP(D89,competitors!$A$1:$B$1350,2,FALSE))</f>
        <v>Mali Heard U13G</v>
      </c>
      <c r="F89" s="3" t="str">
        <f>IF(D89=0,0,VLOOKUP(E89,competitors!$B$1:$C$1350,2,FALSE))</f>
        <v>Arm</v>
      </c>
      <c r="G89" s="667">
        <v>29.84</v>
      </c>
      <c r="H89" s="667">
        <v>1</v>
      </c>
      <c r="I89" s="671">
        <v>21</v>
      </c>
      <c r="J89" s="3"/>
      <c r="K89" s="3"/>
      <c r="L89" s="3"/>
      <c r="M89" s="3"/>
      <c r="N89" s="3"/>
      <c r="O89" s="3"/>
      <c r="P89" s="3"/>
      <c r="Q89" s="3"/>
      <c r="R89" s="3"/>
      <c r="S89" s="63"/>
      <c r="T89" s="234"/>
      <c r="U89" s="349"/>
      <c r="V89" s="707"/>
      <c r="W89" s="294">
        <v>2</v>
      </c>
      <c r="X89" s="666">
        <v>320</v>
      </c>
      <c r="Y89" s="3" t="str">
        <f>IF(X89=0,0,VLOOKUP(X89,competitors!$A$1:$B$1350,2,FALSE))</f>
        <v>Lauren Hill U13G</v>
      </c>
      <c r="Z89" s="3" t="str">
        <f>IF(X89=0,0,VLOOKUP(Y89,competitors!$B$1:$C$1350,2,FALSE))</f>
        <v>Wim</v>
      </c>
      <c r="AA89" s="668">
        <v>4.37</v>
      </c>
      <c r="AB89" s="667">
        <v>1</v>
      </c>
      <c r="AC89" s="3"/>
      <c r="AD89" s="3"/>
      <c r="AE89" s="3"/>
      <c r="AF89" s="671">
        <v>21</v>
      </c>
      <c r="AG89" s="3"/>
      <c r="AH89" s="3"/>
      <c r="AI89" s="3"/>
      <c r="AJ89" s="3"/>
      <c r="AK89" s="3"/>
      <c r="AL89" s="3"/>
      <c r="AM89" s="63"/>
      <c r="AN89" s="234"/>
    </row>
    <row r="90" spans="1:40" ht="12.75" customHeight="1">
      <c r="B90" s="707"/>
      <c r="C90" s="295">
        <v>3</v>
      </c>
      <c r="D90" s="666">
        <v>975</v>
      </c>
      <c r="E90" s="3" t="str">
        <f>IF(D90=0,0,VLOOKUP(D90,competitors!$A$1:$B$1350,2,FALSE))</f>
        <v>Zara English U13G</v>
      </c>
      <c r="F90" s="3" t="str">
        <f>IF(D90=0,0,VLOOKUP(E90,competitors!$B$1:$C$1350,2,FALSE))</f>
        <v>DAC</v>
      </c>
      <c r="G90" s="667">
        <v>30.35</v>
      </c>
      <c r="H90" s="667">
        <v>1</v>
      </c>
      <c r="I90" s="3"/>
      <c r="J90" s="3"/>
      <c r="K90" s="3"/>
      <c r="L90" s="3"/>
      <c r="M90" s="3"/>
      <c r="N90" s="3"/>
      <c r="O90" s="3"/>
      <c r="P90" s="3"/>
      <c r="Q90" s="3"/>
      <c r="R90" s="671">
        <v>20</v>
      </c>
      <c r="S90" s="63"/>
      <c r="T90" s="234"/>
      <c r="U90" s="349"/>
      <c r="V90" s="707"/>
      <c r="W90" s="295">
        <v>3</v>
      </c>
      <c r="X90" s="666">
        <v>505</v>
      </c>
      <c r="Y90" s="3" t="str">
        <f>IF(X90=0,0,VLOOKUP(X90,competitors!$A$1:$B$1350,2,FALSE))</f>
        <v>Francesca Sandy U13G</v>
      </c>
      <c r="Z90" s="3" t="str">
        <f>IF(X90=0,0,VLOOKUP(Y90,competitors!$B$1:$C$1350,2,FALSE))</f>
        <v>TAC</v>
      </c>
      <c r="AA90" s="668">
        <v>4.07</v>
      </c>
      <c r="AB90" s="667">
        <v>2</v>
      </c>
      <c r="AC90" s="3"/>
      <c r="AD90" s="3"/>
      <c r="AE90" s="3"/>
      <c r="AF90" s="3"/>
      <c r="AG90" s="3"/>
      <c r="AH90" s="671">
        <v>20</v>
      </c>
      <c r="AI90" s="3"/>
      <c r="AJ90" s="3"/>
      <c r="AK90" s="3"/>
      <c r="AL90" s="3"/>
      <c r="AM90" s="63"/>
      <c r="AN90" s="234"/>
    </row>
    <row r="91" spans="1:40" ht="12.75" customHeight="1">
      <c r="B91" s="707"/>
      <c r="C91" s="294">
        <v>4</v>
      </c>
      <c r="D91" s="666">
        <v>725</v>
      </c>
      <c r="E91" s="3" t="str">
        <f>IF(D91=0,0,VLOOKUP(D91,competitors!$A$1:$B$1350,2,FALSE))</f>
        <v>Caitlin Keaney U13G</v>
      </c>
      <c r="F91" s="3" t="str">
        <f>IF(D91=0,0,VLOOKUP(E91,competitors!$B$1:$C$1350,2,FALSE))</f>
        <v>CAC</v>
      </c>
      <c r="G91" s="667">
        <v>30.49</v>
      </c>
      <c r="H91" s="667">
        <v>1</v>
      </c>
      <c r="I91" s="3"/>
      <c r="J91" s="3"/>
      <c r="K91" s="3"/>
      <c r="L91" s="3"/>
      <c r="M91" s="3"/>
      <c r="N91" s="3"/>
      <c r="O91" s="3"/>
      <c r="P91" s="671">
        <v>19</v>
      </c>
      <c r="Q91" s="3"/>
      <c r="R91" s="3"/>
      <c r="S91" s="63"/>
      <c r="T91" s="234"/>
      <c r="U91" s="349"/>
      <c r="V91" s="707"/>
      <c r="W91" s="294">
        <v>4</v>
      </c>
      <c r="X91" s="666">
        <v>23</v>
      </c>
      <c r="Y91" s="3" t="str">
        <f>IF(X91=0,0,VLOOKUP(X91,competitors!$A$1:$B$1350,2,FALSE))</f>
        <v>Lili Fern U13G</v>
      </c>
      <c r="Z91" s="3" t="str">
        <f>IF(X91=0,0,VLOOKUP(Y91,competitors!$B$1:$C$1350,2,FALSE))</f>
        <v>Arm</v>
      </c>
      <c r="AA91" s="668">
        <v>3.97</v>
      </c>
      <c r="AB91" s="667">
        <v>2</v>
      </c>
      <c r="AC91" s="671">
        <v>19</v>
      </c>
      <c r="AD91" s="3"/>
      <c r="AE91" s="3"/>
      <c r="AF91" s="3"/>
      <c r="AG91" s="3"/>
      <c r="AH91" s="3"/>
      <c r="AI91" s="3"/>
      <c r="AJ91" s="3"/>
      <c r="AK91" s="3"/>
      <c r="AL91" s="3"/>
      <c r="AM91" s="63"/>
      <c r="AN91" s="234"/>
    </row>
    <row r="92" spans="1:40" ht="12.75" customHeight="1">
      <c r="B92" s="707"/>
      <c r="C92" s="295">
        <v>5</v>
      </c>
      <c r="D92" s="666">
        <v>108</v>
      </c>
      <c r="E92" s="3" t="str">
        <f>IF(D92=0,0,VLOOKUP(D92,competitors!$A$1:$B$1350,2,FALSE))</f>
        <v>Estelle Roots U13G</v>
      </c>
      <c r="F92" s="3" t="str">
        <f>IF(D92=0,0,VLOOKUP(E92,competitors!$B$1:$C$1350,2,FALSE))</f>
        <v>NA</v>
      </c>
      <c r="G92" s="667">
        <v>30.68</v>
      </c>
      <c r="H92" s="667">
        <v>1</v>
      </c>
      <c r="I92" s="3"/>
      <c r="J92" s="671">
        <v>18</v>
      </c>
      <c r="K92" s="3"/>
      <c r="L92" s="3"/>
      <c r="M92" s="3"/>
      <c r="N92" s="3"/>
      <c r="O92" s="3"/>
      <c r="P92" s="3"/>
      <c r="Q92" s="3"/>
      <c r="R92" s="3"/>
      <c r="S92" s="63"/>
      <c r="T92" s="234"/>
      <c r="U92" s="349"/>
      <c r="V92" s="707"/>
      <c r="W92" s="295">
        <v>5</v>
      </c>
      <c r="X92" s="666">
        <v>239</v>
      </c>
      <c r="Y92" s="3" t="str">
        <f>IF(X92=0,0,VLOOKUP(X92,competitors!$A$1:$B$1350,2,FALSE))</f>
        <v>Poppy Hughes U13G</v>
      </c>
      <c r="Z92" s="3" t="str">
        <f>IF(X92=0,0,VLOOKUP(Y92,competitors!$B$1:$C$1350,2,FALSE))</f>
        <v>ExH</v>
      </c>
      <c r="AA92" s="668">
        <v>3.88</v>
      </c>
      <c r="AB92" s="667">
        <v>1</v>
      </c>
      <c r="AC92" s="3"/>
      <c r="AD92" s="3"/>
      <c r="AE92" s="671">
        <v>18</v>
      </c>
      <c r="AF92" s="3"/>
      <c r="AG92" s="3"/>
      <c r="AH92" s="3"/>
      <c r="AI92" s="3"/>
      <c r="AJ92" s="3"/>
      <c r="AK92" s="3"/>
      <c r="AL92" s="3"/>
      <c r="AM92" s="63"/>
      <c r="AN92" s="234"/>
    </row>
    <row r="93" spans="1:40" ht="12.75" customHeight="1">
      <c r="B93" s="704" t="s">
        <v>2633</v>
      </c>
      <c r="C93" s="294">
        <v>6</v>
      </c>
      <c r="D93" s="666">
        <v>53</v>
      </c>
      <c r="E93" s="3" t="str">
        <f>IF(D93=0,0,VLOOKUP(D93,competitors!$A$1:$B$1350,2,FALSE))</f>
        <v>Elysia Morris U13G</v>
      </c>
      <c r="F93" s="3" t="str">
        <f>IF(D93=0,0,VLOOKUP(E93,competitors!$B$1:$C$1350,2,FALSE))</f>
        <v>Arm</v>
      </c>
      <c r="G93" s="667">
        <v>30.88</v>
      </c>
      <c r="H93" s="667">
        <v>3</v>
      </c>
      <c r="I93" s="671">
        <v>17</v>
      </c>
      <c r="J93" s="3"/>
      <c r="K93" s="3"/>
      <c r="L93" s="3"/>
      <c r="M93" s="3"/>
      <c r="N93" s="3"/>
      <c r="O93" s="3"/>
      <c r="P93" s="3"/>
      <c r="Q93" s="3"/>
      <c r="R93" s="3"/>
      <c r="S93" s="63"/>
      <c r="T93" s="234"/>
      <c r="U93" s="349"/>
      <c r="V93" s="704" t="s">
        <v>2632</v>
      </c>
      <c r="W93" s="294">
        <v>6</v>
      </c>
      <c r="X93" s="666">
        <v>443</v>
      </c>
      <c r="Y93" s="3" t="str">
        <f>IF(X93=0,0,VLOOKUP(X93,competitors!$A$1:$B$1350,2,FALSE))</f>
        <v>Eleanor Mowbray U13G</v>
      </c>
      <c r="Z93" s="3" t="str">
        <f>IF(X93=0,0,VLOOKUP(Y93,competitors!$B$1:$C$1350,2,FALSE))</f>
        <v>PAC</v>
      </c>
      <c r="AA93" s="668">
        <v>3.88</v>
      </c>
      <c r="AB93" s="667">
        <v>2</v>
      </c>
      <c r="AC93" s="3"/>
      <c r="AD93" s="3"/>
      <c r="AE93" s="3"/>
      <c r="AF93" s="3"/>
      <c r="AG93" s="671">
        <v>17</v>
      </c>
      <c r="AH93" s="3"/>
      <c r="AI93" s="3"/>
      <c r="AJ93" s="3"/>
      <c r="AK93" s="3"/>
      <c r="AL93" s="3"/>
      <c r="AM93" s="63"/>
      <c r="AN93" s="234"/>
    </row>
    <row r="94" spans="1:40" ht="12.75" customHeight="1" thickBot="1">
      <c r="A94" s="346">
        <v>27.02</v>
      </c>
      <c r="B94" s="705"/>
      <c r="C94" s="295">
        <v>7</v>
      </c>
      <c r="D94" s="666">
        <v>19</v>
      </c>
      <c r="E94" s="3" t="str">
        <f>IF(D94=0,0,VLOOKUP(D94,competitors!$A$1:$B$1350,2,FALSE))</f>
        <v>Lin Lognon U13G</v>
      </c>
      <c r="F94" s="3" t="str">
        <f>IF(D94=0,0,VLOOKUP(E94,competitors!$B$1:$C$1350,2,FALSE))</f>
        <v>Arm</v>
      </c>
      <c r="G94" s="667">
        <v>31.11</v>
      </c>
      <c r="H94" s="667">
        <v>3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63"/>
      <c r="T94" s="234"/>
      <c r="U94" s="349">
        <v>5.01</v>
      </c>
      <c r="V94" s="705"/>
      <c r="W94" s="295">
        <v>7</v>
      </c>
      <c r="X94" s="666">
        <v>318</v>
      </c>
      <c r="Y94" s="3" t="str">
        <f>IF(X94=0,0,VLOOKUP(X94,competitors!$A$1:$B$1350,2,FALSE))</f>
        <v>Katie Hull U13G</v>
      </c>
      <c r="Z94" s="3" t="str">
        <f>IF(X94=0,0,VLOOKUP(Y94,competitors!$B$1:$C$1350,2,FALSE))</f>
        <v>Wim</v>
      </c>
      <c r="AA94" s="668">
        <v>3.88</v>
      </c>
      <c r="AB94" s="667">
        <v>2</v>
      </c>
      <c r="AC94" s="3"/>
      <c r="AD94" s="3"/>
      <c r="AE94" s="3"/>
      <c r="AF94" s="671">
        <v>16</v>
      </c>
      <c r="AG94" s="3"/>
      <c r="AH94" s="3"/>
      <c r="AI94" s="3"/>
      <c r="AJ94" s="3"/>
      <c r="AK94" s="3"/>
      <c r="AL94" s="3"/>
      <c r="AM94" s="63"/>
      <c r="AN94" s="234"/>
    </row>
    <row r="95" spans="1:40" ht="12.75" customHeight="1">
      <c r="B95" s="339"/>
      <c r="C95" s="294">
        <v>8</v>
      </c>
      <c r="D95" s="666">
        <v>513</v>
      </c>
      <c r="E95" s="3" t="str">
        <f>IF(D95=0,0,VLOOKUP(D95,competitors!$A$1:$B$1350,2,FALSE))</f>
        <v>Seren Rodgers U13G</v>
      </c>
      <c r="F95" s="3" t="str">
        <f>IF(D95=0,0,VLOOKUP(E95,competitors!$B$1:$C$1350,2,FALSE))</f>
        <v>TAC</v>
      </c>
      <c r="G95" s="667">
        <v>31.15</v>
      </c>
      <c r="H95" s="667">
        <v>1</v>
      </c>
      <c r="I95" s="3"/>
      <c r="J95" s="3"/>
      <c r="K95" s="3"/>
      <c r="L95" s="3"/>
      <c r="M95" s="3"/>
      <c r="N95" s="671">
        <v>16</v>
      </c>
      <c r="O95" s="3"/>
      <c r="P95" s="3"/>
      <c r="Q95" s="3"/>
      <c r="R95" s="3"/>
      <c r="S95" s="63"/>
      <c r="T95" s="234"/>
      <c r="V95" s="339"/>
      <c r="W95" s="294">
        <v>8</v>
      </c>
      <c r="X95" s="666">
        <v>53</v>
      </c>
      <c r="Y95" s="3" t="str">
        <f>IF(X95=0,0,VLOOKUP(X95,competitors!$A$1:$B$1350,2,FALSE))</f>
        <v>Elysia Morris U13G</v>
      </c>
      <c r="Z95" s="3" t="str">
        <f>IF(X95=0,0,VLOOKUP(Y95,competitors!$B$1:$C$1350,2,FALSE))</f>
        <v>Arm</v>
      </c>
      <c r="AA95" s="668">
        <v>3.79</v>
      </c>
      <c r="AB95" s="667">
        <v>2</v>
      </c>
      <c r="AC95" s="671">
        <v>15</v>
      </c>
      <c r="AD95" s="3"/>
      <c r="AE95" s="3"/>
      <c r="AF95" s="3"/>
      <c r="AG95" s="3"/>
      <c r="AH95" s="3"/>
      <c r="AI95" s="3"/>
      <c r="AJ95" s="3"/>
      <c r="AK95" s="3"/>
      <c r="AL95" s="3"/>
      <c r="AM95" s="63"/>
      <c r="AN95" s="234"/>
    </row>
    <row r="96" spans="1:40" ht="12.75" customHeight="1">
      <c r="B96" s="345" t="s">
        <v>1653</v>
      </c>
      <c r="C96" s="295">
        <v>9</v>
      </c>
      <c r="D96" s="666">
        <v>801</v>
      </c>
      <c r="E96" s="3" t="str">
        <f>IF(D96=0,0,VLOOKUP(D96,competitors!$A$1:$B$1350,2,FALSE))</f>
        <v>Kerrie Shanley U13G</v>
      </c>
      <c r="F96" s="3" t="str">
        <f>IF(D96=0,0,VLOOKUP(E96,competitors!$B$1:$C$1350,2,FALSE))</f>
        <v>N&amp;P</v>
      </c>
      <c r="G96" s="667">
        <v>31.37</v>
      </c>
      <c r="H96" s="667">
        <v>2</v>
      </c>
      <c r="I96" s="3"/>
      <c r="J96" s="3"/>
      <c r="K96" s="3"/>
      <c r="L96" s="3"/>
      <c r="M96" s="3"/>
      <c r="N96" s="3"/>
      <c r="O96" s="3"/>
      <c r="P96" s="3"/>
      <c r="Q96" s="671">
        <v>15</v>
      </c>
      <c r="R96" s="3"/>
      <c r="S96" s="63"/>
      <c r="T96" s="234"/>
      <c r="V96" s="339"/>
      <c r="W96" s="295">
        <v>9</v>
      </c>
      <c r="X96" s="666">
        <v>101</v>
      </c>
      <c r="Y96" s="3" t="str">
        <f>IF(X96=0,0,VLOOKUP(X96,competitors!$A$1:$B$1350,2,FALSE))</f>
        <v>Emily Churchill U13G</v>
      </c>
      <c r="Z96" s="3" t="str">
        <f>IF(X96=0,0,VLOOKUP(Y96,competitors!$B$1:$C$1350,2,FALSE))</f>
        <v>NA</v>
      </c>
      <c r="AA96" s="668">
        <v>3.73</v>
      </c>
      <c r="AB96" s="667">
        <v>1</v>
      </c>
      <c r="AC96" s="3"/>
      <c r="AD96" s="671">
        <v>14</v>
      </c>
      <c r="AE96" s="3"/>
      <c r="AF96" s="3"/>
      <c r="AG96" s="3"/>
      <c r="AH96" s="3"/>
      <c r="AI96" s="3"/>
      <c r="AJ96" s="3"/>
      <c r="AK96" s="3"/>
      <c r="AL96" s="3"/>
      <c r="AM96" s="63"/>
      <c r="AN96" s="234"/>
    </row>
    <row r="97" spans="2:40" ht="12.75" customHeight="1">
      <c r="B97" s="339"/>
      <c r="C97" s="294">
        <v>10</v>
      </c>
      <c r="D97" s="666">
        <v>446</v>
      </c>
      <c r="E97" s="3" t="str">
        <f>IF(D97=0,0,VLOOKUP(D97,competitors!$A$1:$B$1350,2,FALSE))</f>
        <v>Leah Watts U13G</v>
      </c>
      <c r="F97" s="3" t="str">
        <f>IF(D97=0,0,VLOOKUP(E97,competitors!$B$1:$C$1350,2,FALSE))</f>
        <v>PAC</v>
      </c>
      <c r="G97" s="667">
        <v>31.44</v>
      </c>
      <c r="H97" s="667">
        <v>1</v>
      </c>
      <c r="I97" s="3"/>
      <c r="J97" s="3"/>
      <c r="K97" s="3"/>
      <c r="L97" s="3"/>
      <c r="M97" s="671">
        <v>14</v>
      </c>
      <c r="N97" s="3"/>
      <c r="O97" s="3"/>
      <c r="P97" s="3"/>
      <c r="Q97" s="3"/>
      <c r="R97" s="3"/>
      <c r="S97" s="63"/>
      <c r="T97" s="234"/>
      <c r="V97" s="339"/>
      <c r="W97" s="294">
        <v>10</v>
      </c>
      <c r="X97" s="666">
        <v>806</v>
      </c>
      <c r="Y97" s="3" t="str">
        <f>IF(X97=0,0,VLOOKUP(X97,competitors!$A$1:$B$1350,2,FALSE))</f>
        <v>Ellen George U13G</v>
      </c>
      <c r="Z97" s="3" t="str">
        <f>IF(X97=0,0,VLOOKUP(Y97,competitors!$B$1:$C$1350,2,FALSE))</f>
        <v>N&amp;P</v>
      </c>
      <c r="AA97" s="668">
        <v>3.71</v>
      </c>
      <c r="AB97" s="667">
        <v>2</v>
      </c>
      <c r="AC97" s="3"/>
      <c r="AD97" s="3"/>
      <c r="AE97" s="3"/>
      <c r="AF97" s="3"/>
      <c r="AG97" s="3"/>
      <c r="AH97" s="3"/>
      <c r="AI97" s="3"/>
      <c r="AJ97" s="3"/>
      <c r="AK97" s="671">
        <v>13</v>
      </c>
      <c r="AL97" s="3"/>
      <c r="AM97" s="63"/>
      <c r="AN97" s="234"/>
    </row>
    <row r="98" spans="2:40" ht="12.75" customHeight="1">
      <c r="B98" s="388" t="s">
        <v>2166</v>
      </c>
      <c r="C98" s="295">
        <v>11</v>
      </c>
      <c r="D98" s="666">
        <v>613</v>
      </c>
      <c r="E98" s="3" t="str">
        <f>IF(D98=0,0,VLOOKUP(D98,competitors!$A$1:$B$1350,2,FALSE))</f>
        <v>Lily Amor U13G</v>
      </c>
      <c r="F98" s="3" t="str">
        <f>IF(D98=0,0,VLOOKUP(E98,competitors!$B$1:$C$1350,2,FALSE))</f>
        <v>YOAC</v>
      </c>
      <c r="G98" s="667">
        <v>31.47</v>
      </c>
      <c r="H98" s="667">
        <v>1</v>
      </c>
      <c r="I98" s="3"/>
      <c r="J98" s="3"/>
      <c r="K98" s="3"/>
      <c r="L98" s="3"/>
      <c r="M98" s="3"/>
      <c r="N98" s="3"/>
      <c r="O98" s="671">
        <v>13</v>
      </c>
      <c r="P98" s="3"/>
      <c r="Q98" s="3"/>
      <c r="R98" s="3"/>
      <c r="S98" s="63"/>
      <c r="T98" s="234"/>
      <c r="V98" s="339"/>
      <c r="W98" s="295">
        <v>11</v>
      </c>
      <c r="X98" s="666">
        <v>54</v>
      </c>
      <c r="Y98" s="3" t="str">
        <f>IF(X98=0,0,VLOOKUP(X98,competitors!$A$1:$B$1350,2,FALSE))</f>
        <v>Erin Muldoon U13G</v>
      </c>
      <c r="Z98" s="3" t="str">
        <f>IF(X98=0,0,VLOOKUP(Y98,competitors!$B$1:$C$1350,2,FALSE))</f>
        <v>Arm</v>
      </c>
      <c r="AA98" s="668">
        <v>3.69</v>
      </c>
      <c r="AB98" s="667">
        <v>2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63"/>
      <c r="AN98" s="234"/>
    </row>
    <row r="99" spans="2:40" ht="12.75" customHeight="1">
      <c r="B99" s="388" t="s">
        <v>2165</v>
      </c>
      <c r="C99" s="294">
        <v>12</v>
      </c>
      <c r="D99" s="666">
        <v>101</v>
      </c>
      <c r="E99" s="3" t="str">
        <f>IF(D99=0,0,VLOOKUP(D99,competitors!$A$1:$B$1350,2,FALSE))</f>
        <v>Emily Churchill U13G</v>
      </c>
      <c r="F99" s="3" t="str">
        <f>IF(D99=0,0,VLOOKUP(E99,competitors!$B$1:$C$1350,2,FALSE))</f>
        <v>NA</v>
      </c>
      <c r="G99" s="667">
        <v>31.57</v>
      </c>
      <c r="H99" s="667">
        <v>2</v>
      </c>
      <c r="I99" s="3"/>
      <c r="J99" s="671">
        <v>12</v>
      </c>
      <c r="K99" s="3"/>
      <c r="L99" s="3"/>
      <c r="M99" s="3"/>
      <c r="N99" s="3"/>
      <c r="O99" s="3"/>
      <c r="P99" s="3"/>
      <c r="Q99" s="3"/>
      <c r="R99" s="3"/>
      <c r="S99" s="63"/>
      <c r="T99" s="234"/>
      <c r="V99" s="339"/>
      <c r="W99" s="294">
        <v>12</v>
      </c>
      <c r="X99" s="666">
        <v>39</v>
      </c>
      <c r="Y99" s="3" t="str">
        <f>IF(X99=0,0,VLOOKUP(X99,competitors!$A$1:$B$1350,2,FALSE))</f>
        <v>Mali Heard U13G</v>
      </c>
      <c r="Z99" s="3" t="str">
        <f>IF(X99=0,0,VLOOKUP(Y99,competitors!$B$1:$C$1350,2,FALSE))</f>
        <v>Arm</v>
      </c>
      <c r="AA99" s="668">
        <v>3.68</v>
      </c>
      <c r="AB99" s="667">
        <v>1</v>
      </c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63"/>
      <c r="AN99" s="234"/>
    </row>
    <row r="100" spans="2:40" ht="12.75" customHeight="1">
      <c r="B100" s="388" t="s">
        <v>2167</v>
      </c>
      <c r="C100" s="295">
        <v>13</v>
      </c>
      <c r="D100" s="666">
        <v>708</v>
      </c>
      <c r="E100" s="3" t="str">
        <f>IF(D100=0,0,VLOOKUP(D100,competitors!$A$1:$B$1350,2,FALSE))</f>
        <v>Abe King U13G</v>
      </c>
      <c r="F100" s="3" t="str">
        <f>IF(D100=0,0,VLOOKUP(E100,competitors!$B$1:$C$1350,2,FALSE))</f>
        <v>CAC</v>
      </c>
      <c r="G100" s="667">
        <v>31.76</v>
      </c>
      <c r="H100" s="667">
        <v>2</v>
      </c>
      <c r="I100" s="3"/>
      <c r="J100" s="3"/>
      <c r="K100" s="3"/>
      <c r="L100" s="3"/>
      <c r="M100" s="3"/>
      <c r="N100" s="3"/>
      <c r="O100" s="3"/>
      <c r="P100" s="671">
        <v>11</v>
      </c>
      <c r="Q100" s="3"/>
      <c r="R100" s="3"/>
      <c r="S100" s="63"/>
      <c r="T100" s="234"/>
      <c r="V100" s="339"/>
      <c r="W100" s="295">
        <v>13</v>
      </c>
      <c r="X100" s="666">
        <v>802</v>
      </c>
      <c r="Y100" s="3" t="str">
        <f>IF(X100=0,0,VLOOKUP(X100,competitors!$A$1:$B$1350,2,FALSE))</f>
        <v>Kim Knight U13G</v>
      </c>
      <c r="Z100" s="3" t="str">
        <f>IF(X100=0,0,VLOOKUP(Y100,competitors!$B$1:$C$1350,2,FALSE))</f>
        <v>N&amp;P</v>
      </c>
      <c r="AA100" s="668">
        <v>3.62</v>
      </c>
      <c r="AB100" s="667">
        <v>1</v>
      </c>
      <c r="AC100" s="3"/>
      <c r="AD100" s="3"/>
      <c r="AE100" s="3"/>
      <c r="AF100" s="3"/>
      <c r="AG100" s="3"/>
      <c r="AH100" s="3"/>
      <c r="AI100" s="3"/>
      <c r="AJ100" s="3"/>
      <c r="AK100" s="666">
        <v>12</v>
      </c>
      <c r="AL100" s="3"/>
      <c r="AM100" s="63"/>
      <c r="AN100" s="234"/>
    </row>
    <row r="101" spans="2:40" ht="12.75" customHeight="1">
      <c r="B101" s="339"/>
      <c r="C101" s="294">
        <v>14</v>
      </c>
      <c r="D101" s="666">
        <v>1046</v>
      </c>
      <c r="E101" s="3" t="str">
        <f>IF(D101=0,0,VLOOKUP(D101,competitors!$A$1:$B$1350,2,FALSE))</f>
        <v>Polly Shellard  U13G</v>
      </c>
      <c r="F101" s="3" t="str">
        <f>IF(D101=0,0,VLOOKUP(E101,competitors!$B$1:$C$1350,2,FALSE))</f>
        <v>MAC</v>
      </c>
      <c r="G101" s="667">
        <v>31.93</v>
      </c>
      <c r="H101" s="667">
        <v>3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688">
        <v>10</v>
      </c>
      <c r="T101" s="234"/>
      <c r="V101" s="339"/>
      <c r="W101" s="294">
        <v>14</v>
      </c>
      <c r="X101" s="666">
        <v>708</v>
      </c>
      <c r="Y101" s="3" t="str">
        <f>IF(X101=0,0,VLOOKUP(X101,competitors!$A$1:$B$1350,2,FALSE))</f>
        <v>Abe King U13G</v>
      </c>
      <c r="Z101" s="3" t="str">
        <f>IF(X101=0,0,VLOOKUP(Y101,competitors!$B$1:$C$1350,2,FALSE))</f>
        <v>CAC</v>
      </c>
      <c r="AA101" s="668">
        <v>3.62</v>
      </c>
      <c r="AB101" s="667">
        <v>1</v>
      </c>
      <c r="AC101" s="3"/>
      <c r="AD101" s="3"/>
      <c r="AE101" s="3"/>
      <c r="AF101" s="3"/>
      <c r="AG101" s="3"/>
      <c r="AH101" s="3"/>
      <c r="AI101" s="3"/>
      <c r="AJ101" s="666">
        <v>11</v>
      </c>
      <c r="AK101" s="3"/>
      <c r="AL101" s="3"/>
      <c r="AM101" s="63"/>
      <c r="AN101" s="234"/>
    </row>
    <row r="102" spans="2:40" ht="12.75" customHeight="1">
      <c r="B102" s="339"/>
      <c r="C102" s="295">
        <v>15</v>
      </c>
      <c r="D102" s="666">
        <v>806</v>
      </c>
      <c r="E102" s="3" t="str">
        <f>IF(D102=0,0,VLOOKUP(D102,competitors!$A$1:$B$1350,2,FALSE))</f>
        <v>Ellen George U13G</v>
      </c>
      <c r="F102" s="3" t="str">
        <f>IF(D102=0,0,VLOOKUP(E102,competitors!$B$1:$C$1350,2,FALSE))</f>
        <v>N&amp;P</v>
      </c>
      <c r="G102" s="667">
        <v>32.14</v>
      </c>
      <c r="H102" s="667">
        <v>2</v>
      </c>
      <c r="I102" s="3"/>
      <c r="J102" s="3"/>
      <c r="K102" s="3"/>
      <c r="L102" s="3"/>
      <c r="M102" s="3"/>
      <c r="N102" s="3"/>
      <c r="O102" s="3"/>
      <c r="P102" s="3"/>
      <c r="Q102" s="671">
        <v>9</v>
      </c>
      <c r="R102" s="3"/>
      <c r="S102" s="63"/>
      <c r="T102" s="234"/>
      <c r="V102" s="339"/>
      <c r="W102" s="295">
        <v>15</v>
      </c>
      <c r="X102" s="666">
        <v>603</v>
      </c>
      <c r="Y102" s="3" t="str">
        <f>IF(X102=0,0,VLOOKUP(X102,competitors!$A$1:$B$1350,2,FALSE))</f>
        <v>Phoebe Lush U13G</v>
      </c>
      <c r="Z102" s="3" t="str">
        <f>IF(X102=0,0,VLOOKUP(Y102,competitors!$B$1:$C$1350,2,FALSE))</f>
        <v>YOAC</v>
      </c>
      <c r="AA102" s="668">
        <v>3.56</v>
      </c>
      <c r="AB102" s="667">
        <v>1</v>
      </c>
      <c r="AC102" s="3"/>
      <c r="AD102" s="3"/>
      <c r="AE102" s="3"/>
      <c r="AF102" s="3"/>
      <c r="AG102" s="3"/>
      <c r="AH102" s="3"/>
      <c r="AI102" s="666">
        <v>10</v>
      </c>
      <c r="AJ102" s="3"/>
      <c r="AK102" s="3"/>
      <c r="AL102" s="3"/>
      <c r="AM102" s="63"/>
      <c r="AN102" s="234"/>
    </row>
    <row r="103" spans="2:40" ht="12.75" customHeight="1">
      <c r="B103" s="339"/>
      <c r="C103" s="294">
        <v>16</v>
      </c>
      <c r="D103" s="666">
        <v>329</v>
      </c>
      <c r="E103" s="3" t="str">
        <f>IF(D103=0,0,VLOOKUP(D103,competitors!$A$1:$B$1350,2,FALSE))</f>
        <v>Kitty Sharpe U13G</v>
      </c>
      <c r="F103" s="3" t="str">
        <f>IF(D103=0,0,VLOOKUP(E103,competitors!$B$1:$C$1350,2,FALSE))</f>
        <v>Wim</v>
      </c>
      <c r="G103" s="667">
        <v>32.53</v>
      </c>
      <c r="H103" s="667">
        <v>3</v>
      </c>
      <c r="I103" s="3"/>
      <c r="J103" s="3"/>
      <c r="K103" s="3"/>
      <c r="L103" s="671">
        <v>8</v>
      </c>
      <c r="M103" s="3"/>
      <c r="N103" s="3"/>
      <c r="O103" s="3"/>
      <c r="P103" s="3"/>
      <c r="Q103" s="3"/>
      <c r="R103" s="3"/>
      <c r="S103" s="63"/>
      <c r="T103" s="234"/>
      <c r="V103" s="339"/>
      <c r="W103" s="294">
        <v>16</v>
      </c>
      <c r="X103" s="666">
        <v>446</v>
      </c>
      <c r="Y103" s="3" t="str">
        <f>IF(X103=0,0,VLOOKUP(X103,competitors!$A$1:$B$1350,2,FALSE))</f>
        <v>Leah Watts U13G</v>
      </c>
      <c r="Z103" s="3" t="str">
        <f>IF(X103=0,0,VLOOKUP(Y103,competitors!$B$1:$C$1350,2,FALSE))</f>
        <v>PAC</v>
      </c>
      <c r="AA103" s="668">
        <v>3.56</v>
      </c>
      <c r="AB103" s="667">
        <v>1</v>
      </c>
      <c r="AC103" s="3"/>
      <c r="AD103" s="3"/>
      <c r="AE103" s="3"/>
      <c r="AF103" s="3"/>
      <c r="AG103" s="666">
        <v>9</v>
      </c>
      <c r="AH103" s="3"/>
      <c r="AI103" s="3"/>
      <c r="AJ103" s="3"/>
      <c r="AK103" s="3"/>
      <c r="AL103" s="3"/>
      <c r="AM103" s="63"/>
      <c r="AN103" s="234"/>
    </row>
    <row r="104" spans="2:40" ht="12.75" customHeight="1">
      <c r="B104" s="339"/>
      <c r="C104" s="295">
        <v>17</v>
      </c>
      <c r="D104" s="666">
        <v>502</v>
      </c>
      <c r="E104" s="3" t="str">
        <f>IF(D104=0,0,VLOOKUP(D104,competitors!$A$1:$B$1350,2,FALSE))</f>
        <v>Ruby Ibbotson U13G</v>
      </c>
      <c r="F104" s="3" t="str">
        <f>IF(D104=0,0,VLOOKUP(E104,competitors!$B$1:$C$1350,2,FALSE))</f>
        <v>TAC</v>
      </c>
      <c r="G104" s="668">
        <v>32.6</v>
      </c>
      <c r="H104" s="667">
        <v>2</v>
      </c>
      <c r="I104" s="3"/>
      <c r="J104" s="3"/>
      <c r="K104" s="3"/>
      <c r="L104" s="3"/>
      <c r="M104" s="3"/>
      <c r="N104" s="671">
        <v>7</v>
      </c>
      <c r="O104" s="3"/>
      <c r="P104" s="3"/>
      <c r="Q104" s="3"/>
      <c r="R104" s="3"/>
      <c r="S104" s="63"/>
      <c r="T104" s="234"/>
      <c r="V104" s="339"/>
      <c r="W104" s="295">
        <v>17</v>
      </c>
      <c r="X104" s="666">
        <v>249</v>
      </c>
      <c r="Y104" s="3" t="str">
        <f>IF(X104=0,0,VLOOKUP(X104,competitors!$A$1:$B$1350,2,FALSE))</f>
        <v>Chelsea Webber U13G</v>
      </c>
      <c r="Z104" s="3" t="str">
        <f>IF(X104=0,0,VLOOKUP(Y104,competitors!$B$1:$C$1350,2,FALSE))</f>
        <v>ExH</v>
      </c>
      <c r="AA104" s="668">
        <v>3.56</v>
      </c>
      <c r="AB104" s="667">
        <v>2</v>
      </c>
      <c r="AC104" s="3"/>
      <c r="AD104" s="3"/>
      <c r="AE104" s="666">
        <v>8</v>
      </c>
      <c r="AF104" s="3"/>
      <c r="AG104" s="3"/>
      <c r="AH104" s="3"/>
      <c r="AI104" s="3"/>
      <c r="AJ104" s="3"/>
      <c r="AK104" s="3"/>
      <c r="AL104" s="3"/>
      <c r="AM104" s="63"/>
      <c r="AN104" s="234"/>
    </row>
    <row r="105" spans="2:40" ht="12.75" customHeight="1">
      <c r="B105" s="339"/>
      <c r="C105" s="294">
        <v>18</v>
      </c>
      <c r="D105" s="666">
        <v>250</v>
      </c>
      <c r="E105" s="3" t="str">
        <f>IF(D105=0,0,VLOOKUP(D105,competitors!$A$1:$B$1350,2,FALSE))</f>
        <v>Imogen Bond U13G</v>
      </c>
      <c r="F105" s="3" t="str">
        <f>IF(D105=0,0,VLOOKUP(E105,competitors!$B$1:$C$1350,2,FALSE))</f>
        <v>ExH</v>
      </c>
      <c r="G105" s="667">
        <v>32.72</v>
      </c>
      <c r="H105" s="667">
        <v>3</v>
      </c>
      <c r="I105" s="3"/>
      <c r="J105" s="3"/>
      <c r="K105" s="671">
        <v>6</v>
      </c>
      <c r="L105" s="3"/>
      <c r="M105" s="3"/>
      <c r="N105" s="3"/>
      <c r="O105" s="3"/>
      <c r="P105" s="3"/>
      <c r="Q105" s="3"/>
      <c r="R105" s="3"/>
      <c r="S105" s="63"/>
      <c r="T105" s="234"/>
      <c r="V105" s="339"/>
      <c r="W105" s="294">
        <v>18</v>
      </c>
      <c r="X105" s="666">
        <v>102</v>
      </c>
      <c r="Y105" s="3" t="str">
        <f>IF(X105=0,0,VLOOKUP(X105,competitors!$A$1:$B$1350,2,FALSE))</f>
        <v>Abigail Fisher U13G</v>
      </c>
      <c r="Z105" s="3" t="str">
        <f>IF(X105=0,0,VLOOKUP(Y105,competitors!$B$1:$C$1350,2,FALSE))</f>
        <v>NA</v>
      </c>
      <c r="AA105" s="668">
        <v>3.43</v>
      </c>
      <c r="AB105" s="667">
        <v>2</v>
      </c>
      <c r="AC105" s="3"/>
      <c r="AD105" s="671">
        <v>7</v>
      </c>
      <c r="AE105" s="3"/>
      <c r="AF105" s="3"/>
      <c r="AG105" s="3"/>
      <c r="AH105" s="3"/>
      <c r="AI105" s="3"/>
      <c r="AJ105" s="3"/>
      <c r="AK105" s="3"/>
      <c r="AL105" s="3"/>
      <c r="AM105" s="63"/>
      <c r="AN105" s="234"/>
    </row>
    <row r="106" spans="2:40" ht="12.75" customHeight="1">
      <c r="B106" s="339"/>
      <c r="C106" s="295">
        <v>19</v>
      </c>
      <c r="D106" s="666">
        <v>954</v>
      </c>
      <c r="E106" s="3" t="str">
        <f>IF(D106=0,0,VLOOKUP(D106,competitors!$A$1:$B$1350,2,FALSE))</f>
        <v>Molly White U13G</v>
      </c>
      <c r="F106" s="3" t="str">
        <f>IF(D106=0,0,VLOOKUP(E106,competitors!$B$1:$C$1350,2,FALSE))</f>
        <v>DAC</v>
      </c>
      <c r="G106" s="667">
        <v>32.75</v>
      </c>
      <c r="H106" s="667">
        <v>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63"/>
      <c r="T106" s="234"/>
      <c r="V106" s="339"/>
      <c r="W106" s="295">
        <v>19</v>
      </c>
      <c r="X106" s="666">
        <v>331</v>
      </c>
      <c r="Y106" s="3" t="str">
        <f>IF(X106=0,0,VLOOKUP(X106,competitors!$A$1:$B$1350,2,FALSE))</f>
        <v>Lucie Simmonds U13G</v>
      </c>
      <c r="Z106" s="3" t="str">
        <f>IF(X106=0,0,VLOOKUP(Y106,competitors!$B$1:$C$1350,2,FALSE))</f>
        <v>Wim</v>
      </c>
      <c r="AA106" s="668">
        <v>3.34</v>
      </c>
      <c r="AB106" s="667">
        <v>2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63"/>
      <c r="AN106" s="234"/>
    </row>
    <row r="107" spans="2:40" ht="12.75" customHeight="1">
      <c r="B107" s="339"/>
      <c r="C107" s="294">
        <v>20</v>
      </c>
      <c r="D107" s="666">
        <v>607</v>
      </c>
      <c r="E107" s="3" t="str">
        <f>IF(D107=0,0,VLOOKUP(D107,competitors!$A$1:$B$1350,2,FALSE))</f>
        <v>Mackenzie O'Dea U13G</v>
      </c>
      <c r="F107" s="3" t="str">
        <f>IF(D107=0,0,VLOOKUP(E107,competitors!$B$1:$C$1350,2,FALSE))</f>
        <v>YOAC</v>
      </c>
      <c r="G107" s="667">
        <v>32.94</v>
      </c>
      <c r="H107" s="667">
        <v>3</v>
      </c>
      <c r="I107" s="3"/>
      <c r="J107" s="3"/>
      <c r="K107" s="3"/>
      <c r="L107" s="3"/>
      <c r="M107" s="3"/>
      <c r="N107" s="3"/>
      <c r="O107" s="671">
        <v>5</v>
      </c>
      <c r="P107" s="3"/>
      <c r="Q107" s="3"/>
      <c r="R107" s="3"/>
      <c r="S107" s="63"/>
      <c r="T107" s="234"/>
      <c r="V107" s="339"/>
      <c r="W107" s="294">
        <v>20</v>
      </c>
      <c r="X107" s="666">
        <v>604</v>
      </c>
      <c r="Y107" s="3" t="str">
        <f>IF(X107=0,0,VLOOKUP(X107,competitors!$A$1:$B$1350,2,FALSE))</f>
        <v>Amie Backwell U13G</v>
      </c>
      <c r="Z107" s="3" t="str">
        <f>IF(X107=0,0,VLOOKUP(Y107,competitors!$B$1:$C$1350,2,FALSE))</f>
        <v>YOAC</v>
      </c>
      <c r="AA107" s="668">
        <v>3.32</v>
      </c>
      <c r="AB107" s="667">
        <v>1</v>
      </c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63"/>
      <c r="AN107" s="234"/>
    </row>
    <row r="108" spans="2:40" ht="12.75" customHeight="1">
      <c r="B108" s="339"/>
      <c r="C108" s="295">
        <v>21</v>
      </c>
      <c r="D108" s="666">
        <v>440</v>
      </c>
      <c r="E108" s="3" t="str">
        <f>IF(D108=0,0,VLOOKUP(D108,competitors!$A$1:$B$1350,2,FALSE))</f>
        <v>Charlotte Smith U13G</v>
      </c>
      <c r="F108" s="3" t="str">
        <f>IF(D108=0,0,VLOOKUP(E108,competitors!$B$1:$C$1350,2,FALSE))</f>
        <v>PAC</v>
      </c>
      <c r="G108" s="667">
        <v>32.96</v>
      </c>
      <c r="H108" s="667">
        <v>5</v>
      </c>
      <c r="I108" s="3"/>
      <c r="J108" s="3"/>
      <c r="K108" s="3"/>
      <c r="L108" s="3"/>
      <c r="M108" s="671">
        <v>4</v>
      </c>
      <c r="N108" s="3"/>
      <c r="O108" s="3"/>
      <c r="P108" s="3"/>
      <c r="Q108" s="3"/>
      <c r="R108" s="3"/>
      <c r="S108" s="63"/>
      <c r="T108" s="234"/>
      <c r="V108" s="339"/>
      <c r="W108" s="295">
        <v>21</v>
      </c>
      <c r="X108" s="666">
        <v>1057</v>
      </c>
      <c r="Y108" s="3" t="str">
        <f>IF(X108=0,0,VLOOKUP(X108,competitors!$A$1:$B$1350,2,FALSE))</f>
        <v>Izzy Wheeler U13G</v>
      </c>
      <c r="Z108" s="3" t="str">
        <f>IF(X108=0,0,VLOOKUP(Y108,competitors!$B$1:$C$1350,2,FALSE))</f>
        <v>MAC</v>
      </c>
      <c r="AA108" s="668">
        <v>3.27</v>
      </c>
      <c r="AB108" s="667">
        <v>2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688">
        <v>6</v>
      </c>
      <c r="AN108" s="234"/>
    </row>
    <row r="109" spans="2:40" ht="12.75" customHeight="1" thickBot="1">
      <c r="B109" s="340"/>
      <c r="C109" s="294">
        <v>22</v>
      </c>
      <c r="D109" s="666">
        <v>247</v>
      </c>
      <c r="E109" s="3" t="str">
        <f>IF(D109=0,0,VLOOKUP(D109,competitors!$A$1:$B$1350,2,FALSE))</f>
        <v>Bea Oliver Stevens U13G</v>
      </c>
      <c r="F109" s="3" t="str">
        <f>IF(D109=0,0,VLOOKUP(E109,competitors!$B$1:$C$1350,2,FALSE))</f>
        <v>ExH</v>
      </c>
      <c r="G109" s="668">
        <v>33.1</v>
      </c>
      <c r="H109" s="667">
        <v>4</v>
      </c>
      <c r="I109" s="3"/>
      <c r="J109" s="3"/>
      <c r="K109" s="671">
        <v>3</v>
      </c>
      <c r="L109" s="3"/>
      <c r="M109" s="3"/>
      <c r="N109" s="3"/>
      <c r="O109" s="3"/>
      <c r="P109" s="3"/>
      <c r="Q109" s="3"/>
      <c r="R109" s="3"/>
      <c r="S109" s="63"/>
      <c r="T109" s="234"/>
      <c r="V109" s="340"/>
      <c r="W109" s="296">
        <v>22</v>
      </c>
      <c r="X109" s="666">
        <v>110</v>
      </c>
      <c r="Y109" s="65" t="str">
        <f>IF(X109=0,0,VLOOKUP(X109,competitors!$A$1:$B$1350,2,FALSE))</f>
        <v>Lily Noble U13G</v>
      </c>
      <c r="Z109" s="65" t="str">
        <f>IF(X109=0,0,VLOOKUP(Y109,competitors!$B$1:$C$1350,2,FALSE))</f>
        <v>NA</v>
      </c>
      <c r="AA109" s="668">
        <v>3.25</v>
      </c>
      <c r="AB109" s="667">
        <v>1</v>
      </c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106"/>
      <c r="AN109" s="234"/>
    </row>
    <row r="110" spans="2:40" ht="12.75" customHeight="1">
      <c r="B110" s="397"/>
      <c r="C110" s="295">
        <v>23</v>
      </c>
      <c r="D110" s="666">
        <v>249</v>
      </c>
      <c r="E110" s="3" t="str">
        <f>IF(D110=0,0,VLOOKUP(D110,competitors!$A$1:$B$1350,2,FALSE))</f>
        <v>Chelsea Webber U13G</v>
      </c>
      <c r="F110" s="3" t="str">
        <f>IF(D110=0,0,VLOOKUP(E110,competitors!$B$1:$C$1350,2,FALSE))</f>
        <v>ExH</v>
      </c>
      <c r="G110" s="667">
        <v>33.44</v>
      </c>
      <c r="H110" s="667">
        <v>4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63"/>
      <c r="T110" s="474"/>
      <c r="V110" s="397"/>
      <c r="W110" s="364">
        <v>23</v>
      </c>
      <c r="X110" s="666">
        <v>450</v>
      </c>
      <c r="Y110" s="61" t="str">
        <f>IF(X110=0,0,VLOOKUP(X110,competitors!$A$1:$B$1350,2,FALSE))</f>
        <v>Molly Pearce U13G</v>
      </c>
      <c r="Z110" s="61" t="str">
        <f>IF(X110=0,0,VLOOKUP(Y110,competitors!$B$1:$C$1350,2,FALSE))</f>
        <v>PAC</v>
      </c>
      <c r="AA110" s="668">
        <v>3.15</v>
      </c>
      <c r="AB110" s="667">
        <v>2</v>
      </c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2"/>
      <c r="AN110" s="234"/>
    </row>
    <row r="111" spans="2:40" ht="12.75" customHeight="1">
      <c r="B111" s="339"/>
      <c r="C111" s="294">
        <v>24</v>
      </c>
      <c r="D111" s="666">
        <v>1038</v>
      </c>
      <c r="E111" s="3" t="str">
        <f>IF(D111=0,0,VLOOKUP(D111,competitors!$A$1:$B$1350,2,FALSE))</f>
        <v>Thea Piercy U13G</v>
      </c>
      <c r="F111" s="3" t="str">
        <f>IF(D111=0,0,VLOOKUP(E111,competitors!$B$1:$C$1350,2,FALSE))</f>
        <v>MAC</v>
      </c>
      <c r="G111" s="667">
        <v>33.520000000000003</v>
      </c>
      <c r="H111" s="667">
        <v>3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688">
        <v>2</v>
      </c>
      <c r="T111" s="475"/>
      <c r="V111" s="339"/>
      <c r="W111" s="294">
        <v>24</v>
      </c>
      <c r="X111" s="666">
        <v>319</v>
      </c>
      <c r="Y111" s="3" t="str">
        <f>IF(X111=0,0,VLOOKUP(X111,competitors!$A$1:$B$1350,2,FALSE))</f>
        <v>Hannah Stephens U13G</v>
      </c>
      <c r="Z111" s="3" t="str">
        <f>IF(X111=0,0,VLOOKUP(Y111,competitors!$B$1:$C$1350,2,FALSE))</f>
        <v>Wim</v>
      </c>
      <c r="AA111" s="674">
        <v>3.13</v>
      </c>
      <c r="AB111" s="667">
        <v>2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63"/>
      <c r="AN111" s="234"/>
    </row>
    <row r="112" spans="2:40" ht="12.75" customHeight="1">
      <c r="B112" s="339"/>
      <c r="C112" s="295">
        <v>25</v>
      </c>
      <c r="D112" s="666">
        <v>504</v>
      </c>
      <c r="E112" s="3" t="str">
        <f>IF(D112=0,0,VLOOKUP(D112,competitors!$A$1:$B$1350,2,FALSE))</f>
        <v>Milly McKenna U13G</v>
      </c>
      <c r="F112" s="3" t="str">
        <f>IF(D112=0,0,VLOOKUP(E112,competitors!$B$1:$C$1350,2,FALSE))</f>
        <v>TAC</v>
      </c>
      <c r="G112" s="667">
        <v>33.630000000000003</v>
      </c>
      <c r="H112" s="667">
        <v>2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3"/>
      <c r="T112" s="475"/>
      <c r="V112" s="339"/>
      <c r="W112" s="295">
        <v>25</v>
      </c>
      <c r="X112" s="666">
        <v>585</v>
      </c>
      <c r="Y112" s="3" t="str">
        <f>IF(X112=0,0,VLOOKUP(X112,competitors!$A$1:$B$1350,2,FALSE))</f>
        <v>Eloise Jones U13G</v>
      </c>
      <c r="Z112" s="3" t="str">
        <f>IF(X112=0,0,VLOOKUP(Y112,competitors!$B$1:$C$1350,2,FALSE))</f>
        <v>TAC</v>
      </c>
      <c r="AA112" s="668">
        <v>3.11</v>
      </c>
      <c r="AB112" s="667">
        <v>1</v>
      </c>
      <c r="AC112" s="3"/>
      <c r="AD112" s="3"/>
      <c r="AE112" s="3"/>
      <c r="AF112" s="3"/>
      <c r="AG112" s="3"/>
      <c r="AH112" s="671">
        <v>5</v>
      </c>
      <c r="AI112" s="3"/>
      <c r="AJ112" s="3"/>
      <c r="AK112" s="3"/>
      <c r="AL112" s="3"/>
      <c r="AM112" s="63"/>
      <c r="AN112" s="234"/>
    </row>
    <row r="113" spans="2:40" ht="12.75" customHeight="1">
      <c r="B113" s="339"/>
      <c r="C113" s="294">
        <v>26</v>
      </c>
      <c r="D113" s="666">
        <v>597</v>
      </c>
      <c r="E113" s="3" t="str">
        <f>IF(D113=0,0,VLOOKUP(D113,competitors!$A$1:$B$1350,2,FALSE))</f>
        <v>Hettie Bisson U13G</v>
      </c>
      <c r="F113" s="3" t="str">
        <f>IF(D113=0,0,VLOOKUP(E113,competitors!$B$1:$C$1350,2,FALSE))</f>
        <v>TAC</v>
      </c>
      <c r="G113" s="667">
        <v>33.79</v>
      </c>
      <c r="H113" s="667">
        <v>4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63"/>
      <c r="T113" s="475"/>
      <c r="V113" s="339"/>
      <c r="W113" s="294">
        <v>26</v>
      </c>
      <c r="X113" s="682">
        <v>251</v>
      </c>
      <c r="Y113" s="3" t="str">
        <f>IF(X113=0,0,VLOOKUP(X113,competitors!$A$1:$B$1350,2,FALSE))</f>
        <v>Jessica Courtney U13G</v>
      </c>
      <c r="Z113" s="3" t="str">
        <f>IF(X113=0,0,VLOOKUP(Y113,competitors!$B$1:$C$1350,2,FALSE))</f>
        <v>ExH</v>
      </c>
      <c r="AA113" s="668">
        <v>3.07</v>
      </c>
      <c r="AB113" s="667">
        <v>2</v>
      </c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63"/>
      <c r="AN113" s="234"/>
    </row>
    <row r="114" spans="2:40" ht="12.75" customHeight="1">
      <c r="B114" s="339"/>
      <c r="C114" s="295">
        <v>27</v>
      </c>
      <c r="D114" s="666">
        <v>601</v>
      </c>
      <c r="E114" s="3" t="str">
        <f>IF(D114=0,0,VLOOKUP(D114,competitors!$A$1:$B$1350,2,FALSE))</f>
        <v>Sophie Gillard U13G</v>
      </c>
      <c r="F114" s="3" t="str">
        <f>IF(D114=0,0,VLOOKUP(E114,competitors!$B$1:$C$1350,2,FALSE))</f>
        <v>YOAC</v>
      </c>
      <c r="G114" s="667">
        <v>33.85</v>
      </c>
      <c r="H114" s="667">
        <v>3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63"/>
      <c r="T114" s="475"/>
      <c r="V114" s="339"/>
      <c r="W114" s="295">
        <v>27</v>
      </c>
      <c r="X114" s="666">
        <v>960</v>
      </c>
      <c r="Y114" s="3" t="str">
        <f>IF(X114=0,0,VLOOKUP(X114,competitors!$A$1:$B$1350,2,FALSE))</f>
        <v>Sophie Brown U13G</v>
      </c>
      <c r="Z114" s="3" t="str">
        <f>IF(X114=0,0,VLOOKUP(Y114,competitors!$B$1:$C$1350,2,FALSE))</f>
        <v>DAC</v>
      </c>
      <c r="AA114" s="668">
        <v>2.95</v>
      </c>
      <c r="AB114" s="667">
        <v>1</v>
      </c>
      <c r="AC114" s="3"/>
      <c r="AD114" s="3"/>
      <c r="AE114" s="3"/>
      <c r="AF114" s="3"/>
      <c r="AG114" s="3"/>
      <c r="AH114" s="3"/>
      <c r="AI114" s="3"/>
      <c r="AJ114" s="3"/>
      <c r="AK114" s="3"/>
      <c r="AL114" s="671">
        <v>4</v>
      </c>
      <c r="AM114" s="63"/>
      <c r="AN114" s="234"/>
    </row>
    <row r="115" spans="2:40" ht="12.75" customHeight="1">
      <c r="B115" s="339"/>
      <c r="C115" s="294">
        <v>28</v>
      </c>
      <c r="D115" s="666">
        <v>318</v>
      </c>
      <c r="E115" s="3" t="str">
        <f>IF(D115=0,0,VLOOKUP(D115,competitors!$A$1:$B$1350,2,FALSE))</f>
        <v>Katie Hull U13G</v>
      </c>
      <c r="F115" s="3" t="str">
        <f>IF(D115=0,0,VLOOKUP(E115,competitors!$B$1:$C$1350,2,FALSE))</f>
        <v>Wim</v>
      </c>
      <c r="G115" s="667">
        <v>34.19</v>
      </c>
      <c r="H115" s="667">
        <v>5</v>
      </c>
      <c r="I115" s="3"/>
      <c r="J115" s="3"/>
      <c r="K115" s="3"/>
      <c r="L115" s="671">
        <v>1</v>
      </c>
      <c r="M115" s="3"/>
      <c r="N115" s="3"/>
      <c r="O115" s="3"/>
      <c r="P115" s="3"/>
      <c r="Q115" s="3"/>
      <c r="R115" s="3"/>
      <c r="S115" s="63"/>
      <c r="T115" s="475"/>
      <c r="V115" s="339"/>
      <c r="W115" s="294">
        <v>28</v>
      </c>
      <c r="X115" s="666">
        <v>507</v>
      </c>
      <c r="Y115" s="3" t="str">
        <f>IF(X115=0,0,VLOOKUP(X115,competitors!$A$1:$B$1350,2,FALSE))</f>
        <v>Isabelle Bailey U13G</v>
      </c>
      <c r="Z115" s="3" t="str">
        <f>IF(X115=0,0,VLOOKUP(Y115,competitors!$B$1:$C$1350,2,FALSE))</f>
        <v>TAC</v>
      </c>
      <c r="AA115" s="668">
        <v>2.92</v>
      </c>
      <c r="AB115" s="667">
        <v>2</v>
      </c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63"/>
      <c r="AN115" s="234"/>
    </row>
    <row r="116" spans="2:40" ht="12.75" customHeight="1">
      <c r="B116" s="339"/>
      <c r="C116" s="295">
        <v>29</v>
      </c>
      <c r="D116" s="666">
        <v>319</v>
      </c>
      <c r="E116" s="3" t="str">
        <f>IF(D116=0,0,VLOOKUP(D116,competitors!$A$1:$B$1350,2,FALSE))</f>
        <v>Hannah Stephens U13G</v>
      </c>
      <c r="F116" s="3" t="str">
        <f>IF(D116=0,0,VLOOKUP(E116,competitors!$B$1:$C$1350,2,FALSE))</f>
        <v>Wim</v>
      </c>
      <c r="G116" s="667">
        <v>35.07</v>
      </c>
      <c r="H116" s="667">
        <v>5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63"/>
      <c r="T116" s="475"/>
      <c r="V116" s="339"/>
      <c r="W116" s="295">
        <v>29</v>
      </c>
      <c r="X116" s="666">
        <v>107</v>
      </c>
      <c r="Y116" s="3" t="str">
        <f>IF(X116=0,0,VLOOKUP(X116,competitors!$A$1:$B$1350,2,FALSE))</f>
        <v>Auriel Oliver-Davidson U13G</v>
      </c>
      <c r="Z116" s="3" t="str">
        <f>IF(X116=0,0,VLOOKUP(Y116,competitors!$B$1:$C$1350,2,FALSE))</f>
        <v>NA</v>
      </c>
      <c r="AA116" s="668">
        <v>2.79</v>
      </c>
      <c r="AB116" s="667">
        <v>1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63"/>
      <c r="AN116" s="234"/>
    </row>
    <row r="117" spans="2:40" ht="12.75" customHeight="1">
      <c r="B117" s="339"/>
      <c r="C117" s="294">
        <v>30</v>
      </c>
      <c r="D117" s="666">
        <v>255</v>
      </c>
      <c r="E117" s="3" t="str">
        <f>IF(D117=0,0,VLOOKUP(D117,competitors!$A$1:$B$1350,2,FALSE))</f>
        <v>Amy Jenions U13G</v>
      </c>
      <c r="F117" s="3" t="str">
        <f>IF(D117=0,0,VLOOKUP(E117,competitors!$B$1:$C$1350,2,FALSE))</f>
        <v>ExH</v>
      </c>
      <c r="G117" s="667">
        <v>35.130000000000003</v>
      </c>
      <c r="H117" s="667">
        <v>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63"/>
      <c r="T117" s="475"/>
      <c r="V117" s="339"/>
      <c r="W117" s="294">
        <v>30</v>
      </c>
      <c r="X117" s="666">
        <v>512</v>
      </c>
      <c r="Y117" s="3" t="str">
        <f>IF(X117=0,0,VLOOKUP(X117,competitors!$A$1:$B$1350,2,FALSE))</f>
        <v>Ava Jones U13G</v>
      </c>
      <c r="Z117" s="3" t="str">
        <f>IF(X117=0,0,VLOOKUP(Y117,competitors!$B$1:$C$1350,2,FALSE))</f>
        <v>TAC</v>
      </c>
      <c r="AA117" s="668">
        <v>2.76</v>
      </c>
      <c r="AB117" s="667">
        <v>1</v>
      </c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63"/>
      <c r="AN117" s="234"/>
    </row>
    <row r="118" spans="2:40" ht="12.75" customHeight="1">
      <c r="B118" s="339"/>
      <c r="C118" s="295">
        <v>31</v>
      </c>
      <c r="D118" s="666">
        <v>330</v>
      </c>
      <c r="E118" s="3" t="str">
        <f>IF(D118=0,0,VLOOKUP(D118,competitors!$A$1:$B$1350,2,FALSE))</f>
        <v>Kate Simmonds U13G</v>
      </c>
      <c r="F118" s="3" t="str">
        <f>IF(D118=0,0,VLOOKUP(E118,competitors!$B$1:$C$1350,2,FALSE))</f>
        <v>Wim</v>
      </c>
      <c r="G118" s="667">
        <v>35.92</v>
      </c>
      <c r="H118" s="667">
        <v>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63"/>
      <c r="T118" s="475"/>
      <c r="V118" s="339"/>
      <c r="W118" s="295">
        <v>31</v>
      </c>
      <c r="X118" s="666">
        <v>959</v>
      </c>
      <c r="Y118" s="3" t="str">
        <f>IF(X118=0,0,VLOOKUP(X118,competitors!$A$1:$B$1350,2,FALSE))</f>
        <v>Lucy Brown U13G</v>
      </c>
      <c r="Z118" s="3" t="str">
        <f>IF(X118=0,0,VLOOKUP(Y118,competitors!$B$1:$C$1350,2,FALSE))</f>
        <v>DAC</v>
      </c>
      <c r="AA118" s="668">
        <v>2.41</v>
      </c>
      <c r="AB118" s="667">
        <v>1</v>
      </c>
      <c r="AC118" s="3"/>
      <c r="AD118" s="3"/>
      <c r="AE118" s="3"/>
      <c r="AF118" s="3"/>
      <c r="AG118" s="3"/>
      <c r="AH118" s="3"/>
      <c r="AI118" s="3"/>
      <c r="AJ118" s="3"/>
      <c r="AK118" s="3"/>
      <c r="AL118" s="671">
        <v>3</v>
      </c>
      <c r="AM118" s="63"/>
      <c r="AN118" s="234"/>
    </row>
    <row r="119" spans="2:40" ht="12.75" customHeight="1">
      <c r="B119" s="339"/>
      <c r="C119" s="294">
        <v>32</v>
      </c>
      <c r="D119" s="666">
        <v>960</v>
      </c>
      <c r="E119" s="3" t="str">
        <f>IF(D119=0,0,VLOOKUP(D119,competitors!$A$1:$B$1350,2,FALSE))</f>
        <v>Sophie Brown U13G</v>
      </c>
      <c r="F119" s="3" t="str">
        <f>IF(D119=0,0,VLOOKUP(E119,competitors!$B$1:$C$1350,2,FALSE))</f>
        <v>DAC</v>
      </c>
      <c r="G119" s="667">
        <v>37.56</v>
      </c>
      <c r="H119" s="667">
        <v>4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3"/>
      <c r="T119" s="475"/>
      <c r="V119" s="339"/>
      <c r="W119" s="294">
        <v>32</v>
      </c>
      <c r="X119" s="606"/>
      <c r="Y119" s="685" t="s">
        <v>3305</v>
      </c>
      <c r="Z119" s="3"/>
      <c r="AA119" s="618"/>
      <c r="AB119" s="33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63"/>
      <c r="AN119" s="234"/>
    </row>
    <row r="120" spans="2:40" ht="12.75" customHeight="1">
      <c r="B120" s="339"/>
      <c r="C120" s="295">
        <v>33</v>
      </c>
      <c r="D120" s="58"/>
      <c r="E120" s="3">
        <f>IF(D120=0,0,VLOOKUP(D120,competitors!$A$1:$B$1350,2,FALSE))</f>
        <v>0</v>
      </c>
      <c r="F120" s="3">
        <f>IF(D120=0,0,VLOOKUP(E120,competitors!$B$1:$C$1350,2,FALSE))</f>
        <v>0</v>
      </c>
      <c r="G120" s="368"/>
      <c r="H120" s="33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3"/>
      <c r="T120" s="475"/>
      <c r="V120" s="339"/>
      <c r="W120" s="295">
        <v>33</v>
      </c>
      <c r="X120" s="606"/>
      <c r="Y120" s="3">
        <f>IF(X120=0,0,VLOOKUP(X120,competitors!$A$1:$B$1350,2,FALSE))</f>
        <v>0</v>
      </c>
      <c r="Z120" s="3">
        <f>IF(X120=0,0,VLOOKUP(Y120,competitors!$B$1:$C$1350,2,FALSE))</f>
        <v>0</v>
      </c>
      <c r="AA120" s="618"/>
      <c r="AB120" s="33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63"/>
      <c r="AN120" s="234"/>
    </row>
    <row r="121" spans="2:40" ht="12.75" customHeight="1">
      <c r="B121" s="339"/>
      <c r="C121" s="294">
        <v>34</v>
      </c>
      <c r="D121" s="58"/>
      <c r="E121" s="3">
        <f>IF(D121=0,0,VLOOKUP(D121,competitors!$A$1:$B$1350,2,FALSE))</f>
        <v>0</v>
      </c>
      <c r="F121" s="3">
        <f>IF(D121=0,0,VLOOKUP(E121,competitors!$B$1:$C$1350,2,FALSE))</f>
        <v>0</v>
      </c>
      <c r="G121" s="368"/>
      <c r="H121" s="33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3"/>
      <c r="T121" s="475"/>
      <c r="V121" s="339"/>
      <c r="W121" s="294">
        <v>34</v>
      </c>
      <c r="X121" s="606"/>
      <c r="Y121" s="3">
        <f>IF(X121=0,0,VLOOKUP(X121,competitors!$A$1:$B$1350,2,FALSE))</f>
        <v>0</v>
      </c>
      <c r="Z121" s="3">
        <f>IF(X121=0,0,VLOOKUP(Y121,competitors!$B$1:$C$1350,2,FALSE))</f>
        <v>0</v>
      </c>
      <c r="AA121" s="618"/>
      <c r="AB121" s="33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63"/>
      <c r="AN121" s="234"/>
    </row>
    <row r="122" spans="2:40" ht="12.75" customHeight="1">
      <c r="B122" s="339"/>
      <c r="C122" s="295">
        <v>35</v>
      </c>
      <c r="D122" s="58"/>
      <c r="E122" s="3">
        <f>IF(D122=0,0,VLOOKUP(D122,competitors!$A$1:$B$1350,2,FALSE))</f>
        <v>0</v>
      </c>
      <c r="F122" s="3">
        <f>IF(D122=0,0,VLOOKUP(E122,competitors!$B$1:$C$1350,2,FALSE))</f>
        <v>0</v>
      </c>
      <c r="G122" s="368"/>
      <c r="H122" s="33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3"/>
      <c r="T122" s="475"/>
      <c r="V122" s="339"/>
      <c r="W122" s="295">
        <v>35</v>
      </c>
      <c r="X122" s="58"/>
      <c r="Y122" s="3">
        <f>IF(X122=0,0,VLOOKUP(X122,competitors!$A$1:$B$1350,2,FALSE))</f>
        <v>0</v>
      </c>
      <c r="Z122" s="3">
        <f>IF(X122=0,0,VLOOKUP(Y122,competitors!$B$1:$C$1350,2,FALSE))</f>
        <v>0</v>
      </c>
      <c r="AA122" s="368"/>
      <c r="AB122" s="33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63"/>
      <c r="AN122" s="234"/>
    </row>
    <row r="123" spans="2:40" ht="12.75" customHeight="1">
      <c r="B123" s="339"/>
      <c r="C123" s="294">
        <v>36</v>
      </c>
      <c r="D123" s="58"/>
      <c r="E123" s="3">
        <f>IF(D123=0,0,VLOOKUP(D123,competitors!$A$1:$B$1350,2,FALSE))</f>
        <v>0</v>
      </c>
      <c r="F123" s="3">
        <f>IF(D123=0,0,VLOOKUP(E123,competitors!$B$1:$C$1350,2,FALSE))</f>
        <v>0</v>
      </c>
      <c r="G123" s="368"/>
      <c r="H123" s="33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63"/>
      <c r="T123" s="475"/>
      <c r="V123" s="339"/>
      <c r="W123" s="294">
        <v>36</v>
      </c>
      <c r="X123" s="58"/>
      <c r="Y123" s="3">
        <f>IF(X123=0,0,VLOOKUP(X123,competitors!$A$1:$B$1350,2,FALSE))</f>
        <v>0</v>
      </c>
      <c r="Z123" s="3">
        <f>IF(X123=0,0,VLOOKUP(Y123,competitors!$B$1:$C$1350,2,FALSE))</f>
        <v>0</v>
      </c>
      <c r="AA123" s="368"/>
      <c r="AB123" s="33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63"/>
      <c r="AN123" s="234"/>
    </row>
    <row r="124" spans="2:40" ht="12.75" customHeight="1">
      <c r="B124" s="339"/>
      <c r="C124" s="295">
        <v>37</v>
      </c>
      <c r="D124" s="58"/>
      <c r="E124" s="3">
        <f>IF(D124=0,0,VLOOKUP(D124,competitors!$A$1:$B$1350,2,FALSE))</f>
        <v>0</v>
      </c>
      <c r="F124" s="3">
        <f>IF(D124=0,0,VLOOKUP(E124,competitors!$B$1:$C$1350,2,FALSE))</f>
        <v>0</v>
      </c>
      <c r="G124" s="368"/>
      <c r="H124" s="33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63"/>
      <c r="T124" s="475"/>
      <c r="V124" s="339"/>
      <c r="W124" s="295">
        <v>37</v>
      </c>
      <c r="X124" s="58"/>
      <c r="Y124" s="3">
        <f>IF(X124=0,0,VLOOKUP(X124,competitors!$A$1:$B$1350,2,FALSE))</f>
        <v>0</v>
      </c>
      <c r="Z124" s="3">
        <f>IF(X124=0,0,VLOOKUP(Y124,competitors!$B$1:$C$1350,2,FALSE))</f>
        <v>0</v>
      </c>
      <c r="AA124" s="368"/>
      <c r="AB124" s="33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63"/>
      <c r="AN124" s="234"/>
    </row>
    <row r="125" spans="2:40" ht="12.75" customHeight="1">
      <c r="B125" s="339"/>
      <c r="C125" s="294">
        <v>38</v>
      </c>
      <c r="D125" s="58"/>
      <c r="E125" s="3">
        <f>IF(D125=0,0,VLOOKUP(D125,competitors!$A$1:$B$1350,2,FALSE))</f>
        <v>0</v>
      </c>
      <c r="F125" s="3">
        <f>IF(D125=0,0,VLOOKUP(E125,competitors!$B$1:$C$1350,2,FALSE))</f>
        <v>0</v>
      </c>
      <c r="G125" s="368"/>
      <c r="H125" s="33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3"/>
      <c r="T125" s="475"/>
      <c r="V125" s="339"/>
      <c r="W125" s="294">
        <v>38</v>
      </c>
      <c r="X125" s="58"/>
      <c r="Y125" s="3">
        <f>IF(X125=0,0,VLOOKUP(X125,competitors!$A$1:$B$1350,2,FALSE))</f>
        <v>0</v>
      </c>
      <c r="Z125" s="3">
        <f>IF(X125=0,0,VLOOKUP(Y125,competitors!$B$1:$C$1350,2,FALSE))</f>
        <v>0</v>
      </c>
      <c r="AA125" s="368"/>
      <c r="AB125" s="33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63"/>
      <c r="AN125" s="234"/>
    </row>
    <row r="126" spans="2:40" ht="12.75" customHeight="1">
      <c r="B126" s="339"/>
      <c r="C126" s="295">
        <v>39</v>
      </c>
      <c r="D126" s="58"/>
      <c r="E126" s="3">
        <f>IF(D126=0,0,VLOOKUP(D126,competitors!$A$1:$B$1350,2,FALSE))</f>
        <v>0</v>
      </c>
      <c r="F126" s="3">
        <f>IF(D126=0,0,VLOOKUP(E126,competitors!$B$1:$C$1350,2,FALSE))</f>
        <v>0</v>
      </c>
      <c r="G126" s="368"/>
      <c r="H126" s="33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3"/>
      <c r="T126" s="475"/>
      <c r="V126" s="339"/>
      <c r="W126" s="295">
        <v>39</v>
      </c>
      <c r="X126" s="58"/>
      <c r="Y126" s="3">
        <f>IF(X126=0,0,VLOOKUP(X126,competitors!$A$1:$B$1350,2,FALSE))</f>
        <v>0</v>
      </c>
      <c r="Z126" s="3">
        <f>IF(X126=0,0,VLOOKUP(Y126,competitors!$B$1:$C$1350,2,FALSE))</f>
        <v>0</v>
      </c>
      <c r="AA126" s="368"/>
      <c r="AB126" s="33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63"/>
      <c r="AN126" s="234"/>
    </row>
    <row r="127" spans="2:40" ht="12.75" customHeight="1">
      <c r="B127" s="339"/>
      <c r="C127" s="294">
        <v>40</v>
      </c>
      <c r="D127" s="58"/>
      <c r="E127" s="3">
        <f>IF(D127=0,0,VLOOKUP(D127,competitors!$A$1:$B$1350,2,FALSE))</f>
        <v>0</v>
      </c>
      <c r="F127" s="3">
        <f>IF(D127=0,0,VLOOKUP(E127,competitors!$B$1:$C$1350,2,FALSE))</f>
        <v>0</v>
      </c>
      <c r="G127" s="368"/>
      <c r="H127" s="33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3"/>
      <c r="T127" s="475"/>
      <c r="V127" s="339"/>
      <c r="W127" s="294">
        <v>40</v>
      </c>
      <c r="X127" s="58"/>
      <c r="Y127" s="3">
        <f>IF(X127=0,0,VLOOKUP(X127,competitors!$A$1:$B$1350,2,FALSE))</f>
        <v>0</v>
      </c>
      <c r="Z127" s="3">
        <f>IF(X127=0,0,VLOOKUP(Y127,competitors!$B$1:$C$1350,2,FALSE))</f>
        <v>0</v>
      </c>
      <c r="AA127" s="368"/>
      <c r="AB127" s="33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63"/>
      <c r="AN127" s="234"/>
    </row>
    <row r="128" spans="2:40" ht="12.75" customHeight="1">
      <c r="B128" s="339"/>
      <c r="C128" s="295">
        <v>41</v>
      </c>
      <c r="D128" s="58"/>
      <c r="E128" s="3">
        <f>IF(D128=0,0,VLOOKUP(D128,competitors!$A$1:$B$1350,2,FALSE))</f>
        <v>0</v>
      </c>
      <c r="F128" s="3">
        <f>IF(D128=0,0,VLOOKUP(E128,competitors!$B$1:$C$1350,2,FALSE))</f>
        <v>0</v>
      </c>
      <c r="G128" s="368"/>
      <c r="H128" s="33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3"/>
      <c r="T128" s="475"/>
      <c r="V128" s="339"/>
      <c r="W128" s="295">
        <v>41</v>
      </c>
      <c r="X128" s="58"/>
      <c r="Y128" s="3">
        <f>IF(X128=0,0,VLOOKUP(X128,competitors!$A$1:$B$1350,2,FALSE))</f>
        <v>0</v>
      </c>
      <c r="Z128" s="3">
        <f>IF(X128=0,0,VLOOKUP(Y128,competitors!$B$1:$C$1350,2,FALSE))</f>
        <v>0</v>
      </c>
      <c r="AA128" s="368"/>
      <c r="AB128" s="33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63"/>
      <c r="AN128" s="234"/>
    </row>
    <row r="129" spans="1:40" ht="12.75" customHeight="1" thickBot="1">
      <c r="B129" s="340"/>
      <c r="C129" s="296">
        <v>42</v>
      </c>
      <c r="D129" s="64"/>
      <c r="E129" s="65">
        <f>IF(D129=0,0,VLOOKUP(D129,competitors!$A$1:$B$1350,2,FALSE))</f>
        <v>0</v>
      </c>
      <c r="F129" s="65">
        <f>IF(D129=0,0,VLOOKUP(E129,competitors!$B$1:$C$1350,2,FALSE))</f>
        <v>0</v>
      </c>
      <c r="G129" s="402"/>
      <c r="H129" s="334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106"/>
      <c r="T129" s="476"/>
      <c r="V129" s="340"/>
      <c r="W129" s="300">
        <v>42</v>
      </c>
      <c r="X129" s="471"/>
      <c r="Y129" s="56">
        <f>IF(X129=0,0,VLOOKUP(X129,competitors!$A$1:$B$1350,2,FALSE))</f>
        <v>0</v>
      </c>
      <c r="Z129" s="56">
        <f>IF(X129=0,0,VLOOKUP(Y129,competitors!$B$1:$C$1350,2,FALSE))</f>
        <v>0</v>
      </c>
      <c r="AA129" s="472"/>
      <c r="AB129" s="473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301"/>
      <c r="AN129" s="234"/>
    </row>
    <row r="130" spans="1:40" ht="12.75" customHeight="1" thickBot="1">
      <c r="A130" s="346" t="s">
        <v>3270</v>
      </c>
      <c r="B130" s="706" t="s">
        <v>1660</v>
      </c>
      <c r="C130" s="293">
        <v>1</v>
      </c>
      <c r="D130" s="327"/>
      <c r="E130" s="611">
        <f>IF(D130=0,0,VLOOKUP(D130,competitors!$A$1:$B$1350,2,FALSE))</f>
        <v>0</v>
      </c>
      <c r="F130" s="606" t="s">
        <v>1600</v>
      </c>
      <c r="G130" s="667">
        <v>59.99</v>
      </c>
      <c r="H130" s="608"/>
      <c r="I130" s="609"/>
      <c r="J130" s="609"/>
      <c r="K130" s="609"/>
      <c r="L130" s="609"/>
      <c r="M130" s="609">
        <v>11</v>
      </c>
      <c r="N130" s="609"/>
      <c r="O130" s="609"/>
      <c r="P130" s="609"/>
      <c r="Q130" s="609"/>
      <c r="R130" s="609"/>
      <c r="S130" s="610"/>
      <c r="T130" s="400" t="str">
        <f>IF((G130&lt;=A135),"REC","")</f>
        <v/>
      </c>
      <c r="U130" s="354"/>
      <c r="V130" s="25"/>
      <c r="W130" s="25"/>
      <c r="X130" s="25"/>
      <c r="Y130" s="25"/>
      <c r="Z130" s="25"/>
      <c r="AA130" s="722" t="s">
        <v>1909</v>
      </c>
      <c r="AB130" s="723"/>
      <c r="AC130" s="714">
        <f t="shared" ref="AC130:AM130" si="0">SUM(AC4:AC129)</f>
        <v>74</v>
      </c>
      <c r="AD130" s="716">
        <f t="shared" si="0"/>
        <v>41.5</v>
      </c>
      <c r="AE130" s="716">
        <f t="shared" si="0"/>
        <v>89</v>
      </c>
      <c r="AF130" s="716">
        <f t="shared" si="0"/>
        <v>71</v>
      </c>
      <c r="AG130" s="716">
        <f t="shared" si="0"/>
        <v>92</v>
      </c>
      <c r="AH130" s="716">
        <f t="shared" si="0"/>
        <v>80.5</v>
      </c>
      <c r="AI130" s="716">
        <f t="shared" si="0"/>
        <v>109</v>
      </c>
      <c r="AJ130" s="716">
        <f t="shared" si="0"/>
        <v>46</v>
      </c>
      <c r="AK130" s="716">
        <f t="shared" si="0"/>
        <v>85</v>
      </c>
      <c r="AL130" s="716">
        <f t="shared" si="0"/>
        <v>26</v>
      </c>
      <c r="AM130" s="720">
        <f t="shared" si="0"/>
        <v>11</v>
      </c>
    </row>
    <row r="131" spans="1:40" ht="12.75" customHeight="1" thickBot="1">
      <c r="B131" s="707"/>
      <c r="C131" s="294">
        <v>2</v>
      </c>
      <c r="D131" s="327"/>
      <c r="E131" s="611">
        <f>IF(D131=0,0,VLOOKUP(D131,competitors!$A$1:$B$1350,2,FALSE))</f>
        <v>0</v>
      </c>
      <c r="F131" s="606" t="s">
        <v>1604</v>
      </c>
      <c r="G131" s="668">
        <v>60.5</v>
      </c>
      <c r="H131" s="608"/>
      <c r="I131" s="611"/>
      <c r="J131" s="611"/>
      <c r="K131" s="611"/>
      <c r="L131" s="611"/>
      <c r="M131" s="611"/>
      <c r="N131" s="611"/>
      <c r="O131" s="611">
        <v>10</v>
      </c>
      <c r="P131" s="611"/>
      <c r="Q131" s="611"/>
      <c r="R131" s="611"/>
      <c r="S131" s="612"/>
      <c r="T131" s="234"/>
      <c r="U131" s="354"/>
      <c r="V131" s="25"/>
      <c r="W131" s="25"/>
      <c r="X131" s="25"/>
      <c r="Y131" s="25"/>
      <c r="Z131" s="25"/>
      <c r="AA131" s="724"/>
      <c r="AB131" s="725"/>
      <c r="AC131" s="715"/>
      <c r="AD131" s="717"/>
      <c r="AE131" s="717"/>
      <c r="AF131" s="717"/>
      <c r="AG131" s="717"/>
      <c r="AH131" s="717"/>
      <c r="AI131" s="717"/>
      <c r="AJ131" s="717"/>
      <c r="AK131" s="717"/>
      <c r="AL131" s="717"/>
      <c r="AM131" s="721"/>
      <c r="AN131" s="25"/>
    </row>
    <row r="132" spans="1:40" ht="12.75" customHeight="1">
      <c r="B132" s="707"/>
      <c r="C132" s="295">
        <v>3</v>
      </c>
      <c r="D132" s="327"/>
      <c r="E132" s="611">
        <f>IF(D132=0,0,VLOOKUP(D132,competitors!$A$1:$B$1350,2,FALSE))</f>
        <v>0</v>
      </c>
      <c r="F132" s="608" t="s">
        <v>2013</v>
      </c>
      <c r="G132" s="691">
        <v>60.85</v>
      </c>
      <c r="H132" s="608"/>
      <c r="I132" s="611"/>
      <c r="J132" s="611"/>
      <c r="K132" s="611"/>
      <c r="L132" s="611">
        <v>9</v>
      </c>
      <c r="M132" s="611"/>
      <c r="N132" s="611"/>
      <c r="O132" s="611"/>
      <c r="P132" s="611"/>
      <c r="Q132" s="611"/>
      <c r="R132" s="611"/>
      <c r="S132" s="612"/>
      <c r="T132" s="234"/>
      <c r="U132" s="354"/>
      <c r="V132" s="25"/>
      <c r="W132" s="25"/>
      <c r="X132" s="25"/>
      <c r="Y132" s="726" t="s">
        <v>1151</v>
      </c>
      <c r="Z132" s="726"/>
      <c r="AA132" s="726"/>
      <c r="AB132" s="395"/>
      <c r="AC132" s="715">
        <f>SUM(I141+AC130)</f>
        <v>150</v>
      </c>
      <c r="AD132" s="717">
        <f t="shared" ref="AD132:AM132" si="1">SUM(J141+AD130)</f>
        <v>130.5</v>
      </c>
      <c r="AE132" s="717">
        <f t="shared" si="1"/>
        <v>154</v>
      </c>
      <c r="AF132" s="717">
        <f t="shared" si="1"/>
        <v>115</v>
      </c>
      <c r="AG132" s="717">
        <f t="shared" si="1"/>
        <v>161</v>
      </c>
      <c r="AH132" s="717">
        <f t="shared" si="1"/>
        <v>147.5</v>
      </c>
      <c r="AI132" s="717">
        <f t="shared" si="1"/>
        <v>179</v>
      </c>
      <c r="AJ132" s="717">
        <f t="shared" si="1"/>
        <v>128</v>
      </c>
      <c r="AK132" s="717">
        <f t="shared" si="1"/>
        <v>148</v>
      </c>
      <c r="AL132" s="717">
        <f t="shared" si="1"/>
        <v>108</v>
      </c>
      <c r="AM132" s="721">
        <f t="shared" si="1"/>
        <v>53</v>
      </c>
      <c r="AN132" s="25"/>
    </row>
    <row r="133" spans="1:40" ht="12.75" customHeight="1" thickBot="1">
      <c r="B133" s="707"/>
      <c r="C133" s="294">
        <v>4</v>
      </c>
      <c r="D133" s="327"/>
      <c r="E133" s="611">
        <f>IF(D133=0,0,VLOOKUP(D133,competitors!$A$1:$B$1350,2,FALSE))</f>
        <v>0</v>
      </c>
      <c r="F133" s="608" t="s">
        <v>1914</v>
      </c>
      <c r="G133" s="691">
        <v>61.89</v>
      </c>
      <c r="H133" s="608"/>
      <c r="I133" s="611"/>
      <c r="J133" s="611"/>
      <c r="K133" s="611">
        <v>8</v>
      </c>
      <c r="L133" s="611"/>
      <c r="M133" s="611"/>
      <c r="N133" s="611"/>
      <c r="O133" s="611"/>
      <c r="P133" s="611"/>
      <c r="Q133" s="611"/>
      <c r="R133" s="611"/>
      <c r="S133" s="612"/>
      <c r="T133" s="234"/>
      <c r="U133" s="354"/>
      <c r="V133" s="25"/>
      <c r="W133" s="25"/>
      <c r="X133" s="25"/>
      <c r="Y133" s="726"/>
      <c r="Z133" s="726"/>
      <c r="AA133" s="726"/>
      <c r="AB133" s="395"/>
      <c r="AC133" s="711"/>
      <c r="AD133" s="713"/>
      <c r="AE133" s="713"/>
      <c r="AF133" s="713"/>
      <c r="AG133" s="713"/>
      <c r="AH133" s="713"/>
      <c r="AI133" s="713"/>
      <c r="AJ133" s="713"/>
      <c r="AK133" s="713"/>
      <c r="AL133" s="713"/>
      <c r="AM133" s="719"/>
      <c r="AN133" s="25"/>
    </row>
    <row r="134" spans="1:40" ht="12.75" customHeight="1">
      <c r="B134" s="707"/>
      <c r="C134" s="295">
        <v>5</v>
      </c>
      <c r="D134" s="327"/>
      <c r="E134" s="611">
        <f>IF(D134=0,0,VLOOKUP(D134,competitors!$A$1:$B$1350,2,FALSE))</f>
        <v>0</v>
      </c>
      <c r="F134" s="606" t="s">
        <v>1602</v>
      </c>
      <c r="G134" s="667">
        <v>61.94</v>
      </c>
      <c r="H134" s="608"/>
      <c r="I134" s="611"/>
      <c r="J134" s="611"/>
      <c r="K134" s="611"/>
      <c r="L134" s="611"/>
      <c r="M134" s="611"/>
      <c r="N134" s="611">
        <v>7</v>
      </c>
      <c r="O134" s="611"/>
      <c r="P134" s="611"/>
      <c r="Q134" s="611"/>
      <c r="R134" s="611"/>
      <c r="S134" s="612"/>
      <c r="T134" s="234"/>
      <c r="U134" s="354"/>
      <c r="V134" s="25"/>
      <c r="AN134" s="25"/>
    </row>
    <row r="135" spans="1:40" ht="12.75" customHeight="1">
      <c r="B135" s="704" t="s">
        <v>1661</v>
      </c>
      <c r="C135" s="294">
        <v>6</v>
      </c>
      <c r="D135" s="327"/>
      <c r="E135" s="611">
        <f>IF(D135=0,0,VLOOKUP(D135,competitors!$A$1:$B$1350,2,FALSE))</f>
        <v>0</v>
      </c>
      <c r="F135" s="606" t="s">
        <v>2711</v>
      </c>
      <c r="G135" s="667">
        <v>62.29</v>
      </c>
      <c r="H135" s="608"/>
      <c r="I135" s="611"/>
      <c r="J135" s="611"/>
      <c r="K135" s="611"/>
      <c r="L135" s="611"/>
      <c r="M135" s="611"/>
      <c r="N135" s="611"/>
      <c r="O135" s="611"/>
      <c r="P135" s="611"/>
      <c r="Q135" s="611">
        <v>6</v>
      </c>
      <c r="R135" s="611"/>
      <c r="S135" s="612"/>
      <c r="T135" s="234"/>
      <c r="U135" s="354"/>
      <c r="V135" s="25"/>
      <c r="AN135" s="25"/>
    </row>
    <row r="136" spans="1:40" ht="12.75" customHeight="1" thickBot="1">
      <c r="A136" s="346">
        <v>55.8</v>
      </c>
      <c r="B136" s="705"/>
      <c r="C136" s="295">
        <v>7</v>
      </c>
      <c r="D136" s="327"/>
      <c r="E136" s="611">
        <f>IF(D136=0,0,VLOOKUP(D136,competitors!$A$1:$B$1350,2,FALSE))</f>
        <v>0</v>
      </c>
      <c r="F136" s="611">
        <f>IF(D136=0,0,VLOOKUP(E136,competitors!$B$1:$C$1350,2,FALSE))</f>
        <v>0</v>
      </c>
      <c r="G136" s="613"/>
      <c r="H136" s="608"/>
      <c r="I136" s="611"/>
      <c r="J136" s="611"/>
      <c r="K136" s="611"/>
      <c r="L136" s="611"/>
      <c r="M136" s="611"/>
      <c r="N136" s="611"/>
      <c r="O136" s="611"/>
      <c r="P136" s="611"/>
      <c r="Q136" s="611"/>
      <c r="R136" s="611"/>
      <c r="S136" s="612"/>
      <c r="T136" s="234"/>
      <c r="U136" s="354"/>
      <c r="V136" s="25"/>
      <c r="AN136" s="25"/>
    </row>
    <row r="137" spans="1:40" ht="12.75" customHeight="1">
      <c r="B137" s="366"/>
      <c r="C137" s="294">
        <v>8</v>
      </c>
      <c r="D137" s="327"/>
      <c r="E137" s="611">
        <f>IF(D137=0,0,VLOOKUP(D137,competitors!$A$1:$B$1350,2,FALSE))</f>
        <v>0</v>
      </c>
      <c r="F137" s="611">
        <f>IF(D137=0,0,VLOOKUP(E137,competitors!$B$1:$C$1350,2,FALSE))</f>
        <v>0</v>
      </c>
      <c r="G137" s="613"/>
      <c r="H137" s="608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12"/>
      <c r="T137" s="234"/>
      <c r="U137" s="354"/>
      <c r="V137" s="25"/>
      <c r="AN137" s="25"/>
    </row>
    <row r="138" spans="1:40" ht="12.75" customHeight="1">
      <c r="B138" s="366"/>
      <c r="C138" s="295">
        <v>9</v>
      </c>
      <c r="D138" s="327"/>
      <c r="E138" s="611">
        <f>IF(D138=0,0,VLOOKUP(D138,competitors!$A$1:$B$1350,2,FALSE))</f>
        <v>0</v>
      </c>
      <c r="F138" s="611">
        <f>IF(D138=0,0,VLOOKUP(E138,competitors!$B$1:$C$1350,2,FALSE))</f>
        <v>0</v>
      </c>
      <c r="G138" s="613"/>
      <c r="H138" s="613"/>
      <c r="I138" s="611"/>
      <c r="J138" s="611"/>
      <c r="K138" s="611"/>
      <c r="L138" s="611"/>
      <c r="M138" s="611"/>
      <c r="N138" s="611"/>
      <c r="O138" s="611"/>
      <c r="P138" s="611"/>
      <c r="Q138" s="611"/>
      <c r="R138" s="611"/>
      <c r="S138" s="612"/>
      <c r="T138" s="234"/>
      <c r="U138" s="354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</row>
    <row r="139" spans="1:40" ht="12.75" customHeight="1">
      <c r="B139" s="366"/>
      <c r="C139" s="294">
        <v>10</v>
      </c>
      <c r="D139" s="58"/>
      <c r="E139" s="3">
        <f>IF(D139=0,0,VLOOKUP(D139,competitors!$A$1:$B$1350,2,FALSE))</f>
        <v>0</v>
      </c>
      <c r="F139" s="3">
        <f>IF(D139=0,0,VLOOKUP(E139,competitors!$B$1:$C$1350,2,FALSE))</f>
        <v>0</v>
      </c>
      <c r="G139" s="304"/>
      <c r="H139" s="30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63"/>
      <c r="T139" s="234"/>
      <c r="U139" s="354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</row>
    <row r="140" spans="1:40" ht="12.75" customHeight="1" thickBot="1">
      <c r="B140" s="367"/>
      <c r="C140" s="306">
        <v>11</v>
      </c>
      <c r="D140" s="64"/>
      <c r="E140" s="65">
        <f>IF(D140=0,0,VLOOKUP(D140,competitors!$A$1:$B$1350,2,FALSE))</f>
        <v>0</v>
      </c>
      <c r="F140" s="65">
        <f>IF(D140=0,0,VLOOKUP(E140,competitors!$B$1:$C$1350,2,FALSE))</f>
        <v>0</v>
      </c>
      <c r="G140" s="305"/>
      <c r="H140" s="30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106"/>
      <c r="T140" s="268"/>
      <c r="U140" s="354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ht="12.75" customHeight="1">
      <c r="A141" s="346" t="s">
        <v>3271</v>
      </c>
      <c r="B141" s="365"/>
      <c r="C141" s="403"/>
      <c r="D141" s="331"/>
      <c r="E141" s="42"/>
      <c r="F141" s="42"/>
      <c r="G141" s="709" t="s">
        <v>1908</v>
      </c>
      <c r="H141" s="331"/>
      <c r="I141" s="714">
        <f>SUM(I4:I129)</f>
        <v>76</v>
      </c>
      <c r="J141" s="716">
        <f t="shared" ref="J141:S141" si="2">SUM(J4:J129)</f>
        <v>89</v>
      </c>
      <c r="K141" s="716">
        <f t="shared" si="2"/>
        <v>65</v>
      </c>
      <c r="L141" s="716">
        <f t="shared" si="2"/>
        <v>44</v>
      </c>
      <c r="M141" s="716">
        <f t="shared" si="2"/>
        <v>69</v>
      </c>
      <c r="N141" s="716">
        <f t="shared" si="2"/>
        <v>67</v>
      </c>
      <c r="O141" s="716">
        <f t="shared" si="2"/>
        <v>70</v>
      </c>
      <c r="P141" s="716">
        <f t="shared" si="2"/>
        <v>82</v>
      </c>
      <c r="Q141" s="716">
        <f t="shared" si="2"/>
        <v>63</v>
      </c>
      <c r="R141" s="716">
        <f t="shared" si="2"/>
        <v>82</v>
      </c>
      <c r="S141" s="720">
        <f t="shared" si="2"/>
        <v>42</v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1:40" ht="12.75" customHeight="1">
      <c r="B142" s="365"/>
      <c r="C142" s="403"/>
      <c r="D142" s="331"/>
      <c r="E142" s="42"/>
      <c r="F142" s="42"/>
      <c r="G142" s="709"/>
      <c r="H142" s="331"/>
      <c r="I142" s="715"/>
      <c r="J142" s="717"/>
      <c r="K142" s="717"/>
      <c r="L142" s="717"/>
      <c r="M142" s="717"/>
      <c r="N142" s="717"/>
      <c r="O142" s="717"/>
      <c r="P142" s="717"/>
      <c r="Q142" s="717"/>
      <c r="R142" s="717"/>
      <c r="S142" s="721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ht="12.75" customHeight="1">
      <c r="B143" s="365"/>
      <c r="C143" s="403"/>
      <c r="D143" s="331"/>
      <c r="E143" s="42"/>
      <c r="F143" s="42"/>
      <c r="G143" s="709" t="s">
        <v>1150</v>
      </c>
      <c r="H143" s="331"/>
      <c r="I143" s="710">
        <f>SUM(I130:I140)</f>
        <v>0</v>
      </c>
      <c r="J143" s="712">
        <f>SUM(J130:J140)</f>
        <v>0</v>
      </c>
      <c r="K143" s="712">
        <f t="shared" ref="K143:R143" si="3">SUM(K130:K140)</f>
        <v>8</v>
      </c>
      <c r="L143" s="712">
        <f t="shared" si="3"/>
        <v>9</v>
      </c>
      <c r="M143" s="712">
        <f t="shared" si="3"/>
        <v>11</v>
      </c>
      <c r="N143" s="712">
        <f t="shared" si="3"/>
        <v>7</v>
      </c>
      <c r="O143" s="712">
        <f t="shared" si="3"/>
        <v>10</v>
      </c>
      <c r="P143" s="712">
        <f t="shared" si="3"/>
        <v>0</v>
      </c>
      <c r="Q143" s="712">
        <f t="shared" si="3"/>
        <v>6</v>
      </c>
      <c r="R143" s="712">
        <f t="shared" si="3"/>
        <v>0</v>
      </c>
      <c r="S143" s="718">
        <f>SUM(S130:S140)</f>
        <v>0</v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ht="12.75" customHeight="1" thickBot="1">
      <c r="B144" s="365"/>
      <c r="C144" s="403"/>
      <c r="D144" s="331"/>
      <c r="E144" s="42"/>
      <c r="F144" s="42"/>
      <c r="G144" s="709"/>
      <c r="H144" s="331"/>
      <c r="I144" s="711"/>
      <c r="J144" s="713"/>
      <c r="K144" s="713"/>
      <c r="L144" s="713"/>
      <c r="M144" s="713"/>
      <c r="N144" s="713"/>
      <c r="O144" s="713"/>
      <c r="P144" s="713"/>
      <c r="Q144" s="713"/>
      <c r="R144" s="713"/>
      <c r="S144" s="7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2:40" ht="12" customHeight="1">
      <c r="B145" s="365"/>
      <c r="C145" s="403"/>
      <c r="D145" s="331"/>
      <c r="E145" s="42"/>
      <c r="F145" s="42"/>
      <c r="G145" s="399"/>
      <c r="H145" s="257"/>
      <c r="I145" s="42"/>
      <c r="J145" s="42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2:40" ht="13.5" customHeight="1">
      <c r="B146" s="365"/>
      <c r="C146" s="403"/>
      <c r="D146" s="331"/>
      <c r="E146" s="42"/>
      <c r="F146" s="42"/>
      <c r="G146" s="399"/>
      <c r="H146" s="257"/>
      <c r="I146" s="42"/>
      <c r="J146" s="42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2:40" ht="12" customHeight="1">
      <c r="B147" s="365"/>
      <c r="C147" s="403"/>
      <c r="D147" s="331"/>
      <c r="E147" s="42"/>
      <c r="F147" s="42"/>
      <c r="G147" s="399"/>
      <c r="H147" s="257"/>
      <c r="I147" s="42"/>
      <c r="J147" s="42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2:40" ht="12.75" customHeight="1">
      <c r="B148" s="365"/>
      <c r="C148" s="403"/>
      <c r="D148" s="331"/>
      <c r="E148" s="42"/>
      <c r="F148" s="42"/>
      <c r="G148" s="399"/>
      <c r="H148" s="257"/>
      <c r="I148" s="42"/>
      <c r="J148" s="4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</row>
    <row r="149" spans="2:40">
      <c r="B149" s="25"/>
      <c r="C149" s="25"/>
      <c r="D149" s="25"/>
      <c r="E149" s="42"/>
      <c r="F149" s="42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104"/>
      <c r="AB149" s="10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</row>
    <row r="150" spans="2:40">
      <c r="B150" s="25"/>
      <c r="C150" s="25"/>
      <c r="D150" s="25"/>
      <c r="E150" s="42"/>
      <c r="F150" s="42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104"/>
      <c r="AB150" s="10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2:40">
      <c r="B151" s="25"/>
      <c r="C151" s="103" t="s">
        <v>1605</v>
      </c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3" spans="2:40">
      <c r="C153" s="325">
        <v>1</v>
      </c>
      <c r="D153" s="58"/>
      <c r="E153" s="3">
        <f>IF(D153=0,0,VLOOKUP(D153,competitors!$A$1:$B$1049,2,FALSE))</f>
        <v>0</v>
      </c>
      <c r="F153" s="3">
        <f>IF(D153=0,0,VLOOKUP(E153,competitors!$B$1:$C$1033,2,FALSE))</f>
        <v>0</v>
      </c>
      <c r="G153" s="368"/>
      <c r="H153" s="58"/>
      <c r="W153" s="325">
        <v>1</v>
      </c>
      <c r="X153" s="58"/>
      <c r="Y153" s="3">
        <f>IF(X153=0,0,VLOOKUP(X153,competitors!$A$1:$B$1049,2,FALSE))</f>
        <v>0</v>
      </c>
      <c r="Z153" s="3">
        <f>IF(X153=0,0,VLOOKUP(Y153,competitors!$B$1:$C$1033,2,FALSE))</f>
        <v>0</v>
      </c>
      <c r="AA153" s="326"/>
      <c r="AB153" s="326"/>
      <c r="AC153" s="58"/>
    </row>
    <row r="154" spans="2:40">
      <c r="C154" s="327">
        <v>2</v>
      </c>
      <c r="D154" s="58"/>
      <c r="E154" s="3">
        <f>IF(D154=0,0,VLOOKUP(D154,competitors!$A$1:$B$1049,2,FALSE))</f>
        <v>0</v>
      </c>
      <c r="F154" s="3">
        <f>IF(D154=0,0,VLOOKUP(E154,competitors!$B$1:$C$1033,2,FALSE))</f>
        <v>0</v>
      </c>
      <c r="G154" s="368"/>
      <c r="H154" s="58"/>
      <c r="W154" s="327">
        <v>2</v>
      </c>
      <c r="X154" s="58"/>
      <c r="Y154" s="3">
        <f>IF(X154=0,0,VLOOKUP(X154,competitors!$A$1:$B$1049,2,FALSE))</f>
        <v>0</v>
      </c>
      <c r="Z154" s="3">
        <f>IF(X154=0,0,VLOOKUP(Y154,competitors!$B$1:$C$1033,2,FALSE))</f>
        <v>0</v>
      </c>
      <c r="AA154" s="326"/>
      <c r="AB154" s="326"/>
      <c r="AC154" s="58"/>
    </row>
    <row r="155" spans="2:40">
      <c r="C155" s="325">
        <v>3</v>
      </c>
      <c r="D155" s="58"/>
      <c r="E155" s="3">
        <f>IF(D155=0,0,VLOOKUP(D155,competitors!$A$1:$B$1049,2,FALSE))</f>
        <v>0</v>
      </c>
      <c r="F155" s="3">
        <f>IF(D155=0,0,VLOOKUP(E155,competitors!$B$1:$C$1033,2,FALSE))</f>
        <v>0</v>
      </c>
      <c r="G155" s="368"/>
      <c r="H155" s="58"/>
      <c r="W155" s="325">
        <v>3</v>
      </c>
      <c r="X155" s="58"/>
      <c r="Y155" s="3">
        <f>IF(X155=0,0,VLOOKUP(X155,competitors!$A$1:$B$1049,2,FALSE))</f>
        <v>0</v>
      </c>
      <c r="Z155" s="3">
        <f>IF(X155=0,0,VLOOKUP(Y155,competitors!$B$1:$C$1033,2,FALSE))</f>
        <v>0</v>
      </c>
      <c r="AA155" s="326"/>
      <c r="AB155" s="326"/>
      <c r="AC155" s="58"/>
    </row>
    <row r="156" spans="2:40">
      <c r="C156" s="327">
        <v>4</v>
      </c>
      <c r="D156" s="58"/>
      <c r="E156" s="3">
        <f>IF(D156=0,0,VLOOKUP(D156,competitors!$A$1:$B$1049,2,FALSE))</f>
        <v>0</v>
      </c>
      <c r="F156" s="3">
        <f>IF(D156=0,0,VLOOKUP(E156,competitors!$B$1:$C$1033,2,FALSE))</f>
        <v>0</v>
      </c>
      <c r="G156" s="368"/>
      <c r="H156" s="58"/>
      <c r="W156" s="327">
        <v>4</v>
      </c>
      <c r="X156" s="58"/>
      <c r="Y156" s="3">
        <f>IF(X156=0,0,VLOOKUP(X156,competitors!$A$1:$B$1049,2,FALSE))</f>
        <v>0</v>
      </c>
      <c r="Z156" s="3">
        <f>IF(X156=0,0,VLOOKUP(Y156,competitors!$B$1:$C$1033,2,FALSE))</f>
        <v>0</v>
      </c>
      <c r="AA156" s="326"/>
      <c r="AB156" s="326"/>
      <c r="AC156" s="58"/>
    </row>
    <row r="157" spans="2:40">
      <c r="C157" s="325">
        <v>5</v>
      </c>
      <c r="D157" s="58"/>
      <c r="E157" s="3">
        <f>IF(D157=0,0,VLOOKUP(D157,competitors!$A$1:$B$1049,2,FALSE))</f>
        <v>0</v>
      </c>
      <c r="F157" s="3">
        <f>IF(D157=0,0,VLOOKUP(E157,competitors!$B$1:$C$1033,2,FALSE))</f>
        <v>0</v>
      </c>
      <c r="G157" s="368"/>
      <c r="H157" s="58"/>
      <c r="W157" s="325">
        <v>5</v>
      </c>
      <c r="X157" s="58"/>
      <c r="Y157" s="3">
        <f>IF(X157=0,0,VLOOKUP(X157,competitors!$A$1:$B$1049,2,FALSE))</f>
        <v>0</v>
      </c>
      <c r="Z157" s="3">
        <f>IF(X157=0,0,VLOOKUP(Y157,competitors!$B$1:$C$1033,2,FALSE))</f>
        <v>0</v>
      </c>
      <c r="AA157" s="326"/>
      <c r="AB157" s="326"/>
      <c r="AC157" s="58"/>
    </row>
    <row r="158" spans="2:40">
      <c r="C158" s="327">
        <v>6</v>
      </c>
      <c r="D158" s="58"/>
      <c r="E158" s="3">
        <f>IF(D158=0,0,VLOOKUP(D158,competitors!$A$1:$B$1049,2,FALSE))</f>
        <v>0</v>
      </c>
      <c r="F158" s="3">
        <f>IF(D158=0,0,VLOOKUP(E158,competitors!$B$1:$C$1033,2,FALSE))</f>
        <v>0</v>
      </c>
      <c r="G158" s="368"/>
      <c r="H158" s="58"/>
      <c r="W158" s="327">
        <v>6</v>
      </c>
      <c r="X158" s="58"/>
      <c r="Y158" s="3">
        <f>IF(X158=0,0,VLOOKUP(X158,competitors!$A$1:$B$1049,2,FALSE))</f>
        <v>0</v>
      </c>
      <c r="Z158" s="3">
        <f>IF(X158=0,0,VLOOKUP(Y158,competitors!$B$1:$C$1033,2,FALSE))</f>
        <v>0</v>
      </c>
      <c r="AA158" s="326"/>
      <c r="AB158" s="326"/>
      <c r="AC158" s="58"/>
    </row>
    <row r="159" spans="2:40">
      <c r="C159" s="325">
        <v>7</v>
      </c>
      <c r="D159" s="58"/>
      <c r="E159" s="3">
        <f>IF(D159=0,0,VLOOKUP(D159,competitors!$A$1:$B$1049,2,FALSE))</f>
        <v>0</v>
      </c>
      <c r="F159" s="3">
        <f>IF(D159=0,0,VLOOKUP(E159,competitors!$B$1:$C$1033,2,FALSE))</f>
        <v>0</v>
      </c>
      <c r="G159" s="368"/>
      <c r="H159" s="58"/>
      <c r="W159" s="325">
        <v>7</v>
      </c>
      <c r="X159" s="58"/>
      <c r="Y159" s="3">
        <f>IF(X159=0,0,VLOOKUP(X159,competitors!$A$1:$B$1049,2,FALSE))</f>
        <v>0</v>
      </c>
      <c r="Z159" s="3">
        <f>IF(X159=0,0,VLOOKUP(Y159,competitors!$B$1:$C$1033,2,FALSE))</f>
        <v>0</v>
      </c>
      <c r="AA159" s="326"/>
      <c r="AB159" s="326"/>
      <c r="AC159" s="58"/>
    </row>
    <row r="160" spans="2:40">
      <c r="C160" s="327">
        <v>8</v>
      </c>
      <c r="D160" s="58"/>
      <c r="E160" s="3">
        <f>IF(D160=0,0,VLOOKUP(D160,competitors!$A$1:$B$1049,2,FALSE))</f>
        <v>0</v>
      </c>
      <c r="F160" s="3">
        <f>IF(D160=0,0,VLOOKUP(E160,competitors!$B$1:$C$1033,2,FALSE))</f>
        <v>0</v>
      </c>
      <c r="G160" s="368"/>
      <c r="H160" s="58"/>
      <c r="W160" s="327">
        <v>8</v>
      </c>
      <c r="X160" s="58"/>
      <c r="Y160" s="3">
        <f>IF(X160=0,0,VLOOKUP(X160,competitors!$A$1:$B$1049,2,FALSE))</f>
        <v>0</v>
      </c>
      <c r="Z160" s="3">
        <f>IF(X160=0,0,VLOOKUP(Y160,competitors!$B$1:$C$1033,2,FALSE))</f>
        <v>0</v>
      </c>
      <c r="AA160" s="326"/>
      <c r="AB160" s="326"/>
      <c r="AC160" s="58"/>
    </row>
    <row r="161" spans="3:29">
      <c r="C161" s="325">
        <v>9</v>
      </c>
      <c r="D161" s="58"/>
      <c r="E161" s="3">
        <f>IF(D161=0,0,VLOOKUP(D161,competitors!$A$1:$B$1049,2,FALSE))</f>
        <v>0</v>
      </c>
      <c r="F161" s="3">
        <f>IF(D161=0,0,VLOOKUP(E161,competitors!$B$1:$C$1033,2,FALSE))</f>
        <v>0</v>
      </c>
      <c r="G161" s="368"/>
      <c r="H161" s="58"/>
      <c r="W161" s="325">
        <v>9</v>
      </c>
      <c r="X161" s="58"/>
      <c r="Y161" s="3">
        <f>IF(X161=0,0,VLOOKUP(X161,competitors!$A$1:$B$1049,2,FALSE))</f>
        <v>0</v>
      </c>
      <c r="Z161" s="3">
        <f>IF(X161=0,0,VLOOKUP(Y161,competitors!$B$1:$C$1033,2,FALSE))</f>
        <v>0</v>
      </c>
      <c r="AA161" s="326"/>
      <c r="AB161" s="326"/>
      <c r="AC161" s="58"/>
    </row>
    <row r="162" spans="3:29">
      <c r="C162" s="327">
        <v>10</v>
      </c>
      <c r="D162" s="58"/>
      <c r="E162" s="3">
        <f>IF(D162=0,0,VLOOKUP(D162,competitors!$A$1:$B$1049,2,FALSE))</f>
        <v>0</v>
      </c>
      <c r="F162" s="3">
        <f>IF(D162=0,0,VLOOKUP(E162,competitors!$B$1:$C$1033,2,FALSE))</f>
        <v>0</v>
      </c>
      <c r="G162" s="368"/>
      <c r="H162" s="58"/>
      <c r="W162" s="327">
        <v>10</v>
      </c>
      <c r="X162" s="58"/>
      <c r="Y162" s="3">
        <f>IF(X162=0,0,VLOOKUP(X162,competitors!$A$1:$B$1049,2,FALSE))</f>
        <v>0</v>
      </c>
      <c r="Z162" s="3">
        <f>IF(X162=0,0,VLOOKUP(Y162,competitors!$B$1:$C$1033,2,FALSE))</f>
        <v>0</v>
      </c>
      <c r="AA162" s="326"/>
      <c r="AB162" s="326"/>
      <c r="AC162" s="58"/>
    </row>
    <row r="163" spans="3:29">
      <c r="C163" s="325">
        <v>11</v>
      </c>
      <c r="D163" s="58"/>
      <c r="E163" s="3">
        <f>IF(D163=0,0,VLOOKUP(D163,competitors!$A$1:$B$1049,2,FALSE))</f>
        <v>0</v>
      </c>
      <c r="F163" s="3">
        <f>IF(D163=0,0,VLOOKUP(E163,competitors!$B$1:$C$1033,2,FALSE))</f>
        <v>0</v>
      </c>
      <c r="G163" s="368"/>
      <c r="H163" s="58"/>
      <c r="W163" s="325">
        <v>11</v>
      </c>
      <c r="X163" s="58"/>
      <c r="Y163" s="3">
        <f>IF(X163=0,0,VLOOKUP(X163,competitors!$A$1:$B$1049,2,FALSE))</f>
        <v>0</v>
      </c>
      <c r="Z163" s="3">
        <f>IF(X163=0,0,VLOOKUP(Y163,competitors!$B$1:$C$1033,2,FALSE))</f>
        <v>0</v>
      </c>
      <c r="AA163" s="326"/>
      <c r="AB163" s="326"/>
      <c r="AC163" s="58"/>
    </row>
    <row r="164" spans="3:29">
      <c r="C164" s="327">
        <v>12</v>
      </c>
      <c r="D164" s="58"/>
      <c r="E164" s="3">
        <f>IF(D164=0,0,VLOOKUP(D164,competitors!$A$1:$B$1049,2,FALSE))</f>
        <v>0</v>
      </c>
      <c r="F164" s="3">
        <f>IF(D164=0,0,VLOOKUP(E164,competitors!$B$1:$C$1033,2,FALSE))</f>
        <v>0</v>
      </c>
      <c r="G164" s="368"/>
      <c r="H164" s="58"/>
      <c r="W164" s="327">
        <v>12</v>
      </c>
      <c r="X164" s="58"/>
      <c r="Y164" s="3">
        <f>IF(X164=0,0,VLOOKUP(X164,competitors!$A$1:$B$1049,2,FALSE))</f>
        <v>0</v>
      </c>
      <c r="Z164" s="3">
        <f>IF(X164=0,0,VLOOKUP(Y164,competitors!$B$1:$C$1033,2,FALSE))</f>
        <v>0</v>
      </c>
      <c r="AA164" s="326"/>
      <c r="AB164" s="326"/>
      <c r="AC164" s="58"/>
    </row>
    <row r="165" spans="3:29">
      <c r="C165" s="325">
        <v>13</v>
      </c>
      <c r="D165" s="58"/>
      <c r="E165" s="3">
        <f>IF(D165=0,0,VLOOKUP(D165,competitors!$A$1:$B$1049,2,FALSE))</f>
        <v>0</v>
      </c>
      <c r="F165" s="3">
        <f>IF(D165=0,0,VLOOKUP(E165,competitors!$B$1:$C$1033,2,FALSE))</f>
        <v>0</v>
      </c>
      <c r="G165" s="368"/>
      <c r="H165" s="58"/>
      <c r="W165" s="325">
        <v>13</v>
      </c>
      <c r="X165" s="58"/>
      <c r="Y165" s="3">
        <f>IF(X165=0,0,VLOOKUP(X165,competitors!$A$1:$B$1049,2,FALSE))</f>
        <v>0</v>
      </c>
      <c r="Z165" s="3">
        <f>IF(X165=0,0,VLOOKUP(Y165,competitors!$B$1:$C$1033,2,FALSE))</f>
        <v>0</v>
      </c>
      <c r="AA165" s="326"/>
      <c r="AB165" s="326"/>
      <c r="AC165" s="58"/>
    </row>
    <row r="166" spans="3:29">
      <c r="C166" s="327">
        <v>14</v>
      </c>
      <c r="D166" s="58"/>
      <c r="E166" s="3">
        <f>IF(D166=0,0,VLOOKUP(D166,competitors!$A$1:$B$1049,2,FALSE))</f>
        <v>0</v>
      </c>
      <c r="F166" s="3">
        <f>IF(D166=0,0,VLOOKUP(E166,competitors!$B$1:$C$1033,2,FALSE))</f>
        <v>0</v>
      </c>
      <c r="G166" s="368"/>
      <c r="H166" s="58"/>
      <c r="W166" s="327">
        <v>14</v>
      </c>
      <c r="X166" s="58"/>
      <c r="Y166" s="3">
        <f>IF(X166=0,0,VLOOKUP(X166,competitors!$A$1:$B$1049,2,FALSE))</f>
        <v>0</v>
      </c>
      <c r="Z166" s="3">
        <f>IF(X166=0,0,VLOOKUP(Y166,competitors!$B$1:$C$1033,2,FALSE))</f>
        <v>0</v>
      </c>
      <c r="AA166" s="326"/>
      <c r="AB166" s="326"/>
      <c r="AC166" s="58"/>
    </row>
    <row r="167" spans="3:29">
      <c r="C167" s="325">
        <v>15</v>
      </c>
      <c r="D167" s="58"/>
      <c r="E167" s="3">
        <f>IF(D167=0,0,VLOOKUP(D167,competitors!$A$1:$B$1049,2,FALSE))</f>
        <v>0</v>
      </c>
      <c r="F167" s="3">
        <f>IF(D167=0,0,VLOOKUP(E167,competitors!$B$1:$C$1033,2,FALSE))</f>
        <v>0</v>
      </c>
      <c r="G167" s="368"/>
      <c r="H167" s="58"/>
      <c r="W167" s="325">
        <v>15</v>
      </c>
      <c r="X167" s="58"/>
      <c r="Y167" s="3">
        <f>IF(X167=0,0,VLOOKUP(X167,competitors!$A$1:$B$1049,2,FALSE))</f>
        <v>0</v>
      </c>
      <c r="Z167" s="3">
        <f>IF(X167=0,0,VLOOKUP(Y167,competitors!$B$1:$C$1033,2,FALSE))</f>
        <v>0</v>
      </c>
      <c r="AA167" s="326"/>
      <c r="AB167" s="326"/>
      <c r="AC167" s="58"/>
    </row>
    <row r="168" spans="3:29">
      <c r="C168" s="327">
        <v>16</v>
      </c>
      <c r="D168" s="58"/>
      <c r="E168" s="3">
        <f>IF(D168=0,0,VLOOKUP(D168,competitors!$A$1:$B$1049,2,FALSE))</f>
        <v>0</v>
      </c>
      <c r="F168" s="3">
        <f>IF(D168=0,0,VLOOKUP(E168,competitors!$B$1:$C$1033,2,FALSE))</f>
        <v>0</v>
      </c>
      <c r="G168" s="368"/>
      <c r="H168" s="58"/>
      <c r="W168" s="327">
        <v>16</v>
      </c>
      <c r="X168" s="58"/>
      <c r="Y168" s="3">
        <f>IF(X168=0,0,VLOOKUP(X168,competitors!$A$1:$B$1049,2,FALSE))</f>
        <v>0</v>
      </c>
      <c r="Z168" s="3">
        <f>IF(X168=0,0,VLOOKUP(Y168,competitors!$B$1:$C$1033,2,FALSE))</f>
        <v>0</v>
      </c>
      <c r="AA168" s="326"/>
      <c r="AB168" s="326"/>
      <c r="AC168" s="58"/>
    </row>
    <row r="169" spans="3:29">
      <c r="C169" s="325">
        <v>1</v>
      </c>
      <c r="D169" s="58"/>
      <c r="E169" s="3">
        <f>IF(D169=0,0,VLOOKUP(D169,competitors!$A$1:$B$1049,2,FALSE))</f>
        <v>0</v>
      </c>
      <c r="F169" s="3">
        <f>IF(D169=0,0,VLOOKUP(E169,competitors!$B$1:$C$1033,2,FALSE))</f>
        <v>0</v>
      </c>
      <c r="G169" s="368"/>
      <c r="H169" s="58"/>
      <c r="W169" s="325">
        <v>17</v>
      </c>
      <c r="X169" s="58"/>
      <c r="Y169" s="3">
        <f>IF(X169=0,0,VLOOKUP(X169,competitors!$A$1:$B$1049,2,FALSE))</f>
        <v>0</v>
      </c>
      <c r="Z169" s="3">
        <f>IF(X169=0,0,VLOOKUP(Y169,competitors!$B$1:$C$1033,2,FALSE))</f>
        <v>0</v>
      </c>
      <c r="AA169" s="326"/>
      <c r="AB169" s="326"/>
      <c r="AC169" s="58"/>
    </row>
    <row r="170" spans="3:29">
      <c r="C170" s="327">
        <v>2</v>
      </c>
      <c r="D170" s="58"/>
      <c r="E170" s="3">
        <f>IF(D170=0,0,VLOOKUP(D170,competitors!$A$1:$B$1049,2,FALSE))</f>
        <v>0</v>
      </c>
      <c r="F170" s="3">
        <f>IF(D170=0,0,VLOOKUP(E170,competitors!$B$1:$C$1033,2,FALSE))</f>
        <v>0</v>
      </c>
      <c r="G170" s="368"/>
      <c r="H170" s="58"/>
      <c r="W170" s="327">
        <v>18</v>
      </c>
      <c r="X170" s="58"/>
      <c r="Y170" s="3">
        <f>IF(X170=0,0,VLOOKUP(X170,competitors!$A$1:$B$1049,2,FALSE))</f>
        <v>0</v>
      </c>
      <c r="Z170" s="3">
        <f>IF(X170=0,0,VLOOKUP(Y170,competitors!$B$1:$C$1033,2,FALSE))</f>
        <v>0</v>
      </c>
      <c r="AA170" s="326"/>
      <c r="AB170" s="326"/>
      <c r="AC170" s="58"/>
    </row>
    <row r="171" spans="3:29">
      <c r="C171" s="325">
        <v>3</v>
      </c>
      <c r="D171" s="58"/>
      <c r="E171" s="3">
        <f>IF(D171=0,0,VLOOKUP(D171,competitors!$A$1:$B$1049,2,FALSE))</f>
        <v>0</v>
      </c>
      <c r="F171" s="3">
        <f>IF(D171=0,0,VLOOKUP(E171,competitors!$B$1:$C$1033,2,FALSE))</f>
        <v>0</v>
      </c>
      <c r="G171" s="368"/>
      <c r="H171" s="58"/>
      <c r="W171" s="325">
        <v>19</v>
      </c>
      <c r="X171" s="58"/>
      <c r="Y171" s="3">
        <f>IF(X171=0,0,VLOOKUP(X171,competitors!$A$1:$B$1049,2,FALSE))</f>
        <v>0</v>
      </c>
      <c r="Z171" s="3">
        <f>IF(X171=0,0,VLOOKUP(Y171,competitors!$B$1:$C$1033,2,FALSE))</f>
        <v>0</v>
      </c>
      <c r="AA171" s="326"/>
      <c r="AB171" s="326"/>
      <c r="AC171" s="58"/>
    </row>
    <row r="172" spans="3:29">
      <c r="C172" s="327">
        <v>4</v>
      </c>
      <c r="D172" s="58"/>
      <c r="E172" s="3">
        <f>IF(D172=0,0,VLOOKUP(D172,competitors!$A$1:$B$1049,2,FALSE))</f>
        <v>0</v>
      </c>
      <c r="F172" s="3">
        <f>IF(D172=0,0,VLOOKUP(E172,competitors!$B$1:$C$1033,2,FALSE))</f>
        <v>0</v>
      </c>
      <c r="G172" s="368"/>
      <c r="H172" s="58"/>
      <c r="W172" s="327">
        <v>20</v>
      </c>
      <c r="X172" s="58"/>
      <c r="Y172" s="3">
        <f>IF(X172=0,0,VLOOKUP(X172,competitors!$A$1:$B$1049,2,FALSE))</f>
        <v>0</v>
      </c>
      <c r="Z172" s="3">
        <f>IF(X172=0,0,VLOOKUP(Y172,competitors!$B$1:$C$1033,2,FALSE))</f>
        <v>0</v>
      </c>
      <c r="AA172" s="326"/>
      <c r="AB172" s="326"/>
      <c r="AC172" s="58"/>
    </row>
    <row r="173" spans="3:29">
      <c r="C173" s="325">
        <v>5</v>
      </c>
      <c r="D173" s="58"/>
      <c r="E173" s="3">
        <f>IF(D173=0,0,VLOOKUP(D173,competitors!$A$1:$B$1049,2,FALSE))</f>
        <v>0</v>
      </c>
      <c r="F173" s="3">
        <f>IF(D173=0,0,VLOOKUP(E173,competitors!$B$1:$C$1033,2,FALSE))</f>
        <v>0</v>
      </c>
      <c r="G173" s="368"/>
      <c r="H173" s="58"/>
      <c r="W173" s="325">
        <v>21</v>
      </c>
      <c r="X173" s="58"/>
      <c r="Y173" s="3">
        <f>IF(X173=0,0,VLOOKUP(X173,competitors!$A$1:$B$1049,2,FALSE))</f>
        <v>0</v>
      </c>
      <c r="Z173" s="3">
        <f>IF(X173=0,0,VLOOKUP(Y173,competitors!$B$1:$C$1033,2,FALSE))</f>
        <v>0</v>
      </c>
      <c r="AA173" s="326"/>
      <c r="AB173" s="326"/>
      <c r="AC173" s="58"/>
    </row>
    <row r="174" spans="3:29">
      <c r="C174" s="327">
        <v>6</v>
      </c>
      <c r="D174" s="58"/>
      <c r="E174" s="3">
        <f>IF(D174=0,0,VLOOKUP(D174,competitors!$A$1:$B$1049,2,FALSE))</f>
        <v>0</v>
      </c>
      <c r="F174" s="3">
        <f>IF(D174=0,0,VLOOKUP(E174,competitors!$B$1:$C$1033,2,FALSE))</f>
        <v>0</v>
      </c>
      <c r="G174" s="368"/>
      <c r="H174" s="58"/>
      <c r="W174" s="327">
        <v>22</v>
      </c>
      <c r="X174" s="58"/>
      <c r="Y174" s="3">
        <f>IF(X174=0,0,VLOOKUP(X174,competitors!$A$1:$B$1049,2,FALSE))</f>
        <v>0</v>
      </c>
      <c r="Z174" s="3">
        <f>IF(X174=0,0,VLOOKUP(Y174,competitors!$B$1:$C$1033,2,FALSE))</f>
        <v>0</v>
      </c>
      <c r="AA174" s="326"/>
      <c r="AB174" s="326"/>
      <c r="AC174" s="58"/>
    </row>
    <row r="175" spans="3:29">
      <c r="C175" s="325">
        <v>7</v>
      </c>
      <c r="D175" s="58"/>
      <c r="E175" s="3">
        <f>IF(D175=0,0,VLOOKUP(D175,competitors!$A$1:$B$1049,2,FALSE))</f>
        <v>0</v>
      </c>
      <c r="F175" s="3">
        <f>IF(D175=0,0,VLOOKUP(E175,competitors!$B$1:$C$1033,2,FALSE))</f>
        <v>0</v>
      </c>
      <c r="G175" s="368"/>
      <c r="H175" s="58"/>
      <c r="W175" s="325">
        <v>23</v>
      </c>
      <c r="X175" s="58"/>
      <c r="Y175" s="3">
        <f>IF(X175=0,0,VLOOKUP(X175,competitors!$A$1:$B$1049,2,FALSE))</f>
        <v>0</v>
      </c>
      <c r="Z175" s="3">
        <f>IF(X175=0,0,VLOOKUP(Y175,competitors!$B$1:$C$1033,2,FALSE))</f>
        <v>0</v>
      </c>
      <c r="AA175" s="326"/>
      <c r="AB175" s="326"/>
      <c r="AC175" s="58"/>
    </row>
    <row r="176" spans="3:29">
      <c r="C176" s="327">
        <v>8</v>
      </c>
      <c r="D176" s="58"/>
      <c r="E176" s="3">
        <f>IF(D176=0,0,VLOOKUP(D176,competitors!$A$1:$B$1049,2,FALSE))</f>
        <v>0</v>
      </c>
      <c r="F176" s="3">
        <f>IF(D176=0,0,VLOOKUP(E176,competitors!$B$1:$C$1033,2,FALSE))</f>
        <v>0</v>
      </c>
      <c r="G176" s="368"/>
      <c r="H176" s="58"/>
      <c r="W176" s="327">
        <v>24</v>
      </c>
      <c r="X176" s="58"/>
      <c r="Y176" s="3">
        <f>IF(X176=0,0,VLOOKUP(X176,competitors!$A$1:$B$1049,2,FALSE))</f>
        <v>0</v>
      </c>
      <c r="Z176" s="3">
        <f>IF(X176=0,0,VLOOKUP(Y176,competitors!$B$1:$C$1033,2,FALSE))</f>
        <v>0</v>
      </c>
      <c r="AA176" s="326"/>
      <c r="AB176" s="326"/>
      <c r="AC176" s="58"/>
    </row>
    <row r="177" spans="3:29">
      <c r="C177" s="325">
        <v>9</v>
      </c>
      <c r="D177" s="58"/>
      <c r="E177" s="3">
        <f>IF(D177=0,0,VLOOKUP(D177,competitors!$A$1:$B$1049,2,FALSE))</f>
        <v>0</v>
      </c>
      <c r="F177" s="3">
        <f>IF(D177=0,0,VLOOKUP(E177,competitors!$B$1:$C$1033,2,FALSE))</f>
        <v>0</v>
      </c>
      <c r="G177" s="368"/>
      <c r="H177" s="58"/>
      <c r="W177" s="325">
        <v>25</v>
      </c>
      <c r="X177" s="58"/>
      <c r="Y177" s="3">
        <f>IF(X177=0,0,VLOOKUP(X177,competitors!$A$1:$B$1049,2,FALSE))</f>
        <v>0</v>
      </c>
      <c r="Z177" s="3">
        <f>IF(X177=0,0,VLOOKUP(Y177,competitors!$B$1:$C$1033,2,FALSE))</f>
        <v>0</v>
      </c>
      <c r="AA177" s="326"/>
      <c r="AB177" s="326"/>
      <c r="AC177" s="58"/>
    </row>
    <row r="178" spans="3:29">
      <c r="C178" s="327">
        <v>10</v>
      </c>
      <c r="D178" s="58"/>
      <c r="E178" s="3">
        <f>IF(D178=0,0,VLOOKUP(D178,competitors!$A$1:$B$1049,2,FALSE))</f>
        <v>0</v>
      </c>
      <c r="F178" s="3">
        <f>IF(D178=0,0,VLOOKUP(E178,competitors!$B$1:$C$1033,2,FALSE))</f>
        <v>0</v>
      </c>
      <c r="G178" s="326"/>
      <c r="H178" s="58"/>
      <c r="W178" s="327">
        <v>26</v>
      </c>
      <c r="X178" s="58"/>
      <c r="Y178" s="3">
        <f>IF(X178=0,0,VLOOKUP(X178,competitors!$A$1:$B$1049,2,FALSE))</f>
        <v>0</v>
      </c>
      <c r="Z178" s="3">
        <f>IF(X178=0,0,VLOOKUP(Y178,competitors!$B$1:$C$1033,2,FALSE))</f>
        <v>0</v>
      </c>
      <c r="AA178" s="326"/>
      <c r="AB178" s="326"/>
      <c r="AC178" s="58"/>
    </row>
    <row r="179" spans="3:29">
      <c r="C179" s="325">
        <v>11</v>
      </c>
      <c r="D179" s="58"/>
      <c r="E179" s="3">
        <f>IF(D179=0,0,VLOOKUP(D179,competitors!$A$1:$B$1049,2,FALSE))</f>
        <v>0</v>
      </c>
      <c r="F179" s="3">
        <f>IF(D179=0,0,VLOOKUP(E179,competitors!$B$1:$C$1033,2,FALSE))</f>
        <v>0</v>
      </c>
      <c r="G179" s="326"/>
      <c r="H179" s="58"/>
      <c r="W179" s="325">
        <v>27</v>
      </c>
      <c r="X179" s="58"/>
      <c r="Y179" s="3">
        <f>IF(X179=0,0,VLOOKUP(X179,competitors!$A$1:$B$1049,2,FALSE))</f>
        <v>0</v>
      </c>
      <c r="Z179" s="3">
        <f>IF(X179=0,0,VLOOKUP(Y179,competitors!$B$1:$C$1033,2,FALSE))</f>
        <v>0</v>
      </c>
      <c r="AA179" s="326"/>
      <c r="AB179" s="326"/>
      <c r="AC179" s="58"/>
    </row>
    <row r="180" spans="3:29">
      <c r="C180" s="327">
        <v>12</v>
      </c>
      <c r="D180" s="58"/>
      <c r="E180" s="3">
        <f>IF(D180=0,0,VLOOKUP(D180,competitors!$A$1:$B$1049,2,FALSE))</f>
        <v>0</v>
      </c>
      <c r="F180" s="3">
        <f>IF(D180=0,0,VLOOKUP(E180,competitors!$B$1:$C$1033,2,FALSE))</f>
        <v>0</v>
      </c>
      <c r="G180" s="326"/>
      <c r="H180" s="58"/>
      <c r="W180" s="327">
        <v>28</v>
      </c>
      <c r="X180" s="58"/>
      <c r="Y180" s="3">
        <f>IF(X180=0,0,VLOOKUP(X180,competitors!$A$1:$B$1049,2,FALSE))</f>
        <v>0</v>
      </c>
      <c r="Z180" s="3">
        <f>IF(X180=0,0,VLOOKUP(Y180,competitors!$B$1:$C$1033,2,FALSE))</f>
        <v>0</v>
      </c>
      <c r="AA180" s="368"/>
      <c r="AB180" s="368"/>
      <c r="AC180" s="58"/>
    </row>
    <row r="181" spans="3:29">
      <c r="C181" s="325">
        <v>13</v>
      </c>
      <c r="D181" s="58"/>
      <c r="E181" s="3">
        <f>IF(D181=0,0,VLOOKUP(D181,competitors!$A$1:$B$1049,2,FALSE))</f>
        <v>0</v>
      </c>
      <c r="F181" s="3">
        <f>IF(D181=0,0,VLOOKUP(E181,competitors!$B$1:$C$1033,2,FALSE))</f>
        <v>0</v>
      </c>
      <c r="G181" s="326"/>
      <c r="H181" s="58"/>
      <c r="W181" s="325">
        <v>29</v>
      </c>
      <c r="X181" s="58"/>
      <c r="Y181" s="3">
        <f>IF(X181=0,0,VLOOKUP(X181,competitors!$A$1:$B$1049,2,FALSE))</f>
        <v>0</v>
      </c>
      <c r="Z181" s="3">
        <f>IF(X181=0,0,VLOOKUP(Y181,competitors!$B$1:$C$1033,2,FALSE))</f>
        <v>0</v>
      </c>
      <c r="AA181" s="368"/>
      <c r="AB181" s="368"/>
      <c r="AC181" s="58"/>
    </row>
    <row r="182" spans="3:29">
      <c r="C182" s="327">
        <v>14</v>
      </c>
      <c r="D182" s="58"/>
      <c r="E182" s="3">
        <f>IF(D182=0,0,VLOOKUP(D182,competitors!$A$1:$B$1049,2,FALSE))</f>
        <v>0</v>
      </c>
      <c r="F182" s="3">
        <f>IF(D182=0,0,VLOOKUP(E182,competitors!$B$1:$C$1033,2,FALSE))</f>
        <v>0</v>
      </c>
      <c r="G182" s="326"/>
      <c r="H182" s="58"/>
      <c r="W182" s="327">
        <v>30</v>
      </c>
      <c r="X182" s="58"/>
      <c r="Y182" s="3">
        <f>IF(X182=0,0,VLOOKUP(X182,competitors!$A$1:$B$1049,2,FALSE))</f>
        <v>0</v>
      </c>
      <c r="Z182" s="3">
        <f>IF(X182=0,0,VLOOKUP(Y182,competitors!$B$1:$C$1033,2,FALSE))</f>
        <v>0</v>
      </c>
      <c r="AA182" s="326"/>
      <c r="AB182" s="326"/>
      <c r="AC182" s="58"/>
    </row>
    <row r="183" spans="3:29">
      <c r="C183" s="325">
        <v>15</v>
      </c>
      <c r="D183" s="58"/>
      <c r="E183" s="3">
        <f>IF(D183=0,0,VLOOKUP(D183,competitors!$A$1:$B$1049,2,FALSE))</f>
        <v>0</v>
      </c>
      <c r="F183" s="3">
        <f>IF(D183=0,0,VLOOKUP(E183,competitors!$B$1:$C$1033,2,FALSE))</f>
        <v>0</v>
      </c>
      <c r="G183" s="326"/>
      <c r="H183" s="58"/>
      <c r="W183" s="325">
        <v>31</v>
      </c>
      <c r="X183" s="58"/>
      <c r="Y183" s="3">
        <f>IF(X183=0,0,VLOOKUP(X183,competitors!$A$1:$B$1049,2,FALSE))</f>
        <v>0</v>
      </c>
      <c r="Z183" s="3">
        <f>IF(X183=0,0,VLOOKUP(Y183,competitors!$B$1:$C$1033,2,FALSE))</f>
        <v>0</v>
      </c>
      <c r="AA183" s="368"/>
      <c r="AB183" s="368"/>
      <c r="AC183" s="58"/>
    </row>
    <row r="184" spans="3:29">
      <c r="C184" s="327">
        <v>16</v>
      </c>
      <c r="D184" s="58"/>
      <c r="E184" s="3">
        <f>IF(D184=0,0,VLOOKUP(D184,competitors!$A$1:$B$1049,2,FALSE))</f>
        <v>0</v>
      </c>
      <c r="F184" s="3">
        <f>IF(D184=0,0,VLOOKUP(E184,competitors!$B$1:$C$1033,2,FALSE))</f>
        <v>0</v>
      </c>
      <c r="G184" s="326"/>
      <c r="H184" s="58"/>
      <c r="W184" s="327">
        <v>32</v>
      </c>
      <c r="X184" s="58"/>
      <c r="Y184" s="3">
        <f>IF(X184=0,0,VLOOKUP(X184,competitors!$A$1:$B$1049,2,FALSE))</f>
        <v>0</v>
      </c>
      <c r="Z184" s="3">
        <f>IF(X184=0,0,VLOOKUP(Y184,competitors!$B$1:$C$1033,2,FALSE))</f>
        <v>0</v>
      </c>
      <c r="AA184" s="326"/>
      <c r="AB184" s="326"/>
      <c r="AC184" s="58"/>
    </row>
    <row r="185" spans="3:29">
      <c r="C185" s="325">
        <v>17</v>
      </c>
      <c r="D185" s="58"/>
      <c r="E185" s="3">
        <f>IF(D185=0,0,VLOOKUP(D185,competitors!$A$1:$B$1049,2,FALSE))</f>
        <v>0</v>
      </c>
      <c r="F185" s="3">
        <f>IF(D185=0,0,VLOOKUP(E185,competitors!$B$1:$C$1033,2,FALSE))</f>
        <v>0</v>
      </c>
      <c r="G185" s="326"/>
      <c r="H185" s="58"/>
      <c r="W185" s="325">
        <v>33</v>
      </c>
      <c r="X185" s="58"/>
      <c r="Y185" s="3">
        <f>IF(X185=0,0,VLOOKUP(X185,competitors!$A$1:$B$1049,2,FALSE))</f>
        <v>0</v>
      </c>
      <c r="Z185" s="3">
        <f>IF(X185=0,0,VLOOKUP(Y185,competitors!$B$1:$C$1033,2,FALSE))</f>
        <v>0</v>
      </c>
      <c r="AA185" s="368"/>
      <c r="AB185" s="368"/>
      <c r="AC185" s="58"/>
    </row>
    <row r="186" spans="3:29">
      <c r="C186" s="327">
        <v>18</v>
      </c>
      <c r="D186" s="58"/>
      <c r="E186" s="3">
        <f>IF(D186=0,0,VLOOKUP(D186,competitors!$A$1:$B$1049,2,FALSE))</f>
        <v>0</v>
      </c>
      <c r="F186" s="3">
        <f>IF(D186=0,0,VLOOKUP(E186,competitors!$B$1:$C$1033,2,FALSE))</f>
        <v>0</v>
      </c>
      <c r="G186" s="326"/>
      <c r="H186" s="58"/>
      <c r="W186" s="327">
        <v>34</v>
      </c>
      <c r="X186" s="58"/>
      <c r="Y186" s="3">
        <f>IF(X186=0,0,VLOOKUP(X186,competitors!$A$1:$B$1049,2,FALSE))</f>
        <v>0</v>
      </c>
      <c r="Z186" s="3">
        <f>IF(X186=0,0,VLOOKUP(Y186,competitors!$B$1:$C$1033,2,FALSE))</f>
        <v>0</v>
      </c>
      <c r="AA186" s="326"/>
      <c r="AB186" s="326"/>
      <c r="AC186" s="58"/>
    </row>
    <row r="187" spans="3:29">
      <c r="C187" s="325">
        <v>19</v>
      </c>
      <c r="D187" s="58"/>
      <c r="E187" s="3">
        <f>IF(D187=0,0,VLOOKUP(D187,competitors!$A$1:$B$1049,2,FALSE))</f>
        <v>0</v>
      </c>
      <c r="F187" s="3">
        <f>IF(D187=0,0,VLOOKUP(E187,competitors!$B$1:$C$1033,2,FALSE))</f>
        <v>0</v>
      </c>
      <c r="G187" s="326"/>
      <c r="H187" s="58"/>
      <c r="W187" s="325">
        <v>35</v>
      </c>
      <c r="X187" s="58"/>
      <c r="Y187" s="3">
        <f>IF(X187=0,0,VLOOKUP(X187,competitors!$A$1:$B$1049,2,FALSE))</f>
        <v>0</v>
      </c>
      <c r="Z187" s="3">
        <f>IF(X187=0,0,VLOOKUP(Y187,competitors!$B$1:$C$1033,2,FALSE))</f>
        <v>0</v>
      </c>
      <c r="AA187" s="368"/>
      <c r="AB187" s="368"/>
      <c r="AC187" s="58"/>
    </row>
    <row r="188" spans="3:29">
      <c r="C188" s="327">
        <v>20</v>
      </c>
      <c r="D188" s="58"/>
      <c r="E188" s="3">
        <f>IF(D188=0,0,VLOOKUP(D188,competitors!$A$1:$B$1049,2,FALSE))</f>
        <v>0</v>
      </c>
      <c r="F188" s="3">
        <f>IF(D188=0,0,VLOOKUP(E188,competitors!$B$1:$C$1033,2,FALSE))</f>
        <v>0</v>
      </c>
      <c r="G188" s="326"/>
      <c r="H188" s="58"/>
      <c r="W188" s="327">
        <v>36</v>
      </c>
      <c r="X188" s="58"/>
      <c r="Y188" s="3">
        <f>IF(X188=0,0,VLOOKUP(X188,competitors!$A$1:$B$1049,2,FALSE))</f>
        <v>0</v>
      </c>
      <c r="Z188" s="3">
        <f>IF(X188=0,0,VLOOKUP(Y188,competitors!$B$1:$C$1033,2,FALSE))</f>
        <v>0</v>
      </c>
      <c r="AA188" s="326"/>
      <c r="AB188" s="326"/>
      <c r="AC188" s="58"/>
    </row>
    <row r="189" spans="3:29" ht="12.75" thickBot="1">
      <c r="D189" s="58"/>
      <c r="E189" s="3">
        <f>IF(D189=0,0,VLOOKUP(D189,competitors!$A$1:$B$1049,2,FALSE))</f>
        <v>0</v>
      </c>
      <c r="F189" s="3">
        <f>IF(D189=0,0,VLOOKUP(E189,competitors!$B$1:$C$1033,2,FALSE))</f>
        <v>0</v>
      </c>
      <c r="G189" s="326"/>
      <c r="H189" s="58"/>
      <c r="AA189" s="328"/>
      <c r="AB189" s="328"/>
    </row>
    <row r="190" spans="3:29">
      <c r="C190" s="325">
        <v>1</v>
      </c>
      <c r="D190" s="58"/>
      <c r="E190" s="3">
        <f>IF(D190=0,0,VLOOKUP(D190,competitors!$A$1:$B$1049,2,FALSE))</f>
        <v>0</v>
      </c>
      <c r="F190" s="3">
        <f>IF(D190=0,0,VLOOKUP(E190,competitors!$B$1:$C$1033,2,FALSE))</f>
        <v>0</v>
      </c>
      <c r="G190" s="326"/>
      <c r="H190" s="58"/>
      <c r="W190" s="325">
        <v>1</v>
      </c>
      <c r="X190" s="58"/>
      <c r="Y190" s="3">
        <f>IF(X190=0,0,VLOOKUP(X190,competitors!$A$1:$B$1049,2,FALSE))</f>
        <v>0</v>
      </c>
      <c r="Z190" s="3">
        <f>IF(X190=0,0,VLOOKUP(Y190,competitors!$B$1:$C$1033,2,FALSE))</f>
        <v>0</v>
      </c>
      <c r="AA190" s="369"/>
      <c r="AB190" s="399"/>
    </row>
    <row r="191" spans="3:29">
      <c r="C191" s="327">
        <v>2</v>
      </c>
      <c r="D191" s="58"/>
      <c r="E191" s="3">
        <f>IF(D191=0,0,VLOOKUP(D191,competitors!$A$1:$B$1049,2,FALSE))</f>
        <v>0</v>
      </c>
      <c r="F191" s="3">
        <f>IF(D191=0,0,VLOOKUP(E191,competitors!$B$1:$C$1033,2,FALSE))</f>
        <v>0</v>
      </c>
      <c r="G191" s="326"/>
      <c r="H191" s="58"/>
      <c r="W191" s="327">
        <v>2</v>
      </c>
      <c r="X191" s="58"/>
      <c r="Y191" s="3">
        <f>IF(X191=0,0,VLOOKUP(X191,competitors!$A$1:$B$1049,2,FALSE))</f>
        <v>0</v>
      </c>
      <c r="Z191" s="3">
        <f>IF(X191=0,0,VLOOKUP(Y191,competitors!$B$1:$C$1033,2,FALSE))</f>
        <v>0</v>
      </c>
      <c r="AA191" s="368"/>
      <c r="AB191" s="399"/>
    </row>
    <row r="192" spans="3:29">
      <c r="C192" s="325">
        <v>3</v>
      </c>
      <c r="D192" s="58"/>
      <c r="E192" s="3">
        <f>IF(D192=0,0,VLOOKUP(D192,competitors!$A$1:$B$1049,2,FALSE))</f>
        <v>0</v>
      </c>
      <c r="F192" s="3">
        <f>IF(D192=0,0,VLOOKUP(E192,competitors!$B$1:$C$1033,2,FALSE))</f>
        <v>0</v>
      </c>
      <c r="G192" s="326"/>
      <c r="H192" s="58"/>
      <c r="W192" s="325">
        <v>3</v>
      </c>
      <c r="X192" s="58"/>
      <c r="Y192" s="3">
        <f>IF(X192=0,0,VLOOKUP(X192,competitors!$A$1:$B$1049,2,FALSE))</f>
        <v>0</v>
      </c>
      <c r="Z192" s="3">
        <f>IF(X192=0,0,VLOOKUP(Y192,competitors!$B$1:$C$1033,2,FALSE))</f>
        <v>0</v>
      </c>
      <c r="AA192" s="368"/>
      <c r="AB192" s="399"/>
    </row>
    <row r="193" spans="3:28">
      <c r="C193" s="327">
        <v>4</v>
      </c>
      <c r="D193" s="58"/>
      <c r="E193" s="3">
        <f>IF(D193=0,0,VLOOKUP(D193,competitors!$A$1:$B$1049,2,FALSE))</f>
        <v>0</v>
      </c>
      <c r="F193" s="3">
        <f>IF(D193=0,0,VLOOKUP(E193,competitors!$B$1:$C$1033,2,FALSE))</f>
        <v>0</v>
      </c>
      <c r="G193" s="326"/>
      <c r="H193" s="58"/>
      <c r="W193" s="327">
        <v>4</v>
      </c>
      <c r="X193" s="58"/>
      <c r="Y193" s="3">
        <f>IF(X193=0,0,VLOOKUP(X193,competitors!$A$1:$B$1049,2,FALSE))</f>
        <v>0</v>
      </c>
      <c r="Z193" s="3">
        <f>IF(X193=0,0,VLOOKUP(Y193,competitors!$B$1:$C$1033,2,FALSE))</f>
        <v>0</v>
      </c>
      <c r="AA193" s="368"/>
      <c r="AB193" s="399"/>
    </row>
    <row r="194" spans="3:28">
      <c r="C194" s="325">
        <v>5</v>
      </c>
      <c r="D194" s="58"/>
      <c r="E194" s="3">
        <f>IF(D194=0,0,VLOOKUP(D194,competitors!$A$1:$B$1049,2,FALSE))</f>
        <v>0</v>
      </c>
      <c r="F194" s="3">
        <f>IF(D194=0,0,VLOOKUP(E194,competitors!$B$1:$C$1033,2,FALSE))</f>
        <v>0</v>
      </c>
      <c r="G194" s="326"/>
      <c r="H194" s="58"/>
      <c r="W194" s="325">
        <v>5</v>
      </c>
      <c r="X194" s="58"/>
      <c r="Y194" s="3">
        <f>IF(X194=0,0,VLOOKUP(X194,competitors!$A$1:$B$1049,2,FALSE))</f>
        <v>0</v>
      </c>
      <c r="Z194" s="3">
        <f>IF(X194=0,0,VLOOKUP(Y194,competitors!$B$1:$C$1033,2,FALSE))</f>
        <v>0</v>
      </c>
      <c r="AA194" s="368"/>
      <c r="AB194" s="399"/>
    </row>
    <row r="195" spans="3:28">
      <c r="C195" s="327">
        <v>6</v>
      </c>
      <c r="D195" s="58"/>
      <c r="E195" s="3">
        <f>IF(D195=0,0,VLOOKUP(D195,competitors!$A$1:$B$1049,2,FALSE))</f>
        <v>0</v>
      </c>
      <c r="F195" s="3">
        <f>IF(D195=0,0,VLOOKUP(E195,competitors!$B$1:$C$1033,2,FALSE))</f>
        <v>0</v>
      </c>
      <c r="G195" s="326"/>
      <c r="H195" s="58"/>
      <c r="W195" s="327">
        <v>6</v>
      </c>
      <c r="X195" s="58"/>
      <c r="Y195" s="3">
        <f>IF(X195=0,0,VLOOKUP(X195,competitors!$A$1:$B$1049,2,FALSE))</f>
        <v>0</v>
      </c>
      <c r="Z195" s="3">
        <f>IF(X195=0,0,VLOOKUP(Y195,competitors!$B$1:$C$1033,2,FALSE))</f>
        <v>0</v>
      </c>
      <c r="AA195" s="368"/>
      <c r="AB195" s="399"/>
    </row>
    <row r="196" spans="3:28">
      <c r="C196" s="325">
        <v>7</v>
      </c>
      <c r="D196" s="58"/>
      <c r="E196" s="3">
        <f>IF(D196=0,0,VLOOKUP(D196,competitors!$A$1:$B$1049,2,FALSE))</f>
        <v>0</v>
      </c>
      <c r="F196" s="3">
        <f>IF(D196=0,0,VLOOKUP(E196,competitors!$B$1:$C$1033,2,FALSE))</f>
        <v>0</v>
      </c>
      <c r="G196" s="326"/>
      <c r="H196" s="58"/>
      <c r="W196" s="325">
        <v>7</v>
      </c>
      <c r="X196" s="58"/>
      <c r="Y196" s="3">
        <f>IF(X196=0,0,VLOOKUP(X196,competitors!$A$1:$B$1049,2,FALSE))</f>
        <v>0</v>
      </c>
      <c r="Z196" s="3">
        <f>IF(X196=0,0,VLOOKUP(Y196,competitors!$B$1:$C$1033,2,FALSE))</f>
        <v>0</v>
      </c>
      <c r="AA196" s="368"/>
      <c r="AB196" s="399"/>
    </row>
    <row r="197" spans="3:28">
      <c r="C197" s="327">
        <v>8</v>
      </c>
      <c r="D197" s="58"/>
      <c r="E197" s="3">
        <f>IF(D197=0,0,VLOOKUP(D197,competitors!$A$1:$B$1049,2,FALSE))</f>
        <v>0</v>
      </c>
      <c r="F197" s="3">
        <f>IF(D197=0,0,VLOOKUP(E197,competitors!$B$1:$C$1033,2,FALSE))</f>
        <v>0</v>
      </c>
      <c r="G197" s="326"/>
      <c r="H197" s="58"/>
      <c r="W197" s="327">
        <v>8</v>
      </c>
      <c r="X197" s="58"/>
      <c r="Y197" s="3">
        <f>IF(X197=0,0,VLOOKUP(X197,competitors!$A$1:$B$1049,2,FALSE))</f>
        <v>0</v>
      </c>
      <c r="Z197" s="3">
        <f>IF(X197=0,0,VLOOKUP(Y197,competitors!$B$1:$C$1033,2,FALSE))</f>
        <v>0</v>
      </c>
      <c r="AA197" s="368"/>
      <c r="AB197" s="399"/>
    </row>
    <row r="198" spans="3:28">
      <c r="C198" s="325">
        <v>9</v>
      </c>
      <c r="D198" s="58"/>
      <c r="E198" s="3">
        <f>IF(D198=0,0,VLOOKUP(D198,competitors!$A$1:$B$1049,2,FALSE))</f>
        <v>0</v>
      </c>
      <c r="F198" s="3">
        <f>IF(D198=0,0,VLOOKUP(E198,competitors!$B$1:$C$1033,2,FALSE))</f>
        <v>0</v>
      </c>
      <c r="G198" s="326"/>
      <c r="H198" s="58"/>
      <c r="W198" s="325">
        <v>9</v>
      </c>
      <c r="X198" s="58"/>
      <c r="Y198" s="3">
        <f>IF(X198=0,0,VLOOKUP(X198,competitors!$A$1:$B$1049,2,FALSE))</f>
        <v>0</v>
      </c>
      <c r="Z198" s="3">
        <f>IF(X198=0,0,VLOOKUP(Y198,competitors!$B$1:$C$1033,2,FALSE))</f>
        <v>0</v>
      </c>
      <c r="AA198" s="368"/>
      <c r="AB198" s="399"/>
    </row>
    <row r="199" spans="3:28">
      <c r="C199" s="327">
        <v>10</v>
      </c>
      <c r="D199" s="58"/>
      <c r="E199" s="3">
        <f>IF(D199=0,0,VLOOKUP(D199,competitors!$A$1:$B$1049,2,FALSE))</f>
        <v>0</v>
      </c>
      <c r="F199" s="3">
        <f>IF(D199=0,0,VLOOKUP(E199,competitors!$B$1:$C$1033,2,FALSE))</f>
        <v>0</v>
      </c>
      <c r="G199" s="326"/>
      <c r="H199" s="58"/>
      <c r="W199" s="327">
        <v>10</v>
      </c>
      <c r="X199" s="58"/>
      <c r="Y199" s="3">
        <f>IF(X199=0,0,VLOOKUP(X199,competitors!$A$1:$B$1049,2,FALSE))</f>
        <v>0</v>
      </c>
      <c r="Z199" s="3">
        <f>IF(X199=0,0,VLOOKUP(Y199,competitors!$B$1:$C$1033,2,FALSE))</f>
        <v>0</v>
      </c>
      <c r="AA199" s="368"/>
      <c r="AB199" s="399"/>
    </row>
    <row r="200" spans="3:28">
      <c r="C200" s="325">
        <v>11</v>
      </c>
      <c r="D200" s="58"/>
      <c r="E200" s="3">
        <f>IF(D200=0,0,VLOOKUP(D200,competitors!$A$1:$B$1049,2,FALSE))</f>
        <v>0</v>
      </c>
      <c r="F200" s="3">
        <f>IF(D200=0,0,VLOOKUP(E200,competitors!$B$1:$C$1033,2,FALSE))</f>
        <v>0</v>
      </c>
      <c r="G200" s="326"/>
      <c r="H200" s="58"/>
      <c r="W200" s="325">
        <v>11</v>
      </c>
      <c r="X200" s="58"/>
      <c r="Y200" s="3">
        <f>IF(X200=0,0,VLOOKUP(X200,competitors!$A$1:$B$1049,2,FALSE))</f>
        <v>0</v>
      </c>
      <c r="Z200" s="3">
        <f>IF(X200=0,0,VLOOKUP(Y200,competitors!$B$1:$C$1033,2,FALSE))</f>
        <v>0</v>
      </c>
      <c r="AA200" s="368"/>
      <c r="AB200" s="399"/>
    </row>
    <row r="201" spans="3:28">
      <c r="C201" s="327">
        <v>12</v>
      </c>
      <c r="D201" s="58"/>
      <c r="E201" s="3">
        <f>IF(D201=0,0,VLOOKUP(D201,competitors!$A$1:$B$1049,2,FALSE))</f>
        <v>0</v>
      </c>
      <c r="F201" s="3">
        <f>IF(D201=0,0,VLOOKUP(E201,competitors!$B$1:$C$1033,2,FALSE))</f>
        <v>0</v>
      </c>
      <c r="G201" s="368"/>
      <c r="H201" s="58"/>
      <c r="W201" s="327">
        <v>12</v>
      </c>
      <c r="X201" s="58"/>
      <c r="Y201" s="3">
        <f>IF(X201=0,0,VLOOKUP(X201,competitors!$A$1:$B$1049,2,FALSE))</f>
        <v>0</v>
      </c>
      <c r="Z201" s="3">
        <f>IF(X201=0,0,VLOOKUP(Y201,competitors!$B$1:$C$1033,2,FALSE))</f>
        <v>0</v>
      </c>
      <c r="AA201" s="368"/>
      <c r="AB201" s="399"/>
    </row>
    <row r="202" spans="3:28">
      <c r="C202" s="325">
        <v>13</v>
      </c>
      <c r="D202" s="58"/>
      <c r="E202" s="3">
        <f>IF(D202=0,0,VLOOKUP(D202,competitors!$A$1:$B$1049,2,FALSE))</f>
        <v>0</v>
      </c>
      <c r="F202" s="3">
        <f>IF(D202=0,0,VLOOKUP(E202,competitors!$B$1:$C$1033,2,FALSE))</f>
        <v>0</v>
      </c>
      <c r="G202" s="326"/>
      <c r="H202" s="58"/>
      <c r="W202" s="325">
        <v>13</v>
      </c>
      <c r="X202" s="58"/>
      <c r="Y202" s="3">
        <f>IF(X202=0,0,VLOOKUP(X202,competitors!$A$1:$B$1049,2,FALSE))</f>
        <v>0</v>
      </c>
      <c r="Z202" s="3">
        <f>IF(X202=0,0,VLOOKUP(Y202,competitors!$B$1:$C$1033,2,FALSE))</f>
        <v>0</v>
      </c>
      <c r="AA202" s="368"/>
      <c r="AB202" s="399"/>
    </row>
    <row r="203" spans="3:28">
      <c r="C203" s="327">
        <v>14</v>
      </c>
      <c r="D203" s="58"/>
      <c r="E203" s="3">
        <f>IF(D203=0,0,VLOOKUP(D203,competitors!$A$1:$B$1049,2,FALSE))</f>
        <v>0</v>
      </c>
      <c r="F203" s="3">
        <f>IF(D203=0,0,VLOOKUP(E203,competitors!$B$1:$C$1033,2,FALSE))</f>
        <v>0</v>
      </c>
      <c r="G203" s="326"/>
      <c r="H203" s="58"/>
      <c r="W203" s="327">
        <v>14</v>
      </c>
      <c r="X203" s="58"/>
      <c r="Y203" s="3">
        <f>IF(X203=0,0,VLOOKUP(X203,competitors!$A$1:$B$1049,2,FALSE))</f>
        <v>0</v>
      </c>
      <c r="Z203" s="3">
        <f>IF(X203=0,0,VLOOKUP(Y203,competitors!$B$1:$C$1033,2,FALSE))</f>
        <v>0</v>
      </c>
      <c r="AA203" s="368"/>
      <c r="AB203" s="399"/>
    </row>
    <row r="204" spans="3:28">
      <c r="C204" s="325">
        <v>15</v>
      </c>
      <c r="D204" s="58"/>
      <c r="E204" s="3">
        <f>IF(D204=0,0,VLOOKUP(D204,competitors!$A$1:$B$1049,2,FALSE))</f>
        <v>0</v>
      </c>
      <c r="F204" s="3">
        <f>IF(D204=0,0,VLOOKUP(E204,competitors!$B$1:$C$1033,2,FALSE))</f>
        <v>0</v>
      </c>
      <c r="G204" s="326"/>
      <c r="H204" s="58"/>
      <c r="W204" s="325">
        <v>15</v>
      </c>
      <c r="X204" s="58"/>
      <c r="Y204" s="3">
        <f>IF(X204=0,0,VLOOKUP(X204,competitors!$A$1:$B$1049,2,FALSE))</f>
        <v>0</v>
      </c>
      <c r="Z204" s="3">
        <f>IF(X204=0,0,VLOOKUP(Y204,competitors!$B$1:$C$1033,2,FALSE))</f>
        <v>0</v>
      </c>
      <c r="AA204" s="326"/>
      <c r="AB204" s="302"/>
    </row>
    <row r="205" spans="3:28">
      <c r="C205" s="327">
        <v>16</v>
      </c>
      <c r="D205" s="58"/>
      <c r="E205" s="3">
        <f>IF(D205=0,0,VLOOKUP(D205,competitors!$A$1:$B$1049,2,FALSE))</f>
        <v>0</v>
      </c>
      <c r="F205" s="3">
        <f>IF(D205=0,0,VLOOKUP(E205,competitors!$B$1:$C$1033,2,FALSE))</f>
        <v>0</v>
      </c>
      <c r="G205" s="326"/>
      <c r="H205" s="58"/>
      <c r="W205" s="327">
        <v>16</v>
      </c>
      <c r="X205" s="58"/>
      <c r="Y205" s="3">
        <f>IF(X205=0,0,VLOOKUP(X205,competitors!$A$1:$B$1049,2,FALSE))</f>
        <v>0</v>
      </c>
      <c r="Z205" s="3">
        <f>IF(X205=0,0,VLOOKUP(Y205,competitors!$B$1:$C$1033,2,FALSE))</f>
        <v>0</v>
      </c>
      <c r="AA205" s="326"/>
      <c r="AB205" s="302"/>
    </row>
    <row r="206" spans="3:28">
      <c r="C206" s="325">
        <v>1</v>
      </c>
      <c r="D206" s="58"/>
      <c r="E206" s="3">
        <f>IF(D206=0,0,VLOOKUP(D206,competitors!$A$1:$B$1049,2,FALSE))</f>
        <v>0</v>
      </c>
      <c r="F206" s="3">
        <f>IF(D206=0,0,VLOOKUP(E206,competitors!$B$1:$C$1033,2,FALSE))</f>
        <v>0</v>
      </c>
      <c r="G206" s="326"/>
      <c r="H206" s="58"/>
      <c r="W206" s="325">
        <v>17</v>
      </c>
      <c r="X206" s="58"/>
      <c r="Y206" s="3">
        <f>IF(X206=0,0,VLOOKUP(X206,competitors!$A$1:$B$1049,2,FALSE))</f>
        <v>0</v>
      </c>
      <c r="Z206" s="3">
        <f>IF(X206=0,0,VLOOKUP(Y206,competitors!$B$1:$C$1033,2,FALSE))</f>
        <v>0</v>
      </c>
      <c r="AA206" s="326"/>
      <c r="AB206" s="302"/>
    </row>
    <row r="207" spans="3:28">
      <c r="C207" s="327">
        <v>2</v>
      </c>
      <c r="D207" s="58"/>
      <c r="E207" s="3">
        <f>IF(D207=0,0,VLOOKUP(D207,competitors!$A$1:$B$1049,2,FALSE))</f>
        <v>0</v>
      </c>
      <c r="F207" s="3">
        <f>IF(D207=0,0,VLOOKUP(E207,competitors!$B$1:$C$1033,2,FALSE))</f>
        <v>0</v>
      </c>
      <c r="G207" s="326"/>
      <c r="H207" s="58"/>
      <c r="W207" s="327">
        <v>18</v>
      </c>
      <c r="X207" s="58"/>
      <c r="Y207" s="3">
        <f>IF(X207=0,0,VLOOKUP(X207,competitors!$A$1:$B$1049,2,FALSE))</f>
        <v>0</v>
      </c>
      <c r="Z207" s="3">
        <f>IF(X207=0,0,VLOOKUP(Y207,competitors!$B$1:$C$1033,2,FALSE))</f>
        <v>0</v>
      </c>
      <c r="AA207" s="326"/>
      <c r="AB207" s="302"/>
    </row>
    <row r="208" spans="3:28">
      <c r="C208" s="325">
        <v>3</v>
      </c>
      <c r="D208" s="58"/>
      <c r="E208" s="3">
        <f>IF(D208=0,0,VLOOKUP(D208,competitors!$A$1:$B$1049,2,FALSE))</f>
        <v>0</v>
      </c>
      <c r="F208" s="3">
        <f>IF(D208=0,0,VLOOKUP(E208,competitors!$B$1:$C$1033,2,FALSE))</f>
        <v>0</v>
      </c>
      <c r="G208" s="326"/>
      <c r="H208" s="58"/>
      <c r="W208" s="325">
        <v>19</v>
      </c>
      <c r="X208" s="58"/>
      <c r="Y208" s="3">
        <f>IF(X208=0,0,VLOOKUP(X208,competitors!$A$1:$B$1049,2,FALSE))</f>
        <v>0</v>
      </c>
      <c r="Z208" s="3">
        <f>IF(X208=0,0,VLOOKUP(Y208,competitors!$B$1:$C$1033,2,FALSE))</f>
        <v>0</v>
      </c>
      <c r="AA208" s="326"/>
      <c r="AB208" s="302"/>
    </row>
    <row r="209" spans="3:28">
      <c r="C209" s="327">
        <v>4</v>
      </c>
      <c r="D209" s="58"/>
      <c r="E209" s="3">
        <f>IF(D209=0,0,VLOOKUP(D209,competitors!$A$1:$B$1049,2,FALSE))</f>
        <v>0</v>
      </c>
      <c r="F209" s="3">
        <f>IF(D209=0,0,VLOOKUP(E209,competitors!$B$1:$C$1033,2,FALSE))</f>
        <v>0</v>
      </c>
      <c r="G209" s="326"/>
      <c r="H209" s="58"/>
      <c r="W209" s="327">
        <v>20</v>
      </c>
      <c r="X209" s="58"/>
      <c r="Y209" s="3">
        <f>IF(X209=0,0,VLOOKUP(X209,competitors!$A$1:$B$1049,2,FALSE))</f>
        <v>0</v>
      </c>
      <c r="Z209" s="3">
        <f>IF(X209=0,0,VLOOKUP(Y209,competitors!$B$1:$C$1033,2,FALSE))</f>
        <v>0</v>
      </c>
      <c r="AA209" s="326"/>
      <c r="AB209" s="302"/>
    </row>
    <row r="210" spans="3:28">
      <c r="C210" s="325">
        <v>5</v>
      </c>
      <c r="D210" s="58"/>
      <c r="E210" s="3">
        <f>IF(D210=0,0,VLOOKUP(D210,competitors!$A$1:$B$1049,2,FALSE))</f>
        <v>0</v>
      </c>
      <c r="F210" s="3">
        <f>IF(D210=0,0,VLOOKUP(E210,competitors!$B$1:$C$1033,2,FALSE))</f>
        <v>0</v>
      </c>
      <c r="G210" s="326"/>
      <c r="H210" s="58"/>
      <c r="W210" s="325">
        <v>21</v>
      </c>
      <c r="X210" s="58"/>
      <c r="Y210" s="3">
        <f>IF(X210=0,0,VLOOKUP(X210,competitors!$A$1:$B$1049,2,FALSE))</f>
        <v>0</v>
      </c>
      <c r="Z210" s="3">
        <f>IF(X210=0,0,VLOOKUP(Y210,competitors!$B$1:$C$1033,2,FALSE))</f>
        <v>0</v>
      </c>
      <c r="AA210" s="326"/>
      <c r="AB210" s="302"/>
    </row>
    <row r="211" spans="3:28">
      <c r="C211" s="327">
        <v>6</v>
      </c>
      <c r="D211" s="58"/>
      <c r="E211" s="3">
        <f>IF(D211=0,0,VLOOKUP(D211,competitors!$A$1:$B$1049,2,FALSE))</f>
        <v>0</v>
      </c>
      <c r="F211" s="3">
        <f>IF(D211=0,0,VLOOKUP(E211,competitors!$B$1:$C$1033,2,FALSE))</f>
        <v>0</v>
      </c>
      <c r="G211" s="326"/>
      <c r="H211" s="58"/>
      <c r="W211" s="327">
        <v>22</v>
      </c>
      <c r="X211" s="58"/>
      <c r="Y211" s="3">
        <f>IF(X211=0,0,VLOOKUP(X211,competitors!$A$1:$B$1049,2,FALSE))</f>
        <v>0</v>
      </c>
      <c r="Z211" s="3">
        <f>IF(X211=0,0,VLOOKUP(Y211,competitors!$B$1:$C$1033,2,FALSE))</f>
        <v>0</v>
      </c>
      <c r="AA211" s="326"/>
      <c r="AB211" s="302"/>
    </row>
    <row r="212" spans="3:28">
      <c r="C212" s="325">
        <v>7</v>
      </c>
      <c r="D212" s="58"/>
      <c r="E212" s="3">
        <f>IF(D212=0,0,VLOOKUP(D212,competitors!$A$1:$B$1049,2,FALSE))</f>
        <v>0</v>
      </c>
      <c r="F212" s="3">
        <f>IF(D212=0,0,VLOOKUP(E212,competitors!$B$1:$C$1033,2,FALSE))</f>
        <v>0</v>
      </c>
      <c r="G212" s="368"/>
      <c r="H212" s="58"/>
      <c r="W212" s="325">
        <v>23</v>
      </c>
      <c r="X212" s="58"/>
      <c r="Y212" s="3">
        <f>IF(X212=0,0,VLOOKUP(X212,competitors!$A$1:$B$1049,2,FALSE))</f>
        <v>0</v>
      </c>
      <c r="Z212" s="3">
        <f>IF(X212=0,0,VLOOKUP(Y212,competitors!$B$1:$C$1033,2,FALSE))</f>
        <v>0</v>
      </c>
      <c r="AA212" s="326"/>
      <c r="AB212" s="302"/>
    </row>
    <row r="213" spans="3:28">
      <c r="C213" s="327">
        <v>8</v>
      </c>
      <c r="D213" s="58"/>
      <c r="E213" s="3">
        <f>IF(D213=0,0,VLOOKUP(D213,competitors!$A$1:$B$1049,2,FALSE))</f>
        <v>0</v>
      </c>
      <c r="F213" s="3">
        <f>IF(D213=0,0,VLOOKUP(E213,competitors!$B$1:$C$1033,2,FALSE))</f>
        <v>0</v>
      </c>
      <c r="G213" s="326"/>
      <c r="H213" s="58"/>
      <c r="W213" s="327">
        <v>24</v>
      </c>
      <c r="X213" s="58"/>
      <c r="Y213" s="3">
        <f>IF(X213=0,0,VLOOKUP(X213,competitors!$A$1:$B$1049,2,FALSE))</f>
        <v>0</v>
      </c>
      <c r="Z213" s="3">
        <f>IF(X213=0,0,VLOOKUP(Y213,competitors!$B$1:$C$1033,2,FALSE))</f>
        <v>0</v>
      </c>
      <c r="AA213" s="326"/>
      <c r="AB213" s="302"/>
    </row>
    <row r="214" spans="3:28">
      <c r="C214" s="325">
        <v>9</v>
      </c>
      <c r="D214" s="58"/>
      <c r="E214" s="3">
        <f>IF(D214=0,0,VLOOKUP(D214,competitors!$A$1:$B$1049,2,FALSE))</f>
        <v>0</v>
      </c>
      <c r="F214" s="3">
        <f>IF(D214=0,0,VLOOKUP(E214,competitors!$B$1:$C$1033,2,FALSE))</f>
        <v>0</v>
      </c>
      <c r="G214" s="326"/>
      <c r="H214" s="58"/>
      <c r="W214" s="325">
        <v>25</v>
      </c>
      <c r="X214" s="58"/>
      <c r="Y214" s="3">
        <f>IF(X214=0,0,VLOOKUP(X214,competitors!$A$1:$B$1049,2,FALSE))</f>
        <v>0</v>
      </c>
      <c r="Z214" s="3">
        <f>IF(X214=0,0,VLOOKUP(Y214,competitors!$B$1:$C$1033,2,FALSE))</f>
        <v>0</v>
      </c>
      <c r="AA214" s="326"/>
      <c r="AB214" s="302"/>
    </row>
    <row r="215" spans="3:28">
      <c r="C215" s="327">
        <v>10</v>
      </c>
      <c r="D215" s="58"/>
      <c r="E215" s="3">
        <f>IF(D215=0,0,VLOOKUP(D215,competitors!$A$1:$B$1049,2,FALSE))</f>
        <v>0</v>
      </c>
      <c r="F215" s="3">
        <f>IF(D215=0,0,VLOOKUP(E215,competitors!$B$1:$C$1033,2,FALSE))</f>
        <v>0</v>
      </c>
      <c r="G215" s="326"/>
      <c r="H215" s="58"/>
      <c r="W215" s="327">
        <v>26</v>
      </c>
      <c r="X215" s="58"/>
      <c r="Y215" s="3">
        <f>IF(X215=0,0,VLOOKUP(X215,competitors!$A$1:$B$1049,2,FALSE))</f>
        <v>0</v>
      </c>
      <c r="Z215" s="3">
        <f>IF(X215=0,0,VLOOKUP(Y215,competitors!$B$1:$C$1033,2,FALSE))</f>
        <v>0</v>
      </c>
      <c r="AA215" s="326"/>
      <c r="AB215" s="302"/>
    </row>
    <row r="216" spans="3:28">
      <c r="C216" s="325">
        <v>11</v>
      </c>
      <c r="D216" s="58"/>
      <c r="E216" s="3">
        <f>IF(D216=0,0,VLOOKUP(D216,competitors!$A$1:$B$1049,2,FALSE))</f>
        <v>0</v>
      </c>
      <c r="F216" s="3">
        <f>IF(D216=0,0,VLOOKUP(E216,competitors!$B$1:$C$1033,2,FALSE))</f>
        <v>0</v>
      </c>
      <c r="G216" s="326"/>
      <c r="H216" s="58"/>
      <c r="W216" s="325">
        <v>27</v>
      </c>
      <c r="X216" s="58"/>
      <c r="Y216" s="3">
        <f>IF(X216=0,0,VLOOKUP(X216,competitors!$A$1:$B$1049,2,FALSE))</f>
        <v>0</v>
      </c>
      <c r="Z216" s="3">
        <f>IF(X216=0,0,VLOOKUP(Y216,competitors!$B$1:$C$1033,2,FALSE))</f>
        <v>0</v>
      </c>
      <c r="AA216" s="326"/>
      <c r="AB216" s="302"/>
    </row>
    <row r="217" spans="3:28">
      <c r="C217" s="327">
        <v>12</v>
      </c>
      <c r="D217" s="58"/>
      <c r="E217" s="3">
        <f>IF(D217=0,0,VLOOKUP(D217,competitors!$A$1:$B$1049,2,FALSE))</f>
        <v>0</v>
      </c>
      <c r="F217" s="3">
        <f>IF(D217=0,0,VLOOKUP(E217,competitors!$B$1:$C$1033,2,FALSE))</f>
        <v>0</v>
      </c>
      <c r="G217" s="326"/>
      <c r="H217" s="58"/>
      <c r="W217" s="327">
        <v>28</v>
      </c>
      <c r="X217" s="58"/>
      <c r="Y217" s="3">
        <f>IF(X217=0,0,VLOOKUP(X217,competitors!$A$1:$B$1049,2,FALSE))</f>
        <v>0</v>
      </c>
      <c r="Z217" s="3">
        <f>IF(X217=0,0,VLOOKUP(Y217,competitors!$B$1:$C$1033,2,FALSE))</f>
        <v>0</v>
      </c>
      <c r="AA217" s="326"/>
      <c r="AB217" s="302"/>
    </row>
    <row r="218" spans="3:28">
      <c r="C218" s="325">
        <v>13</v>
      </c>
      <c r="D218" s="58"/>
      <c r="E218" s="3">
        <f>IF(D218=0,0,VLOOKUP(D218,competitors!$A$1:$B$1049,2,FALSE))</f>
        <v>0</v>
      </c>
      <c r="F218" s="3">
        <f>IF(D218=0,0,VLOOKUP(E218,competitors!$B$1:$C$1033,2,FALSE))</f>
        <v>0</v>
      </c>
      <c r="G218" s="326"/>
      <c r="H218" s="58"/>
      <c r="W218" s="325">
        <v>29</v>
      </c>
      <c r="X218" s="58"/>
      <c r="Y218" s="3">
        <f>IF(X218=0,0,VLOOKUP(X218,competitors!$A$1:$B$1049,2,FALSE))</f>
        <v>0</v>
      </c>
      <c r="Z218" s="3">
        <f>IF(X218=0,0,VLOOKUP(Y218,competitors!$B$1:$C$1033,2,FALSE))</f>
        <v>0</v>
      </c>
      <c r="AA218" s="326"/>
      <c r="AB218" s="302"/>
    </row>
    <row r="219" spans="3:28">
      <c r="C219" s="327">
        <v>14</v>
      </c>
      <c r="D219" s="58"/>
      <c r="E219" s="3">
        <f>IF(D219=0,0,VLOOKUP(D219,competitors!$A$1:$B$1049,2,FALSE))</f>
        <v>0</v>
      </c>
      <c r="F219" s="3">
        <f>IF(D219=0,0,VLOOKUP(E219,competitors!$B$1:$C$1033,2,FALSE))</f>
        <v>0</v>
      </c>
      <c r="G219" s="326"/>
      <c r="H219" s="58"/>
      <c r="W219" s="327">
        <v>30</v>
      </c>
      <c r="X219" s="58"/>
      <c r="Y219" s="3">
        <f>IF(X219=0,0,VLOOKUP(X219,competitors!$A$1:$B$1049,2,FALSE))</f>
        <v>0</v>
      </c>
      <c r="Z219" s="3">
        <f>IF(X219=0,0,VLOOKUP(Y219,competitors!$B$1:$C$1033,2,FALSE))</f>
        <v>0</v>
      </c>
      <c r="AA219" s="326"/>
      <c r="AB219" s="302"/>
    </row>
    <row r="220" spans="3:28">
      <c r="C220" s="325">
        <v>15</v>
      </c>
      <c r="D220" s="58"/>
      <c r="E220" s="3">
        <f>IF(D220=0,0,VLOOKUP(D220,competitors!$A$1:$B$1049,2,FALSE))</f>
        <v>0</v>
      </c>
      <c r="F220" s="3">
        <f>IF(D220=0,0,VLOOKUP(E220,competitors!$B$1:$C$1033,2,FALSE))</f>
        <v>0</v>
      </c>
      <c r="G220" s="326"/>
      <c r="H220" s="58"/>
      <c r="W220" s="325">
        <v>31</v>
      </c>
      <c r="X220" s="58"/>
      <c r="Y220" s="3">
        <f>IF(X220=0,0,VLOOKUP(X220,competitors!$A$1:$B$1049,2,FALSE))</f>
        <v>0</v>
      </c>
      <c r="Z220" s="3">
        <f>IF(X220=0,0,VLOOKUP(Y220,competitors!$B$1:$C$1033,2,FALSE))</f>
        <v>0</v>
      </c>
      <c r="AA220" s="326"/>
      <c r="AB220" s="302"/>
    </row>
    <row r="221" spans="3:28">
      <c r="C221" s="327">
        <v>16</v>
      </c>
      <c r="D221" s="58"/>
      <c r="E221" s="3">
        <f>IF(D221=0,0,VLOOKUP(D221,competitors!$A$1:$B$1049,2,FALSE))</f>
        <v>0</v>
      </c>
      <c r="F221" s="3">
        <f>IF(D221=0,0,VLOOKUP(E221,competitors!$B$1:$C$1033,2,FALSE))</f>
        <v>0</v>
      </c>
      <c r="G221" s="326"/>
      <c r="H221" s="58"/>
      <c r="W221" s="327">
        <v>32</v>
      </c>
      <c r="X221" s="58"/>
      <c r="Y221" s="3">
        <f>IF(X221=0,0,VLOOKUP(X221,competitors!$A$1:$B$1049,2,FALSE))</f>
        <v>0</v>
      </c>
      <c r="Z221" s="3">
        <f>IF(X221=0,0,VLOOKUP(Y221,competitors!$B$1:$C$1033,2,FALSE))</f>
        <v>0</v>
      </c>
      <c r="AA221" s="326"/>
      <c r="AB221" s="302"/>
    </row>
    <row r="222" spans="3:28">
      <c r="C222" s="325">
        <v>17</v>
      </c>
      <c r="D222" s="58"/>
      <c r="E222" s="3">
        <f>IF(D222=0,0,VLOOKUP(D222,competitors!$A$1:$B$1049,2,FALSE))</f>
        <v>0</v>
      </c>
      <c r="F222" s="3">
        <f>IF(D222=0,0,VLOOKUP(E222,competitors!$B$1:$C$1033,2,FALSE))</f>
        <v>0</v>
      </c>
      <c r="G222" s="326"/>
      <c r="H222" s="58"/>
      <c r="W222" s="325">
        <v>33</v>
      </c>
      <c r="X222" s="58"/>
      <c r="Y222" s="3">
        <f>IF(X222=0,0,VLOOKUP(X222,competitors!$A$1:$B$1049,2,FALSE))</f>
        <v>0</v>
      </c>
      <c r="Z222" s="3">
        <f>IF(X222=0,0,VLOOKUP(Y222,competitors!$B$1:$C$1033,2,FALSE))</f>
        <v>0</v>
      </c>
      <c r="AA222" s="326"/>
      <c r="AB222" s="302"/>
    </row>
    <row r="223" spans="3:28">
      <c r="C223" s="327">
        <v>18</v>
      </c>
      <c r="D223" s="58"/>
      <c r="E223" s="3">
        <f>IF(D223=0,0,VLOOKUP(D223,competitors!$A$1:$B$1049,2,FALSE))</f>
        <v>0</v>
      </c>
      <c r="F223" s="3">
        <f>IF(D223=0,0,VLOOKUP(E223,competitors!$B$1:$C$1033,2,FALSE))</f>
        <v>0</v>
      </c>
      <c r="G223" s="326"/>
      <c r="H223" s="58"/>
      <c r="W223" s="327">
        <v>34</v>
      </c>
      <c r="X223" s="58"/>
      <c r="Y223" s="3">
        <f>IF(X223=0,0,VLOOKUP(X223,competitors!$A$1:$B$1049,2,FALSE))</f>
        <v>0</v>
      </c>
      <c r="Z223" s="3">
        <f>IF(X223=0,0,VLOOKUP(Y223,competitors!$B$1:$C$1033,2,FALSE))</f>
        <v>0</v>
      </c>
      <c r="AA223" s="326"/>
      <c r="AB223" s="302"/>
    </row>
    <row r="224" spans="3:28">
      <c r="C224" s="325">
        <v>19</v>
      </c>
      <c r="D224" s="58"/>
      <c r="E224" s="3">
        <f>IF(D224=0,0,VLOOKUP(D224,competitors!$A$1:$B$1049,2,FALSE))</f>
        <v>0</v>
      </c>
      <c r="F224" s="3">
        <f>IF(D224=0,0,VLOOKUP(E224,competitors!$B$1:$C$1033,2,FALSE))</f>
        <v>0</v>
      </c>
      <c r="G224" s="326"/>
      <c r="H224" s="58"/>
      <c r="W224" s="325">
        <v>35</v>
      </c>
      <c r="X224" s="58"/>
      <c r="Y224" s="3">
        <f>IF(X224=0,0,VLOOKUP(X224,competitors!$A$1:$B$1049,2,FALSE))</f>
        <v>0</v>
      </c>
      <c r="Z224" s="3">
        <f>IF(X224=0,0,VLOOKUP(Y224,competitors!$B$1:$C$1033,2,FALSE))</f>
        <v>0</v>
      </c>
      <c r="AA224" s="326"/>
      <c r="AB224" s="302"/>
    </row>
    <row r="225" spans="3:28">
      <c r="C225" s="327">
        <v>20</v>
      </c>
      <c r="D225" s="58"/>
      <c r="E225" s="3">
        <f>IF(D225=0,0,VLOOKUP(D225,competitors!$A$1:$B$1049,2,FALSE))</f>
        <v>0</v>
      </c>
      <c r="F225" s="3">
        <f>IF(D225=0,0,VLOOKUP(E225,competitors!$B$1:$C$1033,2,FALSE))</f>
        <v>0</v>
      </c>
      <c r="G225" s="326"/>
      <c r="H225" s="58"/>
      <c r="W225" s="327">
        <v>36</v>
      </c>
      <c r="X225" s="58"/>
      <c r="Y225" s="3">
        <f>IF(X225=0,0,VLOOKUP(X225,competitors!$A$1:$B$1049,2,FALSE))</f>
        <v>0</v>
      </c>
      <c r="Z225" s="3">
        <f>IF(X225=0,0,VLOOKUP(Y225,competitors!$B$1:$C$1033,2,FALSE))</f>
        <v>0</v>
      </c>
      <c r="AA225" s="326"/>
      <c r="AB225" s="302"/>
    </row>
  </sheetData>
  <mergeCells count="62">
    <mergeCell ref="AL130:AL131"/>
    <mergeCell ref="AM130:AM131"/>
    <mergeCell ref="Y132:AA133"/>
    <mergeCell ref="AC132:AC133"/>
    <mergeCell ref="AD132:AD133"/>
    <mergeCell ref="AI132:AI133"/>
    <mergeCell ref="AJ132:AJ133"/>
    <mergeCell ref="AK132:AK133"/>
    <mergeCell ref="AL132:AL133"/>
    <mergeCell ref="AM132:AM133"/>
    <mergeCell ref="AI130:AI131"/>
    <mergeCell ref="AJ130:AJ131"/>
    <mergeCell ref="AK130:AK131"/>
    <mergeCell ref="AE130:AE131"/>
    <mergeCell ref="AF130:AF131"/>
    <mergeCell ref="AG130:AG131"/>
    <mergeCell ref="AH130:AH131"/>
    <mergeCell ref="Q141:Q142"/>
    <mergeCell ref="AC130:AC131"/>
    <mergeCell ref="S141:S142"/>
    <mergeCell ref="R143:R144"/>
    <mergeCell ref="AD130:AD131"/>
    <mergeCell ref="AE132:AE133"/>
    <mergeCell ref="AF132:AF133"/>
    <mergeCell ref="AG132:AG133"/>
    <mergeCell ref="AH132:AH133"/>
    <mergeCell ref="AA130:AB131"/>
    <mergeCell ref="P141:P142"/>
    <mergeCell ref="S143:S144"/>
    <mergeCell ref="O143:O144"/>
    <mergeCell ref="P143:P144"/>
    <mergeCell ref="Q143:Q144"/>
    <mergeCell ref="O141:O142"/>
    <mergeCell ref="R141:R142"/>
    <mergeCell ref="K143:K144"/>
    <mergeCell ref="L143:L144"/>
    <mergeCell ref="M143:M144"/>
    <mergeCell ref="N143:N144"/>
    <mergeCell ref="L141:L142"/>
    <mergeCell ref="M141:M142"/>
    <mergeCell ref="N141:N142"/>
    <mergeCell ref="K141:K142"/>
    <mergeCell ref="G143:G144"/>
    <mergeCell ref="I143:I144"/>
    <mergeCell ref="J143:J144"/>
    <mergeCell ref="B88:B92"/>
    <mergeCell ref="B130:B134"/>
    <mergeCell ref="B135:B136"/>
    <mergeCell ref="G141:G142"/>
    <mergeCell ref="I141:I142"/>
    <mergeCell ref="J141:J142"/>
    <mergeCell ref="V51:V52"/>
    <mergeCell ref="B93:B94"/>
    <mergeCell ref="B9:B10"/>
    <mergeCell ref="B4:B8"/>
    <mergeCell ref="V4:V8"/>
    <mergeCell ref="V9:V10"/>
    <mergeCell ref="V88:V92"/>
    <mergeCell ref="V93:V94"/>
    <mergeCell ref="B46:B50"/>
    <mergeCell ref="B51:B52"/>
    <mergeCell ref="V46:V50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63" fitToHeight="2" orientation="landscape" horizontalDpi="300" verticalDpi="300" r:id="rId1"/>
  <headerFooter alignWithMargins="0"/>
  <rowBreaks count="2" manualBreakCount="2">
    <brk id="45" min="1" max="39" man="1"/>
    <brk id="87" min="1" max="3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N225"/>
  <sheetViews>
    <sheetView view="pageBreakPreview" zoomScale="88" zoomScaleNormal="90" zoomScaleSheetLayoutView="88" workbookViewId="0">
      <pane xSplit="2" ySplit="3" topLeftCell="C109" activePane="bottomRight" state="frozen"/>
      <selection activeCell="B1" sqref="B1"/>
      <selection pane="topRight" activeCell="C1" sqref="C1"/>
      <selection pane="bottomLeft" activeCell="B4" sqref="B4"/>
      <selection pane="bottomRight" activeCell="Y139" sqref="Y139"/>
    </sheetView>
  </sheetViews>
  <sheetFormatPr defaultRowHeight="12"/>
  <cols>
    <col min="1" max="1" width="13.42578125" style="346" hidden="1" customWidth="1"/>
    <col min="2" max="2" width="9.140625" style="8"/>
    <col min="3" max="3" width="3.42578125" style="8" customWidth="1"/>
    <col min="4" max="4" width="4.85546875" style="8" customWidth="1"/>
    <col min="5" max="5" width="21.7109375" style="8" customWidth="1"/>
    <col min="6" max="6" width="6.7109375" style="8" customWidth="1"/>
    <col min="7" max="7" width="6.7109375" style="103" customWidth="1"/>
    <col min="8" max="8" width="2.85546875" style="103" customWidth="1"/>
    <col min="9" max="19" width="3.7109375" style="8" customWidth="1"/>
    <col min="20" max="20" width="4.28515625" style="8" customWidth="1"/>
    <col min="21" max="21" width="8.85546875" style="346" hidden="1" customWidth="1"/>
    <col min="22" max="22" width="9.140625" style="8"/>
    <col min="23" max="23" width="3.42578125" style="8" customWidth="1"/>
    <col min="24" max="24" width="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2.85546875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1146</v>
      </c>
      <c r="AB1" s="303"/>
      <c r="AC1" s="10"/>
    </row>
    <row r="3" spans="1:40" ht="31.5" customHeight="1" thickBot="1">
      <c r="B3" s="59"/>
      <c r="C3" s="59"/>
      <c r="D3" s="603" t="s">
        <v>306</v>
      </c>
      <c r="E3" s="65" t="s">
        <v>135</v>
      </c>
      <c r="F3" s="65" t="s">
        <v>1906</v>
      </c>
      <c r="G3" s="65" t="s">
        <v>1907</v>
      </c>
      <c r="H3" s="604" t="s">
        <v>1009</v>
      </c>
      <c r="I3" s="605" t="s">
        <v>2182</v>
      </c>
      <c r="J3" s="605" t="s">
        <v>2183</v>
      </c>
      <c r="K3" s="605" t="s">
        <v>1914</v>
      </c>
      <c r="L3" s="605" t="s">
        <v>2013</v>
      </c>
      <c r="M3" s="605" t="s">
        <v>1600</v>
      </c>
      <c r="N3" s="605" t="s">
        <v>1602</v>
      </c>
      <c r="O3" s="605" t="s">
        <v>1604</v>
      </c>
      <c r="P3" s="605" t="s">
        <v>1598</v>
      </c>
      <c r="Q3" s="605" t="s">
        <v>2711</v>
      </c>
      <c r="R3" s="605" t="s">
        <v>2512</v>
      </c>
      <c r="S3" s="605" t="s">
        <v>2568</v>
      </c>
      <c r="T3" s="292"/>
      <c r="U3" s="347"/>
      <c r="V3" s="59"/>
      <c r="W3" s="59"/>
      <c r="X3" s="603" t="s">
        <v>306</v>
      </c>
      <c r="Y3" s="65" t="s">
        <v>135</v>
      </c>
      <c r="Z3" s="65" t="s">
        <v>1906</v>
      </c>
      <c r="AA3" s="65" t="s">
        <v>1907</v>
      </c>
      <c r="AB3" s="604" t="s">
        <v>1009</v>
      </c>
      <c r="AC3" s="605" t="s">
        <v>2182</v>
      </c>
      <c r="AD3" s="292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1655</v>
      </c>
      <c r="C4" s="293">
        <v>1</v>
      </c>
      <c r="D4" s="666">
        <v>293</v>
      </c>
      <c r="E4" s="3" t="str">
        <f>IF(D4=0,0,VLOOKUP(D4,competitors!$A$1:$B$1350,2,FALSE))</f>
        <v>Rhys Stephens U13B</v>
      </c>
      <c r="F4" s="3" t="str">
        <f>IF(D4=0,0,VLOOKUP(E4,competitors!$B$1:$C$1350,2,FALSE))</f>
        <v>ExH</v>
      </c>
      <c r="G4" s="667">
        <v>13.12</v>
      </c>
      <c r="H4" s="690">
        <v>1</v>
      </c>
      <c r="I4" s="57"/>
      <c r="J4" s="57"/>
      <c r="K4" s="670">
        <v>22</v>
      </c>
      <c r="L4" s="57"/>
      <c r="M4" s="57"/>
      <c r="N4" s="57"/>
      <c r="O4" s="57"/>
      <c r="P4" s="57"/>
      <c r="Q4" s="57"/>
      <c r="R4" s="57"/>
      <c r="S4" s="394"/>
      <c r="T4" s="400"/>
      <c r="U4" s="348"/>
      <c r="V4" s="706" t="s">
        <v>1659</v>
      </c>
      <c r="W4" s="293">
        <v>1</v>
      </c>
      <c r="X4" s="666">
        <v>205</v>
      </c>
      <c r="Y4" s="61" t="str">
        <f>IF(X4=0,0,VLOOKUP(X4,competitors!$A$1:$B$1350,2,FALSE))</f>
        <v>Gus Tiernan U13B</v>
      </c>
      <c r="Z4" s="61" t="str">
        <f>IF(X4=0,0,VLOOKUP(Y4,competitors!$B$1:$C$1350,2,FALSE))</f>
        <v>ExH</v>
      </c>
      <c r="AA4" s="668">
        <v>4.32</v>
      </c>
      <c r="AB4" s="667">
        <v>1</v>
      </c>
      <c r="AC4" s="61"/>
      <c r="AD4" s="61"/>
      <c r="AE4" s="675">
        <v>22</v>
      </c>
      <c r="AF4" s="61"/>
      <c r="AG4" s="61"/>
      <c r="AH4" s="61"/>
      <c r="AI4" s="61"/>
      <c r="AJ4" s="61"/>
      <c r="AK4" s="61"/>
      <c r="AL4" s="61"/>
      <c r="AM4" s="62"/>
      <c r="AN4" s="400"/>
    </row>
    <row r="5" spans="1:40" ht="12.75" customHeight="1">
      <c r="B5" s="707"/>
      <c r="C5" s="294">
        <v>2</v>
      </c>
      <c r="D5" s="666">
        <v>519</v>
      </c>
      <c r="E5" s="3" t="str">
        <f>IF(D5=0,0,VLOOKUP(D5,competitors!$A$1:$B$1350,2,FALSE))</f>
        <v>Gabriel Cameron U13B</v>
      </c>
      <c r="F5" s="3" t="str">
        <f>IF(D5=0,0,VLOOKUP(E5,competitors!$B$1:$C$1350,2,FALSE))</f>
        <v>TAC</v>
      </c>
      <c r="G5" s="667">
        <v>13.15</v>
      </c>
      <c r="H5" s="667">
        <v>1</v>
      </c>
      <c r="I5" s="3"/>
      <c r="J5" s="3"/>
      <c r="K5" s="3"/>
      <c r="L5" s="3"/>
      <c r="M5" s="3"/>
      <c r="N5" s="671">
        <v>21</v>
      </c>
      <c r="O5" s="3"/>
      <c r="P5" s="3"/>
      <c r="Q5" s="3"/>
      <c r="R5" s="3"/>
      <c r="S5" s="63"/>
      <c r="T5" s="234"/>
      <c r="U5" s="349"/>
      <c r="V5" s="707"/>
      <c r="W5" s="294">
        <v>2</v>
      </c>
      <c r="X5" s="666">
        <v>846</v>
      </c>
      <c r="Y5" s="3" t="str">
        <f>IF(X5=0,0,VLOOKUP(X5,competitors!$A$1:$B$1350,2,FALSE))</f>
        <v>Isaac Ketterer U13B</v>
      </c>
      <c r="Z5" s="3" t="str">
        <f>IF(X5=0,0,VLOOKUP(Y5,competitors!$B$1:$C$1350,2,FALSE))</f>
        <v>N&amp;P</v>
      </c>
      <c r="AA5" s="668">
        <v>4.3099999999999996</v>
      </c>
      <c r="AB5" s="667">
        <v>1</v>
      </c>
      <c r="AC5" s="3"/>
      <c r="AD5" s="3"/>
      <c r="AE5" s="3"/>
      <c r="AF5" s="3"/>
      <c r="AG5" s="3"/>
      <c r="AH5" s="3"/>
      <c r="AI5" s="3"/>
      <c r="AJ5" s="3"/>
      <c r="AK5" s="671">
        <v>21</v>
      </c>
      <c r="AL5" s="3"/>
      <c r="AM5" s="63"/>
      <c r="AN5" s="234"/>
    </row>
    <row r="6" spans="1:40" ht="12.75" customHeight="1">
      <c r="B6" s="707"/>
      <c r="C6" s="295">
        <v>3</v>
      </c>
      <c r="D6" s="666">
        <v>850</v>
      </c>
      <c r="E6" s="3" t="str">
        <f>IF(D6=0,0,VLOOKUP(D6,competitors!$A$1:$B$1350,2,FALSE))</f>
        <v>Nate Robins U13B</v>
      </c>
      <c r="F6" s="3" t="str">
        <f>IF(D6=0,0,VLOOKUP(E6,competitors!$B$1:$C$1350,2,FALSE))</f>
        <v>N&amp;P</v>
      </c>
      <c r="G6" s="667">
        <v>13.36</v>
      </c>
      <c r="H6" s="667">
        <v>1</v>
      </c>
      <c r="I6" s="3"/>
      <c r="J6" s="3"/>
      <c r="K6" s="3"/>
      <c r="L6" s="3"/>
      <c r="M6" s="3"/>
      <c r="N6" s="3"/>
      <c r="O6" s="3"/>
      <c r="P6" s="3"/>
      <c r="Q6" s="671">
        <v>20</v>
      </c>
      <c r="R6" s="3"/>
      <c r="S6" s="63"/>
      <c r="T6" s="234"/>
      <c r="U6" s="349"/>
      <c r="V6" s="707"/>
      <c r="W6" s="295">
        <v>3</v>
      </c>
      <c r="X6" s="666">
        <v>140</v>
      </c>
      <c r="Y6" s="3" t="str">
        <f>IF(X6=0,0,VLOOKUP(X6,competitors!$A$1:$B$1350,2,FALSE))</f>
        <v>Sam Hart U13B</v>
      </c>
      <c r="Z6" s="3" t="str">
        <f>IF(X6=0,0,VLOOKUP(Y6,competitors!$B$1:$C$1350,2,FALSE))</f>
        <v>NA</v>
      </c>
      <c r="AA6" s="668">
        <v>4.17</v>
      </c>
      <c r="AB6" s="667">
        <v>1</v>
      </c>
      <c r="AC6" s="3"/>
      <c r="AD6" s="671">
        <v>20</v>
      </c>
      <c r="AE6" s="3"/>
      <c r="AF6" s="3"/>
      <c r="AG6" s="3"/>
      <c r="AH6" s="3"/>
      <c r="AI6" s="3"/>
      <c r="AJ6" s="3"/>
      <c r="AK6" s="3"/>
      <c r="AL6" s="3"/>
      <c r="AM6" s="63"/>
      <c r="AN6" s="234"/>
    </row>
    <row r="7" spans="1:40" ht="12.75" customHeight="1">
      <c r="B7" s="707"/>
      <c r="C7" s="294">
        <v>4</v>
      </c>
      <c r="D7" s="666">
        <v>140</v>
      </c>
      <c r="E7" s="3" t="str">
        <f>IF(D7=0,0,VLOOKUP(D7,competitors!$A$1:$B$1350,2,FALSE))</f>
        <v>Sam Hart U13B</v>
      </c>
      <c r="F7" s="3" t="str">
        <f>IF(D7=0,0,VLOOKUP(E7,competitors!$B$1:$C$1350,2,FALSE))</f>
        <v>NA</v>
      </c>
      <c r="G7" s="667">
        <v>13.97</v>
      </c>
      <c r="H7" s="667">
        <v>1</v>
      </c>
      <c r="I7" s="3"/>
      <c r="J7" s="671">
        <v>19</v>
      </c>
      <c r="K7" s="3"/>
      <c r="L7" s="3"/>
      <c r="M7" s="3"/>
      <c r="N7" s="3"/>
      <c r="O7" s="3"/>
      <c r="P7" s="3"/>
      <c r="Q7" s="3"/>
      <c r="R7" s="3"/>
      <c r="S7" s="63"/>
      <c r="T7" s="234"/>
      <c r="U7" s="349"/>
      <c r="V7" s="707"/>
      <c r="W7" s="294">
        <v>4</v>
      </c>
      <c r="X7" s="666">
        <v>35</v>
      </c>
      <c r="Y7" s="3" t="str">
        <f>IF(X7=0,0,VLOOKUP(X7,competitors!$A$1:$B$1350,2,FALSE))</f>
        <v>Daniel Sawle U13B</v>
      </c>
      <c r="Z7" s="3" t="str">
        <f>IF(X7=0,0,VLOOKUP(Y7,competitors!$B$1:$C$1350,2,FALSE))</f>
        <v>Arm</v>
      </c>
      <c r="AA7" s="668">
        <v>4.12</v>
      </c>
      <c r="AB7" s="667">
        <v>1</v>
      </c>
      <c r="AC7" s="671">
        <v>19</v>
      </c>
      <c r="AD7" s="3"/>
      <c r="AE7" s="3"/>
      <c r="AF7" s="3"/>
      <c r="AG7" s="3"/>
      <c r="AH7" s="3"/>
      <c r="AI7" s="3"/>
      <c r="AJ7" s="3"/>
      <c r="AK7" s="3"/>
      <c r="AL7" s="3"/>
      <c r="AM7" s="63"/>
      <c r="AN7" s="234"/>
    </row>
    <row r="8" spans="1:40" ht="12.75" customHeight="1">
      <c r="B8" s="707"/>
      <c r="C8" s="295">
        <v>5</v>
      </c>
      <c r="D8" s="666">
        <v>288</v>
      </c>
      <c r="E8" s="3" t="str">
        <f>IF(D8=0,0,VLOOKUP(D8,competitors!$A$1:$B$1350,2,FALSE))</f>
        <v>Adam Stevens U13B</v>
      </c>
      <c r="F8" s="3" t="str">
        <f>IF(D8=0,0,VLOOKUP(E8,competitors!$B$1:$C$1350,2,FALSE))</f>
        <v>ExH</v>
      </c>
      <c r="G8" s="667">
        <v>14.06</v>
      </c>
      <c r="H8" s="667">
        <v>2</v>
      </c>
      <c r="I8" s="3"/>
      <c r="J8" s="3"/>
      <c r="K8" s="671">
        <v>18</v>
      </c>
      <c r="L8" s="3"/>
      <c r="M8" s="3"/>
      <c r="N8" s="3"/>
      <c r="O8" s="3"/>
      <c r="P8" s="3"/>
      <c r="Q8" s="3"/>
      <c r="R8" s="3"/>
      <c r="S8" s="63"/>
      <c r="T8" s="234"/>
      <c r="U8" s="349"/>
      <c r="V8" s="707"/>
      <c r="W8" s="295">
        <v>5</v>
      </c>
      <c r="X8" s="666">
        <v>961</v>
      </c>
      <c r="Y8" s="3" t="str">
        <f>IF(X8=0,0,VLOOKUP(X8,competitors!$A$1:$B$1350,2,FALSE))</f>
        <v>Vince Mason U13B</v>
      </c>
      <c r="Z8" s="3" t="str">
        <f>IF(X8=0,0,VLOOKUP(Y8,competitors!$B$1:$C$1350,2,FALSE))</f>
        <v>DAC</v>
      </c>
      <c r="AA8" s="668">
        <v>3.97</v>
      </c>
      <c r="AB8" s="667">
        <v>2</v>
      </c>
      <c r="AC8" s="3"/>
      <c r="AD8" s="3"/>
      <c r="AE8" s="3"/>
      <c r="AF8" s="3"/>
      <c r="AG8" s="3"/>
      <c r="AH8" s="3"/>
      <c r="AI8" s="3"/>
      <c r="AJ8" s="3"/>
      <c r="AK8" s="3"/>
      <c r="AL8" s="671">
        <v>18</v>
      </c>
      <c r="AM8" s="63"/>
      <c r="AN8" s="234"/>
    </row>
    <row r="9" spans="1:40" ht="12.75" customHeight="1">
      <c r="B9" s="704" t="s">
        <v>1663</v>
      </c>
      <c r="C9" s="294">
        <v>6</v>
      </c>
      <c r="D9" s="666">
        <v>755</v>
      </c>
      <c r="E9" s="3" t="str">
        <f>IF(D9=0,0,VLOOKUP(D9,competitors!$A$1:$B$1350,2,FALSE))</f>
        <v>Sam Robinson U13B</v>
      </c>
      <c r="F9" s="3" t="str">
        <f>IF(D9=0,0,VLOOKUP(E9,competitors!$B$1:$C$1350,2,FALSE))</f>
        <v>CAC</v>
      </c>
      <c r="G9" s="667">
        <v>14.18</v>
      </c>
      <c r="H9" s="667">
        <v>2</v>
      </c>
      <c r="I9" s="3"/>
      <c r="J9" s="3"/>
      <c r="K9" s="3"/>
      <c r="L9" s="3"/>
      <c r="M9" s="3"/>
      <c r="N9" s="3"/>
      <c r="O9" s="3"/>
      <c r="P9" s="671">
        <v>17</v>
      </c>
      <c r="Q9" s="3"/>
      <c r="R9" s="3"/>
      <c r="S9" s="63"/>
      <c r="T9" s="234"/>
      <c r="U9" s="349"/>
      <c r="V9" s="704" t="s">
        <v>1665</v>
      </c>
      <c r="W9" s="294">
        <v>6</v>
      </c>
      <c r="X9" s="666">
        <v>755</v>
      </c>
      <c r="Y9" s="3" t="str">
        <f>IF(X9=0,0,VLOOKUP(X9,competitors!$A$1:$B$1350,2,FALSE))</f>
        <v>Sam Robinson U13B</v>
      </c>
      <c r="Z9" s="3" t="str">
        <f>IF(X9=0,0,VLOOKUP(Y9,competitors!$B$1:$C$1350,2,FALSE))</f>
        <v>CAC</v>
      </c>
      <c r="AA9" s="668">
        <v>3.96</v>
      </c>
      <c r="AB9" s="667">
        <v>1</v>
      </c>
      <c r="AC9" s="3"/>
      <c r="AD9" s="3"/>
      <c r="AE9" s="3"/>
      <c r="AF9" s="3"/>
      <c r="AG9" s="3"/>
      <c r="AH9" s="3"/>
      <c r="AI9" s="3"/>
      <c r="AJ9" s="671">
        <v>17</v>
      </c>
      <c r="AK9" s="3"/>
      <c r="AL9" s="3"/>
      <c r="AM9" s="63"/>
      <c r="AN9" s="234"/>
    </row>
    <row r="10" spans="1:40" ht="12.75" customHeight="1" thickBot="1">
      <c r="A10" s="346">
        <v>12.3</v>
      </c>
      <c r="B10" s="705"/>
      <c r="C10" s="295">
        <v>7</v>
      </c>
      <c r="D10" s="666">
        <v>706</v>
      </c>
      <c r="E10" s="3" t="str">
        <f>IF(D10=0,0,VLOOKUP(D10,competitors!$A$1:$B$1350,2,FALSE))</f>
        <v>Toby Piper U13B</v>
      </c>
      <c r="F10" s="3" t="str">
        <f>IF(D10=0,0,VLOOKUP(E10,competitors!$B$1:$C$1350,2,FALSE))</f>
        <v>CAC</v>
      </c>
      <c r="G10" s="667">
        <v>14.37</v>
      </c>
      <c r="H10" s="667">
        <v>1</v>
      </c>
      <c r="I10" s="3"/>
      <c r="J10" s="3"/>
      <c r="K10" s="3"/>
      <c r="L10" s="3"/>
      <c r="M10" s="3"/>
      <c r="N10" s="3"/>
      <c r="O10" s="3"/>
      <c r="P10" s="671">
        <v>16</v>
      </c>
      <c r="Q10" s="3"/>
      <c r="R10" s="3"/>
      <c r="S10" s="63"/>
      <c r="T10" s="234"/>
      <c r="U10" s="349">
        <v>4.9800000000000004</v>
      </c>
      <c r="V10" s="705"/>
      <c r="W10" s="295">
        <v>7</v>
      </c>
      <c r="X10" s="692">
        <v>525</v>
      </c>
      <c r="Y10" s="3" t="str">
        <f>IF(X10=0,0,VLOOKUP(X10,competitors!$A$1:$B$1350,2,FALSE))</f>
        <v>Max Brodie U13B</v>
      </c>
      <c r="Z10" s="3" t="str">
        <f>IF(X10=0,0,VLOOKUP(Y10,competitors!$B$1:$C$1350,2,FALSE))</f>
        <v>TAC</v>
      </c>
      <c r="AA10" s="668">
        <v>3.89</v>
      </c>
      <c r="AB10" s="667">
        <v>2</v>
      </c>
      <c r="AC10" s="3"/>
      <c r="AD10" s="3"/>
      <c r="AE10" s="3"/>
      <c r="AF10" s="3"/>
      <c r="AG10" s="3"/>
      <c r="AH10" s="671">
        <v>16</v>
      </c>
      <c r="AI10" s="3"/>
      <c r="AJ10" s="3"/>
      <c r="AK10" s="3"/>
      <c r="AL10" s="3"/>
      <c r="AM10" s="63"/>
      <c r="AN10" s="234"/>
    </row>
    <row r="11" spans="1:40" ht="12.75" customHeight="1">
      <c r="A11" s="349"/>
      <c r="B11" s="339"/>
      <c r="C11" s="294">
        <v>8</v>
      </c>
      <c r="D11" s="666">
        <v>216</v>
      </c>
      <c r="E11" s="3" t="str">
        <f>IF(D11=0,0,VLOOKUP(D11,competitors!$A$1:$B$1350,2,FALSE))</f>
        <v>Will Saltmarsh U13B</v>
      </c>
      <c r="F11" s="3" t="str">
        <f>IF(D11=0,0,VLOOKUP(E11,competitors!$B$1:$C$1350,2,FALSE))</f>
        <v>ExH</v>
      </c>
      <c r="G11" s="667">
        <v>14.49</v>
      </c>
      <c r="H11" s="667">
        <v>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63"/>
      <c r="T11" s="234"/>
      <c r="U11" s="349"/>
      <c r="V11" s="339"/>
      <c r="W11" s="294">
        <v>8</v>
      </c>
      <c r="X11" s="666">
        <v>55</v>
      </c>
      <c r="Y11" s="3" t="str">
        <f>IF(X11=0,0,VLOOKUP(X11,competitors!$A$1:$B$1350,2,FALSE))</f>
        <v>Matthew Newton U13B</v>
      </c>
      <c r="Z11" s="3" t="str">
        <f>IF(X11=0,0,VLOOKUP(Y11,competitors!$B$1:$C$1350,2,FALSE))</f>
        <v>Arm</v>
      </c>
      <c r="AA11" s="668">
        <v>3.85</v>
      </c>
      <c r="AB11" s="667">
        <v>1</v>
      </c>
      <c r="AC11" s="671">
        <v>15</v>
      </c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234"/>
    </row>
    <row r="12" spans="1:40" ht="12.75" customHeight="1">
      <c r="A12" s="349"/>
      <c r="B12" s="345" t="s">
        <v>1653</v>
      </c>
      <c r="C12" s="295">
        <v>9</v>
      </c>
      <c r="D12" s="666">
        <v>849</v>
      </c>
      <c r="E12" s="3" t="str">
        <f>IF(D12=0,0,VLOOKUP(D12,competitors!$A$1:$B$1350,2,FALSE))</f>
        <v>Jack Harvey U13B</v>
      </c>
      <c r="F12" s="3" t="str">
        <f>IF(D12=0,0,VLOOKUP(E12,competitors!$B$1:$C$1350,2,FALSE))</f>
        <v>N&amp;P</v>
      </c>
      <c r="G12" s="667">
        <v>14.51</v>
      </c>
      <c r="H12" s="667">
        <v>1</v>
      </c>
      <c r="I12" s="3"/>
      <c r="J12" s="3"/>
      <c r="K12" s="3"/>
      <c r="L12" s="3"/>
      <c r="M12" s="3"/>
      <c r="N12" s="3"/>
      <c r="O12" s="3"/>
      <c r="P12" s="3"/>
      <c r="Q12" s="671">
        <v>15</v>
      </c>
      <c r="R12" s="3"/>
      <c r="S12" s="63"/>
      <c r="T12" s="234"/>
      <c r="U12" s="349"/>
      <c r="V12" s="339"/>
      <c r="W12" s="295">
        <v>9</v>
      </c>
      <c r="X12" s="666">
        <v>524</v>
      </c>
      <c r="Y12" s="3" t="str">
        <f>IF(X12=0,0,VLOOKUP(X12,competitors!$A$1:$B$1350,2,FALSE))</f>
        <v>Matthew Templeton U13B</v>
      </c>
      <c r="Z12" s="3" t="str">
        <f>IF(X12=0,0,VLOOKUP(Y12,competitors!$B$1:$C$1350,2,FALSE))</f>
        <v>TAC</v>
      </c>
      <c r="AA12" s="668">
        <v>3.85</v>
      </c>
      <c r="AB12" s="667">
        <v>2</v>
      </c>
      <c r="AC12" s="3"/>
      <c r="AD12" s="3"/>
      <c r="AE12" s="3"/>
      <c r="AF12" s="3"/>
      <c r="AG12" s="3"/>
      <c r="AH12" s="671">
        <v>14</v>
      </c>
      <c r="AI12" s="3"/>
      <c r="AJ12" s="3"/>
      <c r="AK12" s="3"/>
      <c r="AL12" s="3"/>
      <c r="AM12" s="63"/>
      <c r="AN12" s="234"/>
    </row>
    <row r="13" spans="1:40" ht="12.75" customHeight="1">
      <c r="A13" s="349"/>
      <c r="B13" s="339"/>
      <c r="C13" s="294">
        <v>10</v>
      </c>
      <c r="D13" s="666">
        <v>858</v>
      </c>
      <c r="E13" s="3" t="str">
        <f>IF(D13=0,0,VLOOKUP(D13,competitors!$A$1:$B$1350,2,FALSE))</f>
        <v>Aaran Pannell U13B</v>
      </c>
      <c r="F13" s="3" t="str">
        <f>IF(D13=0,0,VLOOKUP(E13,competitors!$B$1:$C$1350,2,FALSE))</f>
        <v>N&amp;P</v>
      </c>
      <c r="G13" s="668">
        <v>14.8</v>
      </c>
      <c r="H13" s="667">
        <v>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339"/>
      <c r="W13" s="294">
        <v>10</v>
      </c>
      <c r="X13" s="666">
        <v>515</v>
      </c>
      <c r="Y13" s="3" t="str">
        <f>IF(X13=0,0,VLOOKUP(X13,competitors!$A$1:$B$1350,2,FALSE))</f>
        <v>Toby Bakary U13B</v>
      </c>
      <c r="Z13" s="3" t="str">
        <f>IF(X13=0,0,VLOOKUP(Y13,competitors!$B$1:$C$1350,2,FALSE))</f>
        <v>TAC</v>
      </c>
      <c r="AA13" s="668">
        <v>3.73</v>
      </c>
      <c r="AB13" s="667">
        <v>1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234"/>
    </row>
    <row r="14" spans="1:40" ht="12.75" customHeight="1">
      <c r="A14" s="349"/>
      <c r="B14" s="388" t="s">
        <v>2166</v>
      </c>
      <c r="C14" s="295">
        <v>11</v>
      </c>
      <c r="D14" s="666">
        <v>961</v>
      </c>
      <c r="E14" s="3" t="str">
        <f>IF(D14=0,0,VLOOKUP(D14,competitors!$A$1:$B$1350,2,FALSE))</f>
        <v>Vince Mason U13B</v>
      </c>
      <c r="F14" s="3" t="str">
        <f>IF(D14=0,0,VLOOKUP(E14,competitors!$B$1:$C$1350,2,FALSE))</f>
        <v>DAC</v>
      </c>
      <c r="G14" s="667">
        <v>14.82</v>
      </c>
      <c r="H14" s="667">
        <v>1</v>
      </c>
      <c r="I14" s="3"/>
      <c r="J14" s="3"/>
      <c r="K14" s="3"/>
      <c r="L14" s="3"/>
      <c r="M14" s="3"/>
      <c r="N14" s="3"/>
      <c r="O14" s="3"/>
      <c r="P14" s="3"/>
      <c r="Q14" s="3"/>
      <c r="R14" s="671">
        <v>14</v>
      </c>
      <c r="S14" s="63"/>
      <c r="T14" s="234"/>
      <c r="U14" s="349"/>
      <c r="V14" s="339"/>
      <c r="W14" s="295">
        <v>11</v>
      </c>
      <c r="X14" s="666">
        <v>211</v>
      </c>
      <c r="Y14" s="3" t="str">
        <f>IF(X14=0,0,VLOOKUP(X14,competitors!$A$1:$B$1350,2,FALSE))</f>
        <v>Thomas Bennett U13B</v>
      </c>
      <c r="Z14" s="3" t="str">
        <f>IF(X14=0,0,VLOOKUP(Y14,competitors!$B$1:$C$1350,2,FALSE))</f>
        <v>ExH</v>
      </c>
      <c r="AA14" s="668">
        <v>3.67</v>
      </c>
      <c r="AB14" s="667">
        <v>1</v>
      </c>
      <c r="AC14" s="3"/>
      <c r="AD14" s="3"/>
      <c r="AE14" s="671">
        <v>13</v>
      </c>
      <c r="AF14" s="3"/>
      <c r="AG14" s="3"/>
      <c r="AH14" s="3"/>
      <c r="AI14" s="3"/>
      <c r="AJ14" s="3"/>
      <c r="AK14" s="3"/>
      <c r="AL14" s="3"/>
      <c r="AM14" s="63"/>
      <c r="AN14" s="234"/>
    </row>
    <row r="15" spans="1:40" ht="12.75" customHeight="1">
      <c r="A15" s="349"/>
      <c r="B15" s="388" t="s">
        <v>2165</v>
      </c>
      <c r="C15" s="294">
        <v>12</v>
      </c>
      <c r="D15" s="666">
        <v>927</v>
      </c>
      <c r="E15" s="3" t="str">
        <f>IF(D15=0,0,VLOOKUP(D15,competitors!$A$1:$B$1350,2,FALSE))</f>
        <v>Geremy Brake U13B</v>
      </c>
      <c r="F15" s="3" t="str">
        <f>IF(D15=0,0,VLOOKUP(E15,competitors!$B$1:$C$1350,2,FALSE))</f>
        <v>DAC</v>
      </c>
      <c r="G15" s="667">
        <v>15.09</v>
      </c>
      <c r="H15" s="667">
        <v>2</v>
      </c>
      <c r="I15" s="3"/>
      <c r="J15" s="3"/>
      <c r="K15" s="3"/>
      <c r="L15" s="3"/>
      <c r="M15" s="3"/>
      <c r="N15" s="3"/>
      <c r="O15" s="3"/>
      <c r="P15" s="3"/>
      <c r="Q15" s="3"/>
      <c r="R15" s="671">
        <v>13</v>
      </c>
      <c r="S15" s="63"/>
      <c r="T15" s="234"/>
      <c r="U15" s="349"/>
      <c r="V15" s="339"/>
      <c r="W15" s="294">
        <v>12</v>
      </c>
      <c r="X15" s="666">
        <v>623</v>
      </c>
      <c r="Y15" s="3" t="str">
        <f>IF(X15=0,0,VLOOKUP(X15,competitors!$A$1:$B$1350,2,FALSE))</f>
        <v>Jack Amor U13B</v>
      </c>
      <c r="Z15" s="3" t="str">
        <f>IF(X15=0,0,VLOOKUP(Y15,competitors!$B$1:$C$1350,2,FALSE))</f>
        <v>YOAC</v>
      </c>
      <c r="AA15" s="668">
        <v>3.57</v>
      </c>
      <c r="AB15" s="667">
        <v>1</v>
      </c>
      <c r="AC15" s="3"/>
      <c r="AD15" s="3"/>
      <c r="AE15" s="3"/>
      <c r="AF15" s="3"/>
      <c r="AG15" s="3"/>
      <c r="AH15" s="3"/>
      <c r="AI15" s="671">
        <v>12</v>
      </c>
      <c r="AJ15" s="3"/>
      <c r="AK15" s="3"/>
      <c r="AL15" s="3"/>
      <c r="AM15" s="63"/>
      <c r="AN15" s="234"/>
    </row>
    <row r="16" spans="1:40" ht="12.75" customHeight="1">
      <c r="A16" s="349"/>
      <c r="B16" s="388" t="s">
        <v>2167</v>
      </c>
      <c r="C16" s="295">
        <v>13</v>
      </c>
      <c r="D16" s="666">
        <v>525</v>
      </c>
      <c r="E16" s="3" t="str">
        <f>IF(D16=0,0,VLOOKUP(D16,competitors!$A$1:$B$1350,2,FALSE))</f>
        <v>Max Brodie U13B</v>
      </c>
      <c r="F16" s="3" t="str">
        <f>IF(D16=0,0,VLOOKUP(E16,competitors!$B$1:$C$1350,2,FALSE))</f>
        <v>TAC</v>
      </c>
      <c r="G16" s="667">
        <v>15.31</v>
      </c>
      <c r="H16" s="667">
        <v>3</v>
      </c>
      <c r="I16" s="3"/>
      <c r="J16" s="3"/>
      <c r="K16" s="3"/>
      <c r="L16" s="3"/>
      <c r="M16" s="3"/>
      <c r="N16" s="671">
        <v>12</v>
      </c>
      <c r="O16" s="3"/>
      <c r="P16" s="3"/>
      <c r="Q16" s="3"/>
      <c r="R16" s="3"/>
      <c r="S16" s="63"/>
      <c r="T16" s="234"/>
      <c r="U16" s="349"/>
      <c r="V16" s="339"/>
      <c r="W16" s="295">
        <v>13</v>
      </c>
      <c r="X16" s="666">
        <v>777</v>
      </c>
      <c r="Y16" s="3" t="str">
        <f>IF(X16=0,0,VLOOKUP(X16,competitors!$A$1:$B$1350,2,FALSE))</f>
        <v>Zak Clemens U13B</v>
      </c>
      <c r="Z16" s="3" t="str">
        <f>IF(X16=0,0,VLOOKUP(Y16,competitors!$B$1:$C$1350,2,FALSE))</f>
        <v>CAC</v>
      </c>
      <c r="AA16" s="668">
        <v>3.5</v>
      </c>
      <c r="AB16" s="667">
        <v>2</v>
      </c>
      <c r="AC16" s="3"/>
      <c r="AD16" s="3"/>
      <c r="AE16" s="3"/>
      <c r="AF16" s="3"/>
      <c r="AG16" s="3"/>
      <c r="AH16" s="3"/>
      <c r="AI16" s="3"/>
      <c r="AJ16" s="671">
        <v>11</v>
      </c>
      <c r="AK16" s="3"/>
      <c r="AL16" s="3"/>
      <c r="AM16" s="63"/>
      <c r="AN16" s="234"/>
    </row>
    <row r="17" spans="1:40" ht="12.75" customHeight="1" thickBot="1">
      <c r="A17" s="350"/>
      <c r="B17" s="339"/>
      <c r="C17" s="294">
        <v>14</v>
      </c>
      <c r="D17" s="666">
        <v>301</v>
      </c>
      <c r="E17" s="3" t="str">
        <f>IF(D17=0,0,VLOOKUP(D17,competitors!$A$1:$B$1350,2,FALSE))</f>
        <v>Fraser Adams U13B</v>
      </c>
      <c r="F17" s="3" t="str">
        <f>IF(D17=0,0,VLOOKUP(E17,competitors!$B$1:$C$1350,2,FALSE))</f>
        <v>Wim</v>
      </c>
      <c r="G17" s="667">
        <v>15.38</v>
      </c>
      <c r="H17" s="667">
        <v>1</v>
      </c>
      <c r="I17" s="3"/>
      <c r="J17" s="3"/>
      <c r="K17" s="3"/>
      <c r="L17" s="671">
        <v>11</v>
      </c>
      <c r="M17" s="3"/>
      <c r="N17" s="3"/>
      <c r="O17" s="3"/>
      <c r="P17" s="3"/>
      <c r="Q17" s="3"/>
      <c r="R17" s="3"/>
      <c r="S17" s="63"/>
      <c r="T17" s="234"/>
      <c r="U17" s="350"/>
      <c r="V17" s="339"/>
      <c r="W17" s="294">
        <v>14</v>
      </c>
      <c r="X17" s="666">
        <v>847</v>
      </c>
      <c r="Y17" s="3" t="str">
        <f>IF(X17=0,0,VLOOKUP(X17,competitors!$A$1:$B$1350,2,FALSE))</f>
        <v>Kieran Rundle U13B</v>
      </c>
      <c r="Z17" s="3" t="str">
        <f>IF(X17=0,0,VLOOKUP(Y17,competitors!$B$1:$C$1350,2,FALSE))</f>
        <v>N&amp;P</v>
      </c>
      <c r="AA17" s="668">
        <v>3.47</v>
      </c>
      <c r="AB17" s="667">
        <v>2</v>
      </c>
      <c r="AC17" s="3"/>
      <c r="AD17" s="3"/>
      <c r="AE17" s="3"/>
      <c r="AF17" s="3"/>
      <c r="AG17" s="3"/>
      <c r="AH17" s="3"/>
      <c r="AI17" s="3"/>
      <c r="AJ17" s="3"/>
      <c r="AK17" s="671">
        <v>10</v>
      </c>
      <c r="AL17" s="3"/>
      <c r="AM17" s="63"/>
      <c r="AN17" s="234"/>
    </row>
    <row r="18" spans="1:40" ht="12.75" customHeight="1">
      <c r="A18" s="352"/>
      <c r="B18" s="339"/>
      <c r="C18" s="295">
        <v>15</v>
      </c>
      <c r="D18" s="666">
        <v>312</v>
      </c>
      <c r="E18" s="3" t="str">
        <f>IF(D18=0,0,VLOOKUP(D18,competitors!$A$1:$B$1350,2,FALSE))</f>
        <v>Teddy Mercer U13B</v>
      </c>
      <c r="F18" s="3" t="str">
        <f>IF(D18=0,0,VLOOKUP(E18,competitors!$B$1:$C$1350,2,FALSE))</f>
        <v>Wim</v>
      </c>
      <c r="G18" s="667">
        <v>15.63</v>
      </c>
      <c r="H18" s="667">
        <v>2</v>
      </c>
      <c r="I18" s="3"/>
      <c r="J18" s="3"/>
      <c r="K18" s="3"/>
      <c r="L18" s="671">
        <v>10</v>
      </c>
      <c r="M18" s="3"/>
      <c r="N18" s="3"/>
      <c r="O18" s="3"/>
      <c r="P18" s="3"/>
      <c r="Q18" s="3"/>
      <c r="R18" s="3"/>
      <c r="S18" s="63"/>
      <c r="T18" s="234"/>
      <c r="U18" s="352"/>
      <c r="V18" s="339"/>
      <c r="W18" s="295">
        <v>15</v>
      </c>
      <c r="X18" s="666">
        <v>704</v>
      </c>
      <c r="Y18" s="3" t="str">
        <f>IF(X18=0,0,VLOOKUP(X18,competitors!$A$1:$B$1350,2,FALSE))</f>
        <v>Morgan Sinden U13B</v>
      </c>
      <c r="Z18" s="3" t="str">
        <f>IF(X18=0,0,VLOOKUP(Y18,competitors!$B$1:$C$1350,2,FALSE))</f>
        <v>CAC</v>
      </c>
      <c r="AA18" s="668">
        <v>3.46</v>
      </c>
      <c r="AB18" s="667">
        <v>2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3"/>
      <c r="AN18" s="234"/>
    </row>
    <row r="19" spans="1:40" ht="12.75" customHeight="1">
      <c r="A19" s="352"/>
      <c r="B19" s="339"/>
      <c r="C19" s="294">
        <v>16</v>
      </c>
      <c r="D19" s="666">
        <v>777</v>
      </c>
      <c r="E19" s="3" t="str">
        <f>IF(D19=0,0,VLOOKUP(D19,competitors!$A$1:$B$1350,2,FALSE))</f>
        <v>Zak Clemens U13B</v>
      </c>
      <c r="F19" s="3" t="str">
        <f>IF(D19=0,0,VLOOKUP(E19,competitors!$B$1:$C$1350,2,FALSE))</f>
        <v>CAC</v>
      </c>
      <c r="G19" s="668">
        <v>15.7</v>
      </c>
      <c r="H19" s="667">
        <v>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63"/>
      <c r="T19" s="234"/>
      <c r="U19" s="352"/>
      <c r="V19" s="339"/>
      <c r="W19" s="294">
        <v>16</v>
      </c>
      <c r="X19" s="666">
        <v>436</v>
      </c>
      <c r="Y19" s="3" t="str">
        <f>IF(X19=0,0,VLOOKUP(X19,competitors!$A$1:$B$1350,2,FALSE))</f>
        <v>William Rabjohns U13B</v>
      </c>
      <c r="Z19" s="3" t="str">
        <f>IF(X19=0,0,VLOOKUP(Y19,competitors!$B$1:$C$1350,2,FALSE))</f>
        <v>PAC</v>
      </c>
      <c r="AA19" s="668">
        <v>3.44</v>
      </c>
      <c r="AB19" s="667">
        <v>1</v>
      </c>
      <c r="AC19" s="3"/>
      <c r="AD19" s="3"/>
      <c r="AE19" s="3"/>
      <c r="AF19" s="3"/>
      <c r="AG19" s="671">
        <v>9</v>
      </c>
      <c r="AH19" s="3"/>
      <c r="AI19" s="3"/>
      <c r="AJ19" s="3"/>
      <c r="AK19" s="3"/>
      <c r="AL19" s="3"/>
      <c r="AM19" s="63"/>
      <c r="AN19" s="234"/>
    </row>
    <row r="20" spans="1:40" ht="12.75" customHeight="1">
      <c r="A20" s="352"/>
      <c r="B20" s="339"/>
      <c r="C20" s="295">
        <v>17</v>
      </c>
      <c r="D20" s="666">
        <v>309</v>
      </c>
      <c r="E20" s="3" t="str">
        <f>IF(D20=0,0,VLOOKUP(D20,competitors!$A$1:$B$1350,2,FALSE))</f>
        <v>Albert Van Der Feltz U13B</v>
      </c>
      <c r="F20" s="3" t="str">
        <f>IF(D20=0,0,VLOOKUP(E20,competitors!$B$1:$C$1350,2,FALSE))</f>
        <v>Wim</v>
      </c>
      <c r="G20" s="667">
        <v>15.85</v>
      </c>
      <c r="H20" s="667">
        <v>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63"/>
      <c r="T20" s="234"/>
      <c r="U20" s="352"/>
      <c r="V20" s="339"/>
      <c r="W20" s="295">
        <v>17</v>
      </c>
      <c r="X20" s="666">
        <v>786</v>
      </c>
      <c r="Y20" s="3" t="str">
        <f>IF(X20=0,0,VLOOKUP(X20,competitors!$A$1:$B$1350,2,FALSE))</f>
        <v>Tyler Gregory U13B</v>
      </c>
      <c r="Z20" s="3" t="str">
        <f>IF(X20=0,0,VLOOKUP(Y20,competitors!$B$1:$C$1350,2,FALSE))</f>
        <v>CAC</v>
      </c>
      <c r="AA20" s="668">
        <v>3.44</v>
      </c>
      <c r="AB20" s="667">
        <v>2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234"/>
    </row>
    <row r="21" spans="1:40" ht="12.75" customHeight="1">
      <c r="A21" s="352"/>
      <c r="B21" s="339"/>
      <c r="C21" s="294">
        <v>18</v>
      </c>
      <c r="D21" s="666">
        <v>12</v>
      </c>
      <c r="E21" s="3" t="str">
        <f>IF(D21=0,0,VLOOKUP(D21,competitors!$A$1:$B$1350,2,FALSE))</f>
        <v>Harry Cane U13B</v>
      </c>
      <c r="F21" s="3" t="str">
        <f>IF(D21=0,0,VLOOKUP(E21,competitors!$B$1:$C$1350,2,FALSE))</f>
        <v>Arm</v>
      </c>
      <c r="G21" s="667">
        <v>15.87</v>
      </c>
      <c r="H21" s="667">
        <v>3</v>
      </c>
      <c r="I21" s="671">
        <v>9</v>
      </c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U21" s="352"/>
      <c r="V21" s="339"/>
      <c r="W21" s="294">
        <v>18</v>
      </c>
      <c r="X21" s="666">
        <v>848</v>
      </c>
      <c r="Y21" s="3" t="str">
        <f>IF(X21=0,0,VLOOKUP(X21,competitors!$A$1:$B$1350,2,FALSE))</f>
        <v>Blake Williams U13B</v>
      </c>
      <c r="Z21" s="3" t="str">
        <f>IF(X21=0,0,VLOOKUP(Y21,competitors!$B$1:$C$1350,2,FALSE))</f>
        <v>N&amp;P</v>
      </c>
      <c r="AA21" s="668">
        <v>3.43</v>
      </c>
      <c r="AB21" s="667">
        <v>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  <c r="AN21" s="234"/>
    </row>
    <row r="22" spans="1:40" ht="12.75" customHeight="1">
      <c r="A22" s="352"/>
      <c r="B22" s="339"/>
      <c r="C22" s="295">
        <v>19</v>
      </c>
      <c r="D22" s="666">
        <v>524</v>
      </c>
      <c r="E22" s="3" t="str">
        <f>IF(D22=0,0,VLOOKUP(D22,competitors!$A$1:$B$1350,2,FALSE))</f>
        <v>Matthew Templeton U13B</v>
      </c>
      <c r="F22" s="3" t="str">
        <f>IF(D22=0,0,VLOOKUP(E22,competitors!$B$1:$C$1350,2,FALSE))</f>
        <v>TAC</v>
      </c>
      <c r="G22" s="667">
        <v>15.87</v>
      </c>
      <c r="H22" s="667">
        <v>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63"/>
      <c r="T22" s="234"/>
      <c r="U22" s="352"/>
      <c r="V22" s="339"/>
      <c r="W22" s="295">
        <v>19</v>
      </c>
      <c r="X22" s="666">
        <v>291</v>
      </c>
      <c r="Y22" s="3" t="str">
        <f>IF(X22=0,0,VLOOKUP(X22,competitors!$A$1:$B$1350,2,FALSE))</f>
        <v>Peter Howe U13B</v>
      </c>
      <c r="Z22" s="3" t="str">
        <f>IF(X22=0,0,VLOOKUP(Y22,competitors!$B$1:$C$1350,2,FALSE))</f>
        <v>ExH</v>
      </c>
      <c r="AA22" s="668">
        <v>3.42</v>
      </c>
      <c r="AB22" s="667">
        <v>2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234"/>
    </row>
    <row r="23" spans="1:40" ht="12.75" customHeight="1">
      <c r="A23" s="352"/>
      <c r="B23" s="339"/>
      <c r="C23" s="294">
        <v>20</v>
      </c>
      <c r="D23" s="666">
        <v>99</v>
      </c>
      <c r="E23" s="3" t="str">
        <f>IF(D23=0,0,VLOOKUP(D23,competitors!$A$1:$B$1350,2,FALSE))</f>
        <v>Jake Betty U13B</v>
      </c>
      <c r="F23" s="3" t="str">
        <f>IF(D23=0,0,VLOOKUP(E23,competitors!$B$1:$C$1350,2,FALSE))</f>
        <v>Arm</v>
      </c>
      <c r="G23" s="667">
        <v>15.94</v>
      </c>
      <c r="H23" s="667">
        <v>3</v>
      </c>
      <c r="I23" s="671">
        <v>8</v>
      </c>
      <c r="J23" s="3"/>
      <c r="K23" s="3"/>
      <c r="L23" s="3"/>
      <c r="M23" s="3"/>
      <c r="N23" s="3"/>
      <c r="O23" s="3"/>
      <c r="P23" s="3"/>
      <c r="Q23" s="3"/>
      <c r="R23" s="3"/>
      <c r="S23" s="63"/>
      <c r="T23" s="234"/>
      <c r="U23" s="352"/>
      <c r="V23" s="339"/>
      <c r="W23" s="294">
        <v>20</v>
      </c>
      <c r="X23" s="666">
        <v>307</v>
      </c>
      <c r="Y23" s="3" t="str">
        <f>IF(X23=0,0,VLOOKUP(X23,competitors!$A$1:$B$1350,2,FALSE))</f>
        <v>Jay Dunn U13B</v>
      </c>
      <c r="Z23" s="3" t="str">
        <f>IF(X23=0,0,VLOOKUP(Y23,competitors!$B$1:$C$1350,2,FALSE))</f>
        <v>Wim</v>
      </c>
      <c r="AA23" s="668">
        <v>3.4</v>
      </c>
      <c r="AB23" s="667">
        <v>2</v>
      </c>
      <c r="AC23" s="3"/>
      <c r="AD23" s="3"/>
      <c r="AE23" s="3"/>
      <c r="AF23" s="671">
        <v>8</v>
      </c>
      <c r="AG23" s="3"/>
      <c r="AH23" s="3"/>
      <c r="AI23" s="3"/>
      <c r="AJ23" s="3"/>
      <c r="AK23" s="3"/>
      <c r="AL23" s="3"/>
      <c r="AM23" s="63"/>
      <c r="AN23" s="234"/>
    </row>
    <row r="24" spans="1:40" ht="12.75" customHeight="1">
      <c r="A24" s="352"/>
      <c r="B24" s="339"/>
      <c r="C24" s="295">
        <v>21</v>
      </c>
      <c r="D24" s="666">
        <v>848</v>
      </c>
      <c r="E24" s="3" t="str">
        <f>IF(D24=0,0,VLOOKUP(D24,competitors!$A$1:$B$1350,2,FALSE))</f>
        <v>Blake Williams U13B</v>
      </c>
      <c r="F24" s="3" t="str">
        <f>IF(D24=0,0,VLOOKUP(E24,competitors!$B$1:$C$1350,2,FALSE))</f>
        <v>N&amp;P</v>
      </c>
      <c r="G24" s="667">
        <v>16.86</v>
      </c>
      <c r="H24" s="667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U24" s="352"/>
      <c r="V24" s="339"/>
      <c r="W24" s="295">
        <v>21</v>
      </c>
      <c r="X24" s="666">
        <v>309</v>
      </c>
      <c r="Y24" s="3" t="str">
        <f>IF(X24=0,0,VLOOKUP(X24,competitors!$A$1:$B$1350,2,FALSE))</f>
        <v>Albert Van Der Feltz U13B</v>
      </c>
      <c r="Z24" s="3" t="str">
        <f>IF(X24=0,0,VLOOKUP(Y24,competitors!$B$1:$C$1350,2,FALSE))</f>
        <v>Wim</v>
      </c>
      <c r="AA24" s="668">
        <v>3.36</v>
      </c>
      <c r="AB24" s="667">
        <v>2</v>
      </c>
      <c r="AC24" s="3"/>
      <c r="AD24" s="3"/>
      <c r="AE24" s="3"/>
      <c r="AF24" s="671">
        <v>7</v>
      </c>
      <c r="AG24" s="3"/>
      <c r="AH24" s="3"/>
      <c r="AI24" s="3"/>
      <c r="AJ24" s="3"/>
      <c r="AK24" s="3"/>
      <c r="AL24" s="3"/>
      <c r="AM24" s="63"/>
      <c r="AN24" s="234"/>
    </row>
    <row r="25" spans="1:40" ht="12.75" customHeight="1" thickBot="1">
      <c r="A25" s="352"/>
      <c r="B25" s="340"/>
      <c r="C25" s="294">
        <v>22</v>
      </c>
      <c r="D25" s="666">
        <v>619</v>
      </c>
      <c r="E25" s="3" t="str">
        <f>IF(D25=0,0,VLOOKUP(D25,competitors!$A$1:$B$1350,2,FALSE))</f>
        <v>Max Twitchen  U13B</v>
      </c>
      <c r="F25" s="3" t="str">
        <f>IF(D25=0,0,VLOOKUP(E25,competitors!$B$1:$C$1350,2,FALSE))</f>
        <v>YOAC</v>
      </c>
      <c r="G25" s="667">
        <v>16.940000000000001</v>
      </c>
      <c r="H25" s="667">
        <v>3</v>
      </c>
      <c r="I25" s="3"/>
      <c r="J25" s="3"/>
      <c r="K25" s="3"/>
      <c r="L25" s="3"/>
      <c r="M25" s="3"/>
      <c r="N25" s="3"/>
      <c r="O25" s="671">
        <v>7</v>
      </c>
      <c r="P25" s="3"/>
      <c r="Q25" s="3"/>
      <c r="R25" s="3"/>
      <c r="S25" s="63"/>
      <c r="T25" s="234"/>
      <c r="U25" s="352"/>
      <c r="V25" s="340"/>
      <c r="W25" s="296">
        <v>22</v>
      </c>
      <c r="X25" s="666">
        <v>810</v>
      </c>
      <c r="Y25" s="65" t="str">
        <f>IF(X25=0,0,VLOOKUP(X25,competitors!$A$1:$B$1350,2,FALSE))</f>
        <v>Fin Thurman U13B</v>
      </c>
      <c r="Z25" s="65" t="str">
        <f>IF(X25=0,0,VLOOKUP(Y25,competitors!$B$1:$C$1350,2,FALSE))</f>
        <v>N&amp;P</v>
      </c>
      <c r="AA25" s="668">
        <v>3.34</v>
      </c>
      <c r="AB25" s="667">
        <v>2</v>
      </c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6"/>
      <c r="AN25" s="234"/>
    </row>
    <row r="26" spans="1:40" ht="12.75" customHeight="1">
      <c r="A26" s="352"/>
      <c r="B26" s="339"/>
      <c r="C26" s="295">
        <v>23</v>
      </c>
      <c r="D26" s="58"/>
      <c r="E26" s="3">
        <f>IF(D26=0,0,VLOOKUP(D26,competitors!$A$1:$B$1350,2,FALSE))</f>
        <v>0</v>
      </c>
      <c r="F26" s="3">
        <f>IF(D26=0,0,VLOOKUP(E26,competitors!$B$1:$C$1350,2,FALSE))</f>
        <v>0</v>
      </c>
      <c r="G26" s="368"/>
      <c r="H26" s="333"/>
      <c r="I26" s="3"/>
      <c r="J26" s="3"/>
      <c r="K26" s="3"/>
      <c r="L26" s="3"/>
      <c r="M26" s="3"/>
      <c r="N26" s="3"/>
      <c r="O26" s="3"/>
      <c r="P26" s="3"/>
      <c r="Q26" s="3"/>
      <c r="R26" s="3"/>
      <c r="S26" s="63"/>
      <c r="T26" s="234"/>
      <c r="U26" s="352"/>
      <c r="V26" s="339"/>
      <c r="W26" s="364">
        <v>23</v>
      </c>
      <c r="X26" s="666">
        <v>619</v>
      </c>
      <c r="Y26" s="61" t="str">
        <f>IF(X26=0,0,VLOOKUP(X26,competitors!$A$1:$B$1350,2,FALSE))</f>
        <v>Max Twitchen  U13B</v>
      </c>
      <c r="Z26" s="61" t="str">
        <f>IF(X26=0,0,VLOOKUP(Y26,competitors!$B$1:$C$1350,2,FALSE))</f>
        <v>YOAC</v>
      </c>
      <c r="AA26" s="668">
        <v>3.23</v>
      </c>
      <c r="AB26" s="667">
        <v>2</v>
      </c>
      <c r="AC26" s="61"/>
      <c r="AD26" s="61"/>
      <c r="AE26" s="61"/>
      <c r="AF26" s="61"/>
      <c r="AG26" s="61"/>
      <c r="AH26" s="61"/>
      <c r="AI26" s="675">
        <v>6</v>
      </c>
      <c r="AJ26" s="61"/>
      <c r="AK26" s="61"/>
      <c r="AL26" s="61"/>
      <c r="AM26" s="62"/>
      <c r="AN26" s="234"/>
    </row>
    <row r="27" spans="1:40" ht="12.75" customHeight="1">
      <c r="A27" s="352"/>
      <c r="B27" s="339"/>
      <c r="C27" s="294">
        <v>24</v>
      </c>
      <c r="D27" s="58"/>
      <c r="E27" s="3">
        <f>IF(D27=0,0,VLOOKUP(D27,competitors!$A$1:$B$1350,2,FALSE))</f>
        <v>0</v>
      </c>
      <c r="F27" s="3">
        <f>IF(D27=0,0,VLOOKUP(E27,competitors!$B$1:$C$1350,2,FALSE))</f>
        <v>0</v>
      </c>
      <c r="G27" s="368"/>
      <c r="H27" s="333"/>
      <c r="I27" s="3"/>
      <c r="J27" s="3"/>
      <c r="K27" s="3"/>
      <c r="L27" s="3"/>
      <c r="M27" s="3"/>
      <c r="N27" s="3"/>
      <c r="O27" s="3"/>
      <c r="P27" s="3"/>
      <c r="Q27" s="3"/>
      <c r="R27" s="3"/>
      <c r="S27" s="63"/>
      <c r="T27" s="234"/>
      <c r="U27" s="352"/>
      <c r="V27" s="339"/>
      <c r="W27" s="294">
        <v>24</v>
      </c>
      <c r="X27" s="666">
        <v>301</v>
      </c>
      <c r="Y27" s="3" t="str">
        <f>IF(X27=0,0,VLOOKUP(X27,competitors!$A$1:$B$1350,2,FALSE))</f>
        <v>Fraser Adams U13B</v>
      </c>
      <c r="Z27" s="3" t="str">
        <f>IF(X27=0,0,VLOOKUP(Y27,competitors!$B$1:$C$1350,2,FALSE))</f>
        <v>Wim</v>
      </c>
      <c r="AA27" s="668">
        <v>3.2</v>
      </c>
      <c r="AB27" s="667">
        <v>2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234"/>
    </row>
    <row r="28" spans="1:40" ht="12.75" customHeight="1">
      <c r="A28" s="352"/>
      <c r="B28" s="339"/>
      <c r="C28" s="295">
        <v>25</v>
      </c>
      <c r="D28" s="58"/>
      <c r="E28" s="3">
        <f>IF(D28=0,0,VLOOKUP(D28,competitors!$A$1:$B$1350,2,FALSE))</f>
        <v>0</v>
      </c>
      <c r="F28" s="3">
        <f>IF(D28=0,0,VLOOKUP(E28,competitors!$B$1:$C$1350,2,FALSE))</f>
        <v>0</v>
      </c>
      <c r="G28" s="368"/>
      <c r="H28" s="333"/>
      <c r="I28" s="3"/>
      <c r="J28" s="3"/>
      <c r="K28" s="3"/>
      <c r="L28" s="3"/>
      <c r="M28" s="3"/>
      <c r="N28" s="3"/>
      <c r="O28" s="3"/>
      <c r="P28" s="3"/>
      <c r="Q28" s="3"/>
      <c r="R28" s="3"/>
      <c r="S28" s="63"/>
      <c r="T28" s="234"/>
      <c r="U28" s="352"/>
      <c r="V28" s="339"/>
      <c r="W28" s="295">
        <v>25</v>
      </c>
      <c r="X28" s="666">
        <v>521</v>
      </c>
      <c r="Y28" s="3" t="str">
        <f>IF(X28=0,0,VLOOKUP(X28,competitors!$A$1:$B$1350,2,FALSE))</f>
        <v>Ben Jones U13B</v>
      </c>
      <c r="Z28" s="3" t="str">
        <f>IF(X28=0,0,VLOOKUP(Y28,competitors!$B$1:$C$1350,2,FALSE))</f>
        <v>TAC</v>
      </c>
      <c r="AA28" s="668">
        <v>3.17</v>
      </c>
      <c r="AB28" s="667">
        <v>1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3"/>
      <c r="AN28" s="234"/>
    </row>
    <row r="29" spans="1:40" ht="12.75" customHeight="1">
      <c r="A29" s="352"/>
      <c r="B29" s="339"/>
      <c r="C29" s="294">
        <v>26</v>
      </c>
      <c r="D29" s="58"/>
      <c r="E29" s="3">
        <f>IF(D29=0,0,VLOOKUP(D29,competitors!$A$1:$B$1350,2,FALSE))</f>
        <v>0</v>
      </c>
      <c r="F29" s="3">
        <f>IF(D29=0,0,VLOOKUP(E29,competitors!$B$1:$C$1350,2,FALSE))</f>
        <v>0</v>
      </c>
      <c r="G29" s="368"/>
      <c r="H29" s="333"/>
      <c r="I29" s="3"/>
      <c r="J29" s="3"/>
      <c r="K29" s="3"/>
      <c r="L29" s="3"/>
      <c r="M29" s="3"/>
      <c r="N29" s="3"/>
      <c r="O29" s="3"/>
      <c r="P29" s="3"/>
      <c r="Q29" s="3"/>
      <c r="R29" s="3"/>
      <c r="S29" s="63"/>
      <c r="T29" s="234"/>
      <c r="U29" s="352"/>
      <c r="V29" s="339"/>
      <c r="W29" s="294">
        <v>26</v>
      </c>
      <c r="X29" s="606"/>
      <c r="Y29" s="3">
        <f>IF(X29=0,0,VLOOKUP(X29,competitors!$A$1:$B$1350,2,FALSE))</f>
        <v>0</v>
      </c>
      <c r="Z29" s="3">
        <f>IF(X29=0,0,VLOOKUP(Y29,competitors!$B$1:$C$1350,2,FALSE))</f>
        <v>0</v>
      </c>
      <c r="AA29" s="618"/>
      <c r="AB29" s="33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3"/>
      <c r="AN29" s="234"/>
    </row>
    <row r="30" spans="1:40" ht="12.75" customHeight="1">
      <c r="A30" s="352"/>
      <c r="B30" s="339"/>
      <c r="C30" s="295">
        <v>27</v>
      </c>
      <c r="D30" s="58"/>
      <c r="E30" s="3">
        <f>IF(D30=0,0,VLOOKUP(D30,competitors!$A$1:$B$1350,2,FALSE))</f>
        <v>0</v>
      </c>
      <c r="F30" s="3">
        <f>IF(D30=0,0,VLOOKUP(E30,competitors!$B$1:$C$1350,2,FALSE))</f>
        <v>0</v>
      </c>
      <c r="G30" s="368"/>
      <c r="H30" s="333"/>
      <c r="I30" s="3"/>
      <c r="J30" s="3"/>
      <c r="K30" s="3"/>
      <c r="L30" s="3"/>
      <c r="M30" s="3"/>
      <c r="N30" s="3"/>
      <c r="O30" s="3"/>
      <c r="P30" s="3"/>
      <c r="Q30" s="3"/>
      <c r="R30" s="3"/>
      <c r="S30" s="63"/>
      <c r="T30" s="234"/>
      <c r="U30" s="352"/>
      <c r="V30" s="339"/>
      <c r="W30" s="295">
        <v>27</v>
      </c>
      <c r="X30" s="606"/>
      <c r="Y30" s="3">
        <f>IF(X30=0,0,VLOOKUP(X30,competitors!$A$1:$B$1350,2,FALSE))</f>
        <v>0</v>
      </c>
      <c r="Z30" s="3">
        <f>IF(X30=0,0,VLOOKUP(Y30,competitors!$B$1:$C$1350,2,FALSE))</f>
        <v>0</v>
      </c>
      <c r="AA30" s="618"/>
      <c r="AB30" s="33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3"/>
      <c r="AN30" s="234"/>
    </row>
    <row r="31" spans="1:40" ht="12.75" customHeight="1" thickBot="1">
      <c r="A31" s="352"/>
      <c r="B31" s="339"/>
      <c r="C31" s="294">
        <v>28</v>
      </c>
      <c r="D31" s="58"/>
      <c r="E31" s="3">
        <f>IF(D31=0,0,VLOOKUP(D31,competitors!$A$1:$B$1350,2,FALSE))</f>
        <v>0</v>
      </c>
      <c r="F31" s="3">
        <f>IF(D31=0,0,VLOOKUP(E31,competitors!$B$1:$C$1350,2,FALSE))</f>
        <v>0</v>
      </c>
      <c r="G31" s="368"/>
      <c r="H31" s="333"/>
      <c r="I31" s="3"/>
      <c r="J31" s="3"/>
      <c r="K31" s="3"/>
      <c r="L31" s="3"/>
      <c r="M31" s="3"/>
      <c r="N31" s="3"/>
      <c r="O31" s="3"/>
      <c r="P31" s="3"/>
      <c r="Q31" s="3"/>
      <c r="R31" s="3"/>
      <c r="S31" s="63"/>
      <c r="T31" s="234"/>
      <c r="U31" s="352"/>
      <c r="V31" s="339"/>
      <c r="W31" s="294">
        <v>28</v>
      </c>
      <c r="X31" s="606"/>
      <c r="Y31" s="3">
        <f>IF(X31=0,0,VLOOKUP(X31,competitors!$A$1:$B$1350,2,FALSE))</f>
        <v>0</v>
      </c>
      <c r="Z31" s="3">
        <f>IF(X31=0,0,VLOOKUP(Y31,competitors!$B$1:$C$1350,2,FALSE))</f>
        <v>0</v>
      </c>
      <c r="AA31" s="618"/>
      <c r="AB31" s="33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63"/>
      <c r="AN31" s="234"/>
    </row>
    <row r="32" spans="1:40" ht="12.75" customHeight="1">
      <c r="A32" s="351"/>
      <c r="B32" s="339"/>
      <c r="C32" s="295">
        <v>29</v>
      </c>
      <c r="D32" s="58"/>
      <c r="E32" s="3">
        <f>IF(D32=0,0,VLOOKUP(D32,competitors!$A$1:$B$1350,2,FALSE))</f>
        <v>0</v>
      </c>
      <c r="F32" s="3">
        <f>IF(D32=0,0,VLOOKUP(E32,competitors!$B$1:$C$1350,2,FALSE))</f>
        <v>0</v>
      </c>
      <c r="G32" s="368"/>
      <c r="H32" s="333"/>
      <c r="I32" s="3"/>
      <c r="J32" s="3"/>
      <c r="K32" s="3"/>
      <c r="L32" s="3"/>
      <c r="M32" s="3"/>
      <c r="N32" s="3"/>
      <c r="O32" s="3"/>
      <c r="P32" s="3"/>
      <c r="Q32" s="3"/>
      <c r="R32" s="3"/>
      <c r="S32" s="63"/>
      <c r="T32" s="234"/>
      <c r="U32" s="351"/>
      <c r="V32" s="339"/>
      <c r="W32" s="295">
        <v>29</v>
      </c>
      <c r="X32" s="606"/>
      <c r="Y32" s="3">
        <f>IF(X32=0,0,VLOOKUP(X32,competitors!$A$1:$B$1350,2,FALSE))</f>
        <v>0</v>
      </c>
      <c r="Z32" s="3">
        <f>IF(X32=0,0,VLOOKUP(Y32,competitors!$B$1:$C$1350,2,FALSE))</f>
        <v>0</v>
      </c>
      <c r="AA32" s="618"/>
      <c r="AB32" s="33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63"/>
      <c r="AN32" s="234"/>
    </row>
    <row r="33" spans="1:40" ht="12.75" customHeight="1">
      <c r="A33" s="352"/>
      <c r="B33" s="339"/>
      <c r="C33" s="294">
        <v>30</v>
      </c>
      <c r="D33" s="58"/>
      <c r="E33" s="3">
        <f>IF(D33=0,0,VLOOKUP(D33,competitors!$A$1:$B$1350,2,FALSE))</f>
        <v>0</v>
      </c>
      <c r="F33" s="3">
        <f>IF(D33=0,0,VLOOKUP(E33,competitors!$B$1:$C$1350,2,FALSE))</f>
        <v>0</v>
      </c>
      <c r="G33" s="368"/>
      <c r="H33" s="333"/>
      <c r="I33" s="3"/>
      <c r="J33" s="3"/>
      <c r="K33" s="3"/>
      <c r="L33" s="3"/>
      <c r="M33" s="3"/>
      <c r="N33" s="3"/>
      <c r="O33" s="3"/>
      <c r="P33" s="3"/>
      <c r="Q33" s="3"/>
      <c r="R33" s="3"/>
      <c r="S33" s="63"/>
      <c r="T33" s="234"/>
      <c r="U33" s="352"/>
      <c r="V33" s="339"/>
      <c r="W33" s="294">
        <v>30</v>
      </c>
      <c r="X33" s="606"/>
      <c r="Y33" s="3">
        <f>IF(X33=0,0,VLOOKUP(X33,competitors!$A$1:$B$1350,2,FALSE))</f>
        <v>0</v>
      </c>
      <c r="Z33" s="3">
        <f>IF(X33=0,0,VLOOKUP(Y33,competitors!$B$1:$C$1350,2,FALSE))</f>
        <v>0</v>
      </c>
      <c r="AA33" s="618"/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234"/>
    </row>
    <row r="34" spans="1:40" ht="12.75" customHeight="1">
      <c r="A34" s="352"/>
      <c r="B34" s="339"/>
      <c r="C34" s="295">
        <v>31</v>
      </c>
      <c r="D34" s="58"/>
      <c r="E34" s="3">
        <f>IF(D34=0,0,VLOOKUP(D34,competitors!$A$1:$B$1350,2,FALSE))</f>
        <v>0</v>
      </c>
      <c r="F34" s="3">
        <f>IF(D34=0,0,VLOOKUP(E34,competitors!$B$1:$C$1350,2,FALSE))</f>
        <v>0</v>
      </c>
      <c r="G34" s="368"/>
      <c r="H34" s="33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U34" s="352"/>
      <c r="V34" s="339"/>
      <c r="W34" s="295">
        <v>31</v>
      </c>
      <c r="X34" s="606"/>
      <c r="Y34" s="3">
        <f>IF(X34=0,0,VLOOKUP(X34,competitors!$A$1:$B$1350,2,FALSE))</f>
        <v>0</v>
      </c>
      <c r="Z34" s="3">
        <f>IF(X34=0,0,VLOOKUP(Y34,competitors!$B$1:$C$1350,2,FALSE))</f>
        <v>0</v>
      </c>
      <c r="AA34" s="61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  <c r="AN34" s="234"/>
    </row>
    <row r="35" spans="1:40" ht="12.75" customHeight="1">
      <c r="A35" s="352"/>
      <c r="B35" s="339"/>
      <c r="C35" s="294">
        <v>32</v>
      </c>
      <c r="D35" s="58"/>
      <c r="E35" s="3">
        <f>IF(D35=0,0,VLOOKUP(D35,competitors!$A$1:$B$1350,2,FALSE))</f>
        <v>0</v>
      </c>
      <c r="F35" s="3">
        <f>IF(D35=0,0,VLOOKUP(E35,competitors!$B$1:$C$1350,2,FALSE))</f>
        <v>0</v>
      </c>
      <c r="G35" s="368"/>
      <c r="H35" s="333"/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U35" s="352"/>
      <c r="V35" s="339"/>
      <c r="W35" s="294">
        <v>32</v>
      </c>
      <c r="X35" s="606"/>
      <c r="Y35" s="3">
        <f>IF(X35=0,0,VLOOKUP(X35,competitors!$A$1:$B$1350,2,FALSE))</f>
        <v>0</v>
      </c>
      <c r="Z35" s="3">
        <f>IF(X35=0,0,VLOOKUP(Y35,competitors!$B$1:$C$1350,2,FALSE))</f>
        <v>0</v>
      </c>
      <c r="AA35" s="61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234"/>
    </row>
    <row r="36" spans="1:40" ht="12.75" customHeight="1">
      <c r="A36" s="352"/>
      <c r="B36" s="339"/>
      <c r="C36" s="295">
        <v>33</v>
      </c>
      <c r="D36" s="58"/>
      <c r="E36" s="3">
        <f>IF(D36=0,0,VLOOKUP(D36,competitors!$A$1:$B$1350,2,FALSE))</f>
        <v>0</v>
      </c>
      <c r="F36" s="3">
        <f>IF(D36=0,0,VLOOKUP(E36,competitors!$B$1:$C$1350,2,FALSE))</f>
        <v>0</v>
      </c>
      <c r="G36" s="368"/>
      <c r="H36" s="333"/>
      <c r="I36" s="3"/>
      <c r="J36" s="3"/>
      <c r="K36" s="3"/>
      <c r="L36" s="3"/>
      <c r="M36" s="3"/>
      <c r="N36" s="3"/>
      <c r="O36" s="3"/>
      <c r="P36" s="3"/>
      <c r="Q36" s="3"/>
      <c r="R36" s="3"/>
      <c r="S36" s="63"/>
      <c r="T36" s="234"/>
      <c r="U36" s="352"/>
      <c r="V36" s="339"/>
      <c r="W36" s="295">
        <v>33</v>
      </c>
      <c r="X36" s="606"/>
      <c r="Y36" s="3">
        <f>IF(X36=0,0,VLOOKUP(X36,competitors!$A$1:$B$1350,2,FALSE))</f>
        <v>0</v>
      </c>
      <c r="Z36" s="3">
        <f>IF(X36=0,0,VLOOKUP(Y36,competitors!$B$1:$C$1350,2,FALSE))</f>
        <v>0</v>
      </c>
      <c r="AA36" s="618"/>
      <c r="AB36" s="33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63"/>
      <c r="AN36" s="234"/>
    </row>
    <row r="37" spans="1:40" ht="12.75" customHeight="1">
      <c r="A37" s="352"/>
      <c r="B37" s="339"/>
      <c r="C37" s="294">
        <v>34</v>
      </c>
      <c r="D37" s="58"/>
      <c r="E37" s="3">
        <f>IF(D37=0,0,VLOOKUP(D37,competitors!$A$1:$B$1350,2,FALSE))</f>
        <v>0</v>
      </c>
      <c r="F37" s="3">
        <f>IF(D37=0,0,VLOOKUP(E37,competitors!$B$1:$C$1350,2,FALSE))</f>
        <v>0</v>
      </c>
      <c r="G37" s="368"/>
      <c r="H37" s="333"/>
      <c r="I37" s="3"/>
      <c r="J37" s="3"/>
      <c r="K37" s="3"/>
      <c r="L37" s="3"/>
      <c r="M37" s="3"/>
      <c r="N37" s="3"/>
      <c r="O37" s="3"/>
      <c r="P37" s="3"/>
      <c r="Q37" s="3"/>
      <c r="R37" s="3"/>
      <c r="S37" s="63"/>
      <c r="T37" s="234"/>
      <c r="U37" s="352"/>
      <c r="V37" s="339"/>
      <c r="W37" s="294">
        <v>34</v>
      </c>
      <c r="X37" s="606"/>
      <c r="Y37" s="3">
        <f>IF(X37=0,0,VLOOKUP(X37,competitors!$A$1:$B$1350,2,FALSE))</f>
        <v>0</v>
      </c>
      <c r="Z37" s="3">
        <f>IF(X37=0,0,VLOOKUP(Y37,competitors!$B$1:$C$1350,2,FALSE))</f>
        <v>0</v>
      </c>
      <c r="AA37" s="618"/>
      <c r="AB37" s="33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63"/>
      <c r="AN37" s="234"/>
    </row>
    <row r="38" spans="1:40" ht="12.75" customHeight="1">
      <c r="A38" s="352"/>
      <c r="B38" s="339"/>
      <c r="C38" s="295">
        <v>35</v>
      </c>
      <c r="D38" s="58"/>
      <c r="E38" s="3">
        <f>IF(D38=0,0,VLOOKUP(D38,competitors!$A$1:$B$1350,2,FALSE))</f>
        <v>0</v>
      </c>
      <c r="F38" s="3">
        <f>IF(D38=0,0,VLOOKUP(E38,competitors!$B$1:$C$1350,2,FALSE))</f>
        <v>0</v>
      </c>
      <c r="G38" s="368"/>
      <c r="H38" s="333"/>
      <c r="I38" s="3"/>
      <c r="J38" s="3"/>
      <c r="K38" s="3"/>
      <c r="L38" s="3"/>
      <c r="M38" s="3"/>
      <c r="N38" s="3"/>
      <c r="O38" s="3"/>
      <c r="P38" s="3"/>
      <c r="Q38" s="3"/>
      <c r="R38" s="3"/>
      <c r="S38" s="63"/>
      <c r="T38" s="234"/>
      <c r="U38" s="352"/>
      <c r="V38" s="339"/>
      <c r="W38" s="295">
        <v>35</v>
      </c>
      <c r="X38" s="58"/>
      <c r="Y38" s="3">
        <f>IF(X38=0,0,VLOOKUP(X38,competitors!$A$1:$B$1350,2,FALSE))</f>
        <v>0</v>
      </c>
      <c r="Z38" s="3">
        <f>IF(X38=0,0,VLOOKUP(Y38,competitors!$B$1:$C$1350,2,FALSE))</f>
        <v>0</v>
      </c>
      <c r="AA38" s="368"/>
      <c r="AB38" s="33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63"/>
      <c r="AN38" s="234"/>
    </row>
    <row r="39" spans="1:40" ht="12.75" customHeight="1">
      <c r="A39" s="352"/>
      <c r="B39" s="339"/>
      <c r="C39" s="294">
        <v>36</v>
      </c>
      <c r="D39" s="58"/>
      <c r="E39" s="3">
        <f>IF(D39=0,0,VLOOKUP(D39,competitors!$A$1:$B$1350,2,FALSE))</f>
        <v>0</v>
      </c>
      <c r="F39" s="3">
        <f>IF(D39=0,0,VLOOKUP(E39,competitors!$B$1:$C$1350,2,FALSE))</f>
        <v>0</v>
      </c>
      <c r="G39" s="368"/>
      <c r="H39" s="333"/>
      <c r="I39" s="3"/>
      <c r="J39" s="3"/>
      <c r="K39" s="3"/>
      <c r="L39" s="3"/>
      <c r="M39" s="3"/>
      <c r="N39" s="3"/>
      <c r="O39" s="3"/>
      <c r="P39" s="3"/>
      <c r="Q39" s="3"/>
      <c r="R39" s="3"/>
      <c r="S39" s="63"/>
      <c r="T39" s="234"/>
      <c r="U39" s="352"/>
      <c r="V39" s="339"/>
      <c r="W39" s="294">
        <v>36</v>
      </c>
      <c r="X39" s="58"/>
      <c r="Y39" s="3">
        <f>IF(X39=0,0,VLOOKUP(X39,competitors!$A$1:$B$1350,2,FALSE))</f>
        <v>0</v>
      </c>
      <c r="Z39" s="3">
        <f>IF(X39=0,0,VLOOKUP(Y39,competitors!$B$1:$C$1350,2,FALSE))</f>
        <v>0</v>
      </c>
      <c r="AA39" s="368"/>
      <c r="AB39" s="33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63"/>
      <c r="AN39" s="234"/>
    </row>
    <row r="40" spans="1:40" ht="12.75" customHeight="1">
      <c r="A40" s="352"/>
      <c r="B40" s="339"/>
      <c r="C40" s="295">
        <v>37</v>
      </c>
      <c r="D40" s="58"/>
      <c r="E40" s="3">
        <f>IF(D40=0,0,VLOOKUP(D40,competitors!$A$1:$B$1350,2,FALSE))</f>
        <v>0</v>
      </c>
      <c r="F40" s="3">
        <f>IF(D40=0,0,VLOOKUP(E40,competitors!$B$1:$C$1350,2,FALSE))</f>
        <v>0</v>
      </c>
      <c r="G40" s="368"/>
      <c r="H40" s="333"/>
      <c r="I40" s="3"/>
      <c r="J40" s="3"/>
      <c r="K40" s="3"/>
      <c r="L40" s="3"/>
      <c r="M40" s="3"/>
      <c r="N40" s="3"/>
      <c r="O40" s="3"/>
      <c r="P40" s="3"/>
      <c r="Q40" s="3"/>
      <c r="R40" s="3"/>
      <c r="S40" s="63"/>
      <c r="T40" s="234"/>
      <c r="U40" s="352"/>
      <c r="V40" s="339"/>
      <c r="W40" s="295">
        <v>37</v>
      </c>
      <c r="X40" s="58"/>
      <c r="Y40" s="3">
        <f>IF(X40=0,0,VLOOKUP(X40,competitors!$A$1:$B$1350,2,FALSE))</f>
        <v>0</v>
      </c>
      <c r="Z40" s="3">
        <f>IF(X40=0,0,VLOOKUP(Y40,competitors!$B$1:$C$1350,2,FALSE))</f>
        <v>0</v>
      </c>
      <c r="AA40" s="368"/>
      <c r="AB40" s="33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63"/>
      <c r="AN40" s="234"/>
    </row>
    <row r="41" spans="1:40" ht="12.75" customHeight="1">
      <c r="A41" s="352"/>
      <c r="B41" s="339"/>
      <c r="C41" s="294">
        <v>38</v>
      </c>
      <c r="D41" s="58"/>
      <c r="E41" s="3">
        <f>IF(D41=0,0,VLOOKUP(D41,competitors!$A$1:$B$1350,2,FALSE))</f>
        <v>0</v>
      </c>
      <c r="F41" s="3">
        <f>IF(D41=0,0,VLOOKUP(E41,competitors!$B$1:$C$1350,2,FALSE))</f>
        <v>0</v>
      </c>
      <c r="G41" s="368"/>
      <c r="H41" s="333"/>
      <c r="I41" s="3"/>
      <c r="J41" s="3"/>
      <c r="K41" s="3"/>
      <c r="L41" s="3"/>
      <c r="M41" s="3"/>
      <c r="N41" s="3"/>
      <c r="O41" s="3"/>
      <c r="P41" s="3"/>
      <c r="Q41" s="3"/>
      <c r="R41" s="3"/>
      <c r="S41" s="63"/>
      <c r="T41" s="234"/>
      <c r="U41" s="352"/>
      <c r="V41" s="339"/>
      <c r="W41" s="294">
        <v>38</v>
      </c>
      <c r="X41" s="58"/>
      <c r="Y41" s="3">
        <f>IF(X41=0,0,VLOOKUP(X41,competitors!$A$1:$B$1350,2,FALSE))</f>
        <v>0</v>
      </c>
      <c r="Z41" s="3">
        <f>IF(X41=0,0,VLOOKUP(Y41,competitors!$B$1:$C$1350,2,FALSE))</f>
        <v>0</v>
      </c>
      <c r="AA41" s="368"/>
      <c r="AB41" s="33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63"/>
      <c r="AN41" s="234"/>
    </row>
    <row r="42" spans="1:40" ht="12.75" customHeight="1">
      <c r="A42" s="352"/>
      <c r="B42" s="339"/>
      <c r="C42" s="295">
        <v>39</v>
      </c>
      <c r="D42" s="58"/>
      <c r="E42" s="3">
        <f>IF(D42=0,0,VLOOKUP(D42,competitors!$A$1:$B$1350,2,FALSE))</f>
        <v>0</v>
      </c>
      <c r="F42" s="3">
        <f>IF(D42=0,0,VLOOKUP(E42,competitors!$B$1:$C$1350,2,FALSE))</f>
        <v>0</v>
      </c>
      <c r="G42" s="368"/>
      <c r="H42" s="333"/>
      <c r="I42" s="3"/>
      <c r="J42" s="3"/>
      <c r="K42" s="3"/>
      <c r="L42" s="3"/>
      <c r="M42" s="3"/>
      <c r="N42" s="3"/>
      <c r="O42" s="3"/>
      <c r="P42" s="3"/>
      <c r="Q42" s="3"/>
      <c r="R42" s="3"/>
      <c r="S42" s="63"/>
      <c r="T42" s="234"/>
      <c r="U42" s="352"/>
      <c r="V42" s="339"/>
      <c r="W42" s="295">
        <v>39</v>
      </c>
      <c r="X42" s="58"/>
      <c r="Y42" s="3">
        <f>IF(X42=0,0,VLOOKUP(X42,competitors!$A$1:$B$1350,2,FALSE))</f>
        <v>0</v>
      </c>
      <c r="Z42" s="3">
        <f>IF(X42=0,0,VLOOKUP(Y42,competitors!$B$1:$C$1350,2,FALSE))</f>
        <v>0</v>
      </c>
      <c r="AA42" s="368"/>
      <c r="AB42" s="33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234"/>
    </row>
    <row r="43" spans="1:40" ht="12.75" customHeight="1">
      <c r="A43" s="352"/>
      <c r="B43" s="339"/>
      <c r="C43" s="294">
        <v>40</v>
      </c>
      <c r="D43" s="58"/>
      <c r="E43" s="3">
        <f>IF(D43=0,0,VLOOKUP(D43,competitors!$A$1:$B$1350,2,FALSE))</f>
        <v>0</v>
      </c>
      <c r="F43" s="3">
        <f>IF(D43=0,0,VLOOKUP(E43,competitors!$B$1:$C$1350,2,FALSE))</f>
        <v>0</v>
      </c>
      <c r="G43" s="368"/>
      <c r="H43" s="33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U43" s="352"/>
      <c r="V43" s="339"/>
      <c r="W43" s="294">
        <v>40</v>
      </c>
      <c r="X43" s="58"/>
      <c r="Y43" s="3">
        <f>IF(X43=0,0,VLOOKUP(X43,competitors!$A$1:$B$1350,2,FALSE))</f>
        <v>0</v>
      </c>
      <c r="Z43" s="3">
        <f>IF(X43=0,0,VLOOKUP(Y43,competitors!$B$1:$C$1350,2,FALSE))</f>
        <v>0</v>
      </c>
      <c r="AA43" s="368"/>
      <c r="AB43" s="33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63"/>
      <c r="AN43" s="234"/>
    </row>
    <row r="44" spans="1:40" ht="12.75" customHeight="1">
      <c r="A44" s="352"/>
      <c r="B44" s="339"/>
      <c r="C44" s="295">
        <v>41</v>
      </c>
      <c r="D44" s="58"/>
      <c r="E44" s="3">
        <f>IF(D44=0,0,VLOOKUP(D44,competitors!$A$1:$B$1350,2,FALSE))</f>
        <v>0</v>
      </c>
      <c r="F44" s="3">
        <f>IF(D44=0,0,VLOOKUP(E44,competitors!$B$1:$C$1350,2,FALSE))</f>
        <v>0</v>
      </c>
      <c r="G44" s="368"/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U44" s="352"/>
      <c r="V44" s="339"/>
      <c r="W44" s="295">
        <v>41</v>
      </c>
      <c r="X44" s="58"/>
      <c r="Y44" s="3">
        <f>IF(X44=0,0,VLOOKUP(X44,competitors!$A$1:$B$1350,2,FALSE))</f>
        <v>0</v>
      </c>
      <c r="Z44" s="3">
        <f>IF(X44=0,0,VLOOKUP(Y44,competitors!$B$1:$C$1350,2,FALSE))</f>
        <v>0</v>
      </c>
      <c r="AA44" s="368"/>
      <c r="AB44" s="3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234"/>
    </row>
    <row r="45" spans="1:40" ht="12.75" customHeight="1" thickBot="1">
      <c r="A45" s="352"/>
      <c r="B45" s="339"/>
      <c r="C45" s="296">
        <v>42</v>
      </c>
      <c r="D45" s="64"/>
      <c r="E45" s="65">
        <f>IF(D45=0,0,VLOOKUP(D45,competitors!$A$1:$B$1350,2,FALSE))</f>
        <v>0</v>
      </c>
      <c r="F45" s="65">
        <f>IF(D45=0,0,VLOOKUP(E45,competitors!$B$1:$C$1350,2,FALSE))</f>
        <v>0</v>
      </c>
      <c r="G45" s="402"/>
      <c r="H45" s="33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106"/>
      <c r="T45" s="234"/>
      <c r="U45" s="352"/>
      <c r="V45" s="339"/>
      <c r="W45" s="300">
        <v>42</v>
      </c>
      <c r="X45" s="471"/>
      <c r="Y45" s="56">
        <f>IF(X45=0,0,VLOOKUP(X45,competitors!$A$1:$B$1350,2,FALSE))</f>
        <v>0</v>
      </c>
      <c r="Z45" s="56">
        <f>IF(X45=0,0,VLOOKUP(Y45,competitors!$B$1:$C$1350,2,FALSE))</f>
        <v>0</v>
      </c>
      <c r="AA45" s="472"/>
      <c r="AB45" s="473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301"/>
      <c r="AN45" s="234"/>
    </row>
    <row r="46" spans="1:40" ht="12.75" customHeight="1" thickBot="1">
      <c r="A46" s="346" t="s">
        <v>3270</v>
      </c>
      <c r="B46" s="706" t="s">
        <v>2628</v>
      </c>
      <c r="C46" s="293">
        <v>1</v>
      </c>
      <c r="D46" s="666">
        <v>436</v>
      </c>
      <c r="E46" s="3" t="str">
        <f>IF(D46=0,0,VLOOKUP(D46,competitors!$A$1:$B$1350,2,FALSE))</f>
        <v>William Rabjohns U13B</v>
      </c>
      <c r="F46" s="3" t="str">
        <f>IF(D46=0,0,VLOOKUP(E46,competitors!$B$1:$C$1350,2,FALSE))</f>
        <v>PAC</v>
      </c>
      <c r="G46" s="673">
        <v>1.6158564814814814E-3</v>
      </c>
      <c r="H46" s="667">
        <v>1</v>
      </c>
      <c r="I46" s="3"/>
      <c r="J46" s="3"/>
      <c r="K46" s="3"/>
      <c r="L46" s="3"/>
      <c r="M46" s="671">
        <v>22</v>
      </c>
      <c r="N46" s="3"/>
      <c r="O46" s="3"/>
      <c r="P46" s="3"/>
      <c r="Q46" s="3"/>
      <c r="R46" s="3"/>
      <c r="S46" s="63"/>
      <c r="T46" s="400"/>
      <c r="U46" s="348"/>
      <c r="V46" s="706" t="s">
        <v>1657</v>
      </c>
      <c r="W46" s="667">
        <v>1</v>
      </c>
      <c r="X46" s="666">
        <v>205</v>
      </c>
      <c r="Y46" s="61" t="str">
        <f>IF(X46=0,0,VLOOKUP(X46,competitors!$A$1:$B$1350,2,FALSE))</f>
        <v>Gus Tiernan U13B</v>
      </c>
      <c r="Z46" s="61" t="str">
        <f>IF(X46=0,0,VLOOKUP(Y46,competitors!$B$1:$C$1350,2,FALSE))</f>
        <v>ExH</v>
      </c>
      <c r="AA46" s="668">
        <v>1.45</v>
      </c>
      <c r="AB46" s="332"/>
      <c r="AC46" s="61"/>
      <c r="AD46" s="61"/>
      <c r="AE46" s="675">
        <v>22</v>
      </c>
      <c r="AF46" s="61"/>
      <c r="AG46" s="61"/>
      <c r="AH46" s="61"/>
      <c r="AI46" s="61"/>
      <c r="AJ46" s="61"/>
      <c r="AK46" s="61"/>
      <c r="AL46" s="61"/>
      <c r="AM46" s="62"/>
      <c r="AN46" s="400"/>
    </row>
    <row r="47" spans="1:40" ht="12.75" customHeight="1">
      <c r="B47" s="707"/>
      <c r="C47" s="294">
        <v>2</v>
      </c>
      <c r="D47" s="666">
        <v>210</v>
      </c>
      <c r="E47" s="3" t="str">
        <f>IF(D47=0,0,VLOOKUP(D47,competitors!$A$1:$B$1350,2,FALSE))</f>
        <v>Oliver Capps U13B</v>
      </c>
      <c r="F47" s="3" t="str">
        <f>IF(D47=0,0,VLOOKUP(E47,competitors!$B$1:$C$1350,2,FALSE))</f>
        <v>ExH</v>
      </c>
      <c r="G47" s="673">
        <v>1.6259259259259258E-3</v>
      </c>
      <c r="H47" s="667">
        <v>1</v>
      </c>
      <c r="I47" s="3"/>
      <c r="J47" s="3"/>
      <c r="K47" s="671">
        <v>21</v>
      </c>
      <c r="L47" s="3"/>
      <c r="M47" s="3"/>
      <c r="N47" s="3"/>
      <c r="O47" s="3"/>
      <c r="P47" s="3"/>
      <c r="Q47" s="3"/>
      <c r="R47" s="3"/>
      <c r="S47" s="63"/>
      <c r="T47" s="234"/>
      <c r="U47" s="349"/>
      <c r="V47" s="707"/>
      <c r="W47" s="667">
        <v>2</v>
      </c>
      <c r="X47" s="666">
        <v>315</v>
      </c>
      <c r="Y47" s="3" t="str">
        <f>IF(X47=0,0,VLOOKUP(X47,competitors!$A$1:$B$1350,2,FALSE))</f>
        <v>Tobias Blundell U13B</v>
      </c>
      <c r="Z47" s="3" t="str">
        <f>IF(X47=0,0,VLOOKUP(Y47,competitors!$B$1:$C$1350,2,FALSE))</f>
        <v>Wim</v>
      </c>
      <c r="AA47" s="668">
        <v>1.35</v>
      </c>
      <c r="AB47" s="333"/>
      <c r="AC47" s="3"/>
      <c r="AD47" s="3"/>
      <c r="AE47" s="3"/>
      <c r="AF47" s="671">
        <v>21</v>
      </c>
      <c r="AG47" s="3"/>
      <c r="AH47" s="3"/>
      <c r="AI47" s="3"/>
      <c r="AJ47" s="3"/>
      <c r="AK47" s="3"/>
      <c r="AL47" s="3"/>
      <c r="AM47" s="63"/>
      <c r="AN47" s="234"/>
    </row>
    <row r="48" spans="1:40" ht="12.75" customHeight="1">
      <c r="B48" s="707"/>
      <c r="C48" s="295">
        <v>3</v>
      </c>
      <c r="D48" s="666">
        <v>204</v>
      </c>
      <c r="E48" s="3" t="str">
        <f>IF(D48=0,0,VLOOKUP(D48,competitors!$A$1:$B$1350,2,FALSE))</f>
        <v>Samuel Mills U13B</v>
      </c>
      <c r="F48" s="3" t="str">
        <f>IF(D48=0,0,VLOOKUP(E48,competitors!$B$1:$C$1350,2,FALSE))</f>
        <v>ExH</v>
      </c>
      <c r="G48" s="673">
        <v>1.6770833333333334E-3</v>
      </c>
      <c r="H48" s="667">
        <v>1</v>
      </c>
      <c r="I48" s="3"/>
      <c r="J48" s="3"/>
      <c r="K48" s="671">
        <v>20</v>
      </c>
      <c r="L48" s="3"/>
      <c r="M48" s="3"/>
      <c r="N48" s="3"/>
      <c r="O48" s="3"/>
      <c r="P48" s="3"/>
      <c r="Q48" s="3"/>
      <c r="R48" s="3"/>
      <c r="S48" s="63"/>
      <c r="T48" s="234"/>
      <c r="U48" s="349"/>
      <c r="V48" s="707"/>
      <c r="W48" s="667">
        <v>3</v>
      </c>
      <c r="X48" s="666">
        <v>706</v>
      </c>
      <c r="Y48" s="3" t="str">
        <f>IF(X48=0,0,VLOOKUP(X48,competitors!$A$1:$B$1350,2,FALSE))</f>
        <v>Toby Piper U13B</v>
      </c>
      <c r="Z48" s="3" t="str">
        <f>IF(X48=0,0,VLOOKUP(Y48,competitors!$B$1:$C$1350,2,FALSE))</f>
        <v>CAC</v>
      </c>
      <c r="AA48" s="668">
        <v>1.25</v>
      </c>
      <c r="AB48" s="333"/>
      <c r="AC48" s="3"/>
      <c r="AD48" s="3"/>
      <c r="AE48" s="3"/>
      <c r="AF48" s="3"/>
      <c r="AG48" s="3"/>
      <c r="AH48" s="3"/>
      <c r="AI48" s="3"/>
      <c r="AJ48" s="671">
        <v>20</v>
      </c>
      <c r="AK48" s="3"/>
      <c r="AL48" s="3"/>
      <c r="AM48" s="63"/>
      <c r="AN48" s="234"/>
    </row>
    <row r="49" spans="1:40" ht="12.75" customHeight="1">
      <c r="B49" s="707"/>
      <c r="C49" s="294">
        <v>4</v>
      </c>
      <c r="D49" s="666">
        <v>623</v>
      </c>
      <c r="E49" s="3" t="str">
        <f>IF(D49=0,0,VLOOKUP(D49,competitors!$A$1:$B$1350,2,FALSE))</f>
        <v>Jack Amor U13B</v>
      </c>
      <c r="F49" s="3" t="str">
        <f>IF(D49=0,0,VLOOKUP(E49,competitors!$B$1:$C$1350,2,FALSE))</f>
        <v>YOAC</v>
      </c>
      <c r="G49" s="673">
        <v>1.7052083333333331E-3</v>
      </c>
      <c r="H49" s="667">
        <v>1</v>
      </c>
      <c r="I49" s="3"/>
      <c r="J49" s="3"/>
      <c r="K49" s="3"/>
      <c r="L49" s="3"/>
      <c r="M49" s="3"/>
      <c r="N49" s="3"/>
      <c r="O49" s="671">
        <v>19</v>
      </c>
      <c r="P49" s="3"/>
      <c r="Q49" s="3"/>
      <c r="R49" s="3"/>
      <c r="S49" s="63"/>
      <c r="T49" s="234"/>
      <c r="U49" s="349"/>
      <c r="V49" s="707"/>
      <c r="W49" s="667">
        <v>4</v>
      </c>
      <c r="X49" s="666">
        <v>311</v>
      </c>
      <c r="Y49" s="3" t="str">
        <f>IF(X49=0,0,VLOOKUP(X49,competitors!$A$1:$B$1350,2,FALSE))</f>
        <v>Thomas Jeffery U13B</v>
      </c>
      <c r="Z49" s="3" t="str">
        <f>IF(X49=0,0,VLOOKUP(Y49,competitors!$B$1:$C$1350,2,FALSE))</f>
        <v>Wim</v>
      </c>
      <c r="AA49" s="668">
        <v>1.25</v>
      </c>
      <c r="AB49" s="333"/>
      <c r="AC49" s="3"/>
      <c r="AD49" s="3"/>
      <c r="AE49" s="3"/>
      <c r="AF49" s="671">
        <v>18.5</v>
      </c>
      <c r="AG49" s="3"/>
      <c r="AH49" s="3"/>
      <c r="AI49" s="3"/>
      <c r="AJ49" s="3"/>
      <c r="AK49" s="3"/>
      <c r="AL49" s="3"/>
      <c r="AM49" s="63"/>
      <c r="AN49" s="234"/>
    </row>
    <row r="50" spans="1:40" ht="12.75" customHeight="1">
      <c r="B50" s="707"/>
      <c r="C50" s="295">
        <v>5</v>
      </c>
      <c r="D50" s="666">
        <v>303</v>
      </c>
      <c r="E50" s="3" t="str">
        <f>IF(D50=0,0,VLOOKUP(D50,competitors!$A$1:$B$1350,2,FALSE))</f>
        <v>Tristan Green U13B</v>
      </c>
      <c r="F50" s="3" t="str">
        <f>IF(D50=0,0,VLOOKUP(E50,competitors!$B$1:$C$1350,2,FALSE))</f>
        <v>Wim</v>
      </c>
      <c r="G50" s="673">
        <v>1.7253472222222225E-3</v>
      </c>
      <c r="H50" s="667">
        <v>2</v>
      </c>
      <c r="I50" s="3"/>
      <c r="J50" s="3"/>
      <c r="K50" s="3"/>
      <c r="L50" s="671">
        <v>18</v>
      </c>
      <c r="M50" s="3"/>
      <c r="N50" s="3"/>
      <c r="O50" s="3"/>
      <c r="P50" s="3"/>
      <c r="Q50" s="3"/>
      <c r="R50" s="3"/>
      <c r="S50" s="63"/>
      <c r="T50" s="234"/>
      <c r="U50" s="349"/>
      <c r="V50" s="707"/>
      <c r="W50" s="667">
        <v>5</v>
      </c>
      <c r="X50" s="666">
        <v>515</v>
      </c>
      <c r="Y50" s="3" t="str">
        <f>IF(X50=0,0,VLOOKUP(X50,competitors!$A$1:$B$1350,2,FALSE))</f>
        <v>Toby Bakary U13B</v>
      </c>
      <c r="Z50" s="3" t="str">
        <f>IF(X50=0,0,VLOOKUP(Y50,competitors!$B$1:$C$1350,2,FALSE))</f>
        <v>TAC</v>
      </c>
      <c r="AA50" s="668">
        <v>1.25</v>
      </c>
      <c r="AB50" s="333"/>
      <c r="AC50" s="3"/>
      <c r="AD50" s="3"/>
      <c r="AE50" s="3"/>
      <c r="AF50" s="3"/>
      <c r="AG50" s="3"/>
      <c r="AH50" s="671">
        <v>18</v>
      </c>
      <c r="AI50" s="3"/>
      <c r="AJ50" s="3"/>
      <c r="AK50" s="3"/>
      <c r="AL50" s="3"/>
      <c r="AM50" s="63"/>
      <c r="AN50" s="234"/>
    </row>
    <row r="51" spans="1:40" ht="12.75" customHeight="1">
      <c r="B51" s="704" t="s">
        <v>2699</v>
      </c>
      <c r="C51" s="294">
        <v>6</v>
      </c>
      <c r="D51" s="666">
        <v>138</v>
      </c>
      <c r="E51" s="3" t="str">
        <f>IF(D51=0,0,VLOOKUP(D51,competitors!$A$1:$B$1350,2,FALSE))</f>
        <v>Morgan Alcock U13B</v>
      </c>
      <c r="F51" s="3" t="str">
        <f>IF(D51=0,0,VLOOKUP(E51,competitors!$B$1:$C$1350,2,FALSE))</f>
        <v>NA</v>
      </c>
      <c r="G51" s="673">
        <v>1.7266203703703705E-3</v>
      </c>
      <c r="H51" s="667">
        <v>1</v>
      </c>
      <c r="I51" s="3"/>
      <c r="J51" s="671">
        <v>17</v>
      </c>
      <c r="K51" s="3"/>
      <c r="L51" s="3"/>
      <c r="M51" s="3"/>
      <c r="N51" s="3"/>
      <c r="O51" s="3"/>
      <c r="P51" s="3"/>
      <c r="Q51" s="3"/>
      <c r="R51" s="3"/>
      <c r="S51" s="63"/>
      <c r="T51" s="234"/>
      <c r="U51" s="349"/>
      <c r="V51" s="704" t="s">
        <v>1666</v>
      </c>
      <c r="W51" s="667">
        <v>6</v>
      </c>
      <c r="X51" s="666">
        <v>35</v>
      </c>
      <c r="Y51" s="3" t="str">
        <f>IF(X51=0,0,VLOOKUP(X51,competitors!$A$1:$B$1350,2,FALSE))</f>
        <v>Daniel Sawle U13B</v>
      </c>
      <c r="Z51" s="3" t="str">
        <f>IF(X51=0,0,VLOOKUP(Y51,competitors!$B$1:$C$1350,2,FALSE))</f>
        <v>Arm</v>
      </c>
      <c r="AA51" s="668">
        <v>1.25</v>
      </c>
      <c r="AB51" s="333"/>
      <c r="AC51" s="671">
        <v>17</v>
      </c>
      <c r="AD51" s="3"/>
      <c r="AE51" s="3"/>
      <c r="AF51" s="3"/>
      <c r="AG51" s="3"/>
      <c r="AH51" s="3"/>
      <c r="AI51" s="3"/>
      <c r="AJ51" s="3"/>
      <c r="AK51" s="3"/>
      <c r="AL51" s="3"/>
      <c r="AM51" s="63"/>
      <c r="AN51" s="234"/>
    </row>
    <row r="52" spans="1:40" ht="12.75" customHeight="1" thickBot="1">
      <c r="A52" s="346" t="s">
        <v>2700</v>
      </c>
      <c r="B52" s="705"/>
      <c r="C52" s="295">
        <v>7</v>
      </c>
      <c r="D52" s="666">
        <v>777</v>
      </c>
      <c r="E52" s="3" t="str">
        <f>IF(D52=0,0,VLOOKUP(D52,competitors!$A$1:$B$1350,2,FALSE))</f>
        <v>Zak Clemens U13B</v>
      </c>
      <c r="F52" s="3" t="str">
        <f>IF(D52=0,0,VLOOKUP(E52,competitors!$B$1:$C$1350,2,FALSE))</f>
        <v>CAC</v>
      </c>
      <c r="G52" s="673">
        <v>1.7396990740740741E-3</v>
      </c>
      <c r="H52" s="667">
        <v>1</v>
      </c>
      <c r="I52" s="3"/>
      <c r="J52" s="3"/>
      <c r="K52" s="3"/>
      <c r="L52" s="3"/>
      <c r="M52" s="3"/>
      <c r="N52" s="3"/>
      <c r="O52" s="3"/>
      <c r="P52" s="671">
        <v>16</v>
      </c>
      <c r="Q52" s="3"/>
      <c r="R52" s="3"/>
      <c r="S52" s="63"/>
      <c r="T52" s="234"/>
      <c r="U52" s="349">
        <v>1.6</v>
      </c>
      <c r="V52" s="705"/>
      <c r="W52" s="667">
        <v>7</v>
      </c>
      <c r="X52" s="666">
        <v>849</v>
      </c>
      <c r="Y52" s="3" t="str">
        <f>IF(X52=0,0,VLOOKUP(X52,competitors!$A$1:$B$1350,2,FALSE))</f>
        <v>Jack Harvey U13B</v>
      </c>
      <c r="Z52" s="3" t="str">
        <f>IF(X52=0,0,VLOOKUP(Y52,competitors!$B$1:$C$1350,2,FALSE))</f>
        <v>N&amp;P</v>
      </c>
      <c r="AA52" s="668">
        <v>1.2</v>
      </c>
      <c r="AB52" s="333"/>
      <c r="AC52" s="3"/>
      <c r="AD52" s="3"/>
      <c r="AE52" s="3"/>
      <c r="AF52" s="3"/>
      <c r="AG52" s="3"/>
      <c r="AH52" s="3"/>
      <c r="AI52" s="3"/>
      <c r="AJ52" s="3"/>
      <c r="AK52" s="671">
        <v>16</v>
      </c>
      <c r="AL52" s="3"/>
      <c r="AM52" s="63"/>
      <c r="AN52" s="234"/>
    </row>
    <row r="53" spans="1:40" ht="12.75" customHeight="1">
      <c r="A53" s="349"/>
      <c r="B53" s="339"/>
      <c r="C53" s="294">
        <v>8</v>
      </c>
      <c r="D53" s="666">
        <v>786</v>
      </c>
      <c r="E53" s="3" t="str">
        <f>IF(D53=0,0,VLOOKUP(D53,competitors!$A$1:$B$1350,2,FALSE))</f>
        <v>Tyler Gregory U13B</v>
      </c>
      <c r="F53" s="3" t="str">
        <f>IF(D53=0,0,VLOOKUP(E53,competitors!$B$1:$C$1350,2,FALSE))</f>
        <v>CAC</v>
      </c>
      <c r="G53" s="673">
        <v>1.7424768518518518E-3</v>
      </c>
      <c r="H53" s="667">
        <v>2</v>
      </c>
      <c r="I53" s="3"/>
      <c r="J53" s="3"/>
      <c r="K53" s="3"/>
      <c r="L53" s="3"/>
      <c r="M53" s="3"/>
      <c r="N53" s="3"/>
      <c r="O53" s="3"/>
      <c r="P53" s="671">
        <v>15</v>
      </c>
      <c r="Q53" s="3"/>
      <c r="R53" s="3"/>
      <c r="S53" s="63"/>
      <c r="T53" s="234"/>
      <c r="U53" s="352"/>
      <c r="V53" s="339"/>
      <c r="W53" s="667">
        <v>8</v>
      </c>
      <c r="X53" s="666">
        <v>810</v>
      </c>
      <c r="Y53" s="3" t="str">
        <f>IF(X53=0,0,VLOOKUP(X53,competitors!$A$1:$B$1350,2,FALSE))</f>
        <v>Fin Thurman U13B</v>
      </c>
      <c r="Z53" s="3" t="str">
        <f>IF(X53=0,0,VLOOKUP(Y53,competitors!$B$1:$C$1350,2,FALSE))</f>
        <v>N&amp;P</v>
      </c>
      <c r="AA53" s="668">
        <v>1.1499999999999999</v>
      </c>
      <c r="AB53" s="333"/>
      <c r="AC53" s="3"/>
      <c r="AD53" s="3"/>
      <c r="AE53" s="3"/>
      <c r="AF53" s="3"/>
      <c r="AG53" s="3"/>
      <c r="AH53" s="3"/>
      <c r="AI53" s="3"/>
      <c r="AJ53" s="3"/>
      <c r="AK53" s="671">
        <v>15</v>
      </c>
      <c r="AL53" s="3"/>
      <c r="AM53" s="63"/>
      <c r="AN53" s="234"/>
    </row>
    <row r="54" spans="1:40" ht="12.75" customHeight="1">
      <c r="A54" s="349"/>
      <c r="B54" s="339"/>
      <c r="C54" s="295">
        <v>9</v>
      </c>
      <c r="D54" s="666">
        <v>1020</v>
      </c>
      <c r="E54" s="3" t="str">
        <f>IF(D54=0,0,VLOOKUP(D54,competitors!$A$1:$B$1350,2,FALSE))</f>
        <v>Jamie Howe U13B</v>
      </c>
      <c r="F54" s="3" t="str">
        <f>IF(D54=0,0,VLOOKUP(E54,competitors!$B$1:$C$1350,2,FALSE))</f>
        <v>MAC</v>
      </c>
      <c r="G54" s="673">
        <v>1.7471064814814814E-3</v>
      </c>
      <c r="H54" s="667">
        <v>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688">
        <v>14</v>
      </c>
      <c r="T54" s="234"/>
      <c r="U54" s="352"/>
      <c r="V54" s="339"/>
      <c r="W54" s="667">
        <v>9</v>
      </c>
      <c r="X54" s="666">
        <v>55</v>
      </c>
      <c r="Y54" s="3" t="str">
        <f>IF(X54=0,0,VLOOKUP(X54,competitors!$A$1:$B$1350,2,FALSE))</f>
        <v>Matthew Newton U13B</v>
      </c>
      <c r="Z54" s="3" t="str">
        <f>IF(X54=0,0,VLOOKUP(Y54,competitors!$B$1:$C$1350,2,FALSE))</f>
        <v>Arm</v>
      </c>
      <c r="AA54" s="668">
        <v>1.1499999999999999</v>
      </c>
      <c r="AB54" s="333"/>
      <c r="AC54" s="689">
        <v>13.5</v>
      </c>
      <c r="AD54" s="3"/>
      <c r="AE54" s="3"/>
      <c r="AF54" s="3"/>
      <c r="AG54" s="3"/>
      <c r="AH54" s="3"/>
      <c r="AI54" s="3"/>
      <c r="AJ54" s="3"/>
      <c r="AK54" s="3"/>
      <c r="AL54" s="3"/>
      <c r="AM54" s="63"/>
      <c r="AN54" s="234"/>
    </row>
    <row r="55" spans="1:40" ht="12.75" customHeight="1">
      <c r="A55" s="349"/>
      <c r="B55" s="339"/>
      <c r="C55" s="294">
        <v>10</v>
      </c>
      <c r="D55" s="666">
        <v>1022</v>
      </c>
      <c r="E55" s="3" t="str">
        <f>IF(D55=0,0,VLOOKUP(D55,competitors!$A$1:$B$1350,2,FALSE))</f>
        <v>Tommy Hummel U13B</v>
      </c>
      <c r="F55" s="3" t="str">
        <f>IF(D55=0,0,VLOOKUP(E55,competitors!$B$1:$C$1350,2,FALSE))</f>
        <v>MAC</v>
      </c>
      <c r="G55" s="673">
        <v>1.7487268518518518E-3</v>
      </c>
      <c r="H55" s="667">
        <v>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688">
        <v>13</v>
      </c>
      <c r="T55" s="234"/>
      <c r="U55" s="352"/>
      <c r="V55" s="339"/>
      <c r="W55" s="667">
        <v>9</v>
      </c>
      <c r="X55" s="666">
        <v>188</v>
      </c>
      <c r="Y55" s="3" t="str">
        <f>IF(X55=0,0,VLOOKUP(X55,competitors!$A$1:$B$1350,2,FALSE))</f>
        <v>Angus Graham U13B</v>
      </c>
      <c r="Z55" s="3" t="str">
        <f>IF(X55=0,0,VLOOKUP(Y55,competitors!$B$1:$C$1350,2,FALSE))</f>
        <v>NA</v>
      </c>
      <c r="AA55" s="668">
        <v>1.1499999999999999</v>
      </c>
      <c r="AB55" s="333"/>
      <c r="AC55" s="3"/>
      <c r="AD55" s="689">
        <v>13.5</v>
      </c>
      <c r="AE55" s="3"/>
      <c r="AF55" s="3"/>
      <c r="AG55" s="3"/>
      <c r="AH55" s="3"/>
      <c r="AI55" s="3"/>
      <c r="AJ55" s="3"/>
      <c r="AK55" s="3"/>
      <c r="AL55" s="3"/>
      <c r="AM55" s="63"/>
      <c r="AN55" s="234"/>
    </row>
    <row r="56" spans="1:40" ht="12.75" customHeight="1">
      <c r="A56" s="349"/>
      <c r="B56" s="339"/>
      <c r="C56" s="295">
        <v>11</v>
      </c>
      <c r="D56" s="666">
        <v>520</v>
      </c>
      <c r="E56" s="3" t="str">
        <f>IF(D56=0,0,VLOOKUP(D56,competitors!$A$1:$B$1350,2,FALSE))</f>
        <v>Daniel Fisher U13B</v>
      </c>
      <c r="F56" s="3" t="str">
        <f>IF(D56=0,0,VLOOKUP(E56,competitors!$B$1:$C$1350,2,FALSE))</f>
        <v>TAC</v>
      </c>
      <c r="G56" s="673">
        <v>1.7511574074074072E-3</v>
      </c>
      <c r="H56" s="667">
        <v>1</v>
      </c>
      <c r="I56" s="3"/>
      <c r="J56" s="3"/>
      <c r="K56" s="3"/>
      <c r="L56" s="3"/>
      <c r="M56" s="3"/>
      <c r="N56" s="671">
        <v>12</v>
      </c>
      <c r="O56" s="3"/>
      <c r="P56" s="3"/>
      <c r="Q56" s="3"/>
      <c r="R56" s="3"/>
      <c r="S56" s="63"/>
      <c r="T56" s="234"/>
      <c r="U56" s="352"/>
      <c r="V56" s="339"/>
      <c r="W56" s="667">
        <v>11</v>
      </c>
      <c r="X56" s="666">
        <v>301</v>
      </c>
      <c r="Y56" s="3" t="str">
        <f>IF(X56=0,0,VLOOKUP(X56,competitors!$A$1:$B$1350,2,FALSE))</f>
        <v>Fraser Adams U13B</v>
      </c>
      <c r="Z56" s="3" t="str">
        <f>IF(X56=0,0,VLOOKUP(Y56,competitors!$B$1:$C$1350,2,FALSE))</f>
        <v>Wim</v>
      </c>
      <c r="AA56" s="668">
        <v>1.05</v>
      </c>
      <c r="AB56" s="33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63"/>
      <c r="AN56" s="234"/>
    </row>
    <row r="57" spans="1:40" ht="12.75" customHeight="1">
      <c r="A57" s="349"/>
      <c r="B57" s="339"/>
      <c r="C57" s="294">
        <v>12</v>
      </c>
      <c r="D57" s="666">
        <v>720</v>
      </c>
      <c r="E57" s="3" t="str">
        <f>IF(D57=0,0,VLOOKUP(D57,competitors!$A$1:$B$1350,2,FALSE))</f>
        <v>George Mitchell U13B</v>
      </c>
      <c r="F57" s="3" t="str">
        <f>IF(D57=0,0,VLOOKUP(E57,competitors!$B$1:$C$1350,2,FALSE))</f>
        <v>CAC</v>
      </c>
      <c r="G57" s="673">
        <v>1.7521990740740742E-3</v>
      </c>
      <c r="H57" s="667"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63"/>
      <c r="T57" s="234"/>
      <c r="U57" s="352"/>
      <c r="V57" s="339"/>
      <c r="W57" s="667">
        <v>12</v>
      </c>
      <c r="X57" s="666">
        <v>291</v>
      </c>
      <c r="Y57" s="3" t="str">
        <f>IF(X57=0,0,VLOOKUP(X57,competitors!$A$1:$B$1350,2,FALSE))</f>
        <v>Peter Howe U13B</v>
      </c>
      <c r="Z57" s="3" t="str">
        <f>IF(X57=0,0,VLOOKUP(Y57,competitors!$B$1:$C$1350,2,FALSE))</f>
        <v>ExH</v>
      </c>
      <c r="AA57" s="668">
        <v>1.05</v>
      </c>
      <c r="AB57" s="333"/>
      <c r="AC57" s="3"/>
      <c r="AD57" s="3"/>
      <c r="AE57" s="671">
        <v>12</v>
      </c>
      <c r="AF57" s="3"/>
      <c r="AG57" s="3"/>
      <c r="AH57" s="3"/>
      <c r="AI57" s="3"/>
      <c r="AJ57" s="3"/>
      <c r="AK57" s="3"/>
      <c r="AL57" s="3"/>
      <c r="AM57" s="63"/>
      <c r="AN57" s="234"/>
    </row>
    <row r="58" spans="1:40" ht="12.75" customHeight="1">
      <c r="A58" s="349"/>
      <c r="B58" s="339"/>
      <c r="C58" s="295">
        <v>13</v>
      </c>
      <c r="D58" s="666">
        <v>849</v>
      </c>
      <c r="E58" s="3" t="str">
        <f>IF(D58=0,0,VLOOKUP(D58,competitors!$A$1:$B$1350,2,FALSE))</f>
        <v>Jack Harvey U13B</v>
      </c>
      <c r="F58" s="3" t="str">
        <f>IF(D58=0,0,VLOOKUP(E58,competitors!$B$1:$C$1350,2,FALSE))</f>
        <v>N&amp;P</v>
      </c>
      <c r="G58" s="673">
        <v>1.9071759259259259E-3</v>
      </c>
      <c r="H58" s="667">
        <v>2</v>
      </c>
      <c r="I58" s="3"/>
      <c r="J58" s="3"/>
      <c r="K58" s="3"/>
      <c r="L58" s="3"/>
      <c r="M58" s="3"/>
      <c r="N58" s="3"/>
      <c r="O58" s="3"/>
      <c r="P58" s="3"/>
      <c r="Q58" s="671">
        <v>11</v>
      </c>
      <c r="R58" s="3"/>
      <c r="S58" s="63"/>
      <c r="T58" s="234"/>
      <c r="U58" s="352"/>
      <c r="V58" s="339"/>
      <c r="W58" s="295">
        <v>13</v>
      </c>
      <c r="X58" s="606"/>
      <c r="Y58" s="3">
        <f>IF(X58=0,0,VLOOKUP(X58,competitors!$A$1:$B$1350,2,FALSE))</f>
        <v>0</v>
      </c>
      <c r="Z58" s="3">
        <f>IF(X58=0,0,VLOOKUP(Y58,competitors!$B$1:$C$1350,2,FALSE))</f>
        <v>0</v>
      </c>
      <c r="AA58" s="618"/>
      <c r="AB58" s="33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63"/>
      <c r="AN58" s="234"/>
    </row>
    <row r="59" spans="1:40" ht="12.75" customHeight="1" thickBot="1">
      <c r="A59" s="350"/>
      <c r="B59" s="339"/>
      <c r="C59" s="294">
        <v>14</v>
      </c>
      <c r="D59" s="666">
        <v>312</v>
      </c>
      <c r="E59" s="3" t="str">
        <f>IF(D59=0,0,VLOOKUP(D59,competitors!$A$1:$B$1350,2,FALSE))</f>
        <v>Teddy Mercer U13B</v>
      </c>
      <c r="F59" s="3" t="str">
        <f>IF(D59=0,0,VLOOKUP(E59,competitors!$B$1:$C$1350,2,FALSE))</f>
        <v>Wim</v>
      </c>
      <c r="G59" s="673">
        <v>1.9233796296296297E-3</v>
      </c>
      <c r="H59" s="667">
        <v>2</v>
      </c>
      <c r="I59" s="3"/>
      <c r="J59" s="3"/>
      <c r="K59" s="3"/>
      <c r="L59" s="671">
        <v>10</v>
      </c>
      <c r="M59" s="3"/>
      <c r="N59" s="3"/>
      <c r="O59" s="3"/>
      <c r="P59" s="3"/>
      <c r="Q59" s="3"/>
      <c r="R59" s="3"/>
      <c r="S59" s="63"/>
      <c r="T59" s="234"/>
      <c r="U59" s="352"/>
      <c r="V59" s="339"/>
      <c r="W59" s="294">
        <v>14</v>
      </c>
      <c r="X59" s="606"/>
      <c r="Y59" s="3">
        <f>IF(X59=0,0,VLOOKUP(X59,competitors!$A$1:$B$1350,2,FALSE))</f>
        <v>0</v>
      </c>
      <c r="Z59" s="3">
        <f>IF(X59=0,0,VLOOKUP(Y59,competitors!$B$1:$C$1350,2,FALSE))</f>
        <v>0</v>
      </c>
      <c r="AA59" s="618"/>
      <c r="AB59" s="33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63"/>
      <c r="AN59" s="234"/>
    </row>
    <row r="60" spans="1:40" ht="12.75" customHeight="1">
      <c r="A60" s="352"/>
      <c r="B60" s="339"/>
      <c r="C60" s="295">
        <v>15</v>
      </c>
      <c r="D60" s="666">
        <v>525</v>
      </c>
      <c r="E60" s="3" t="str">
        <f>IF(D60=0,0,VLOOKUP(D60,competitors!$A$1:$B$1350,2,FALSE))</f>
        <v>Max Brodie U13B</v>
      </c>
      <c r="F60" s="3" t="str">
        <f>IF(D60=0,0,VLOOKUP(E60,competitors!$B$1:$C$1350,2,FALSE))</f>
        <v>TAC</v>
      </c>
      <c r="G60" s="673">
        <v>1.9516203703703703E-3</v>
      </c>
      <c r="H60" s="667">
        <v>3</v>
      </c>
      <c r="I60" s="3"/>
      <c r="J60" s="3"/>
      <c r="K60" s="3"/>
      <c r="L60" s="3"/>
      <c r="M60" s="3"/>
      <c r="N60" s="671">
        <v>9</v>
      </c>
      <c r="O60" s="3"/>
      <c r="P60" s="3"/>
      <c r="Q60" s="3"/>
      <c r="R60" s="3"/>
      <c r="S60" s="63"/>
      <c r="T60" s="234"/>
      <c r="U60" s="352"/>
      <c r="V60" s="339"/>
      <c r="W60" s="295">
        <v>15</v>
      </c>
      <c r="X60" s="58"/>
      <c r="Y60" s="3">
        <f>IF(X60=0,0,VLOOKUP(X60,competitors!$A$1:$B$1350,2,FALSE))</f>
        <v>0</v>
      </c>
      <c r="Z60" s="3">
        <f>IF(X60=0,0,VLOOKUP(Y60,competitors!$B$1:$C$1350,2,FALSE))</f>
        <v>0</v>
      </c>
      <c r="AA60" s="368"/>
      <c r="AB60" s="33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63"/>
      <c r="AN60" s="234"/>
    </row>
    <row r="61" spans="1:40" ht="12.75" customHeight="1">
      <c r="A61" s="352"/>
      <c r="B61" s="339"/>
      <c r="C61" s="294">
        <v>16</v>
      </c>
      <c r="D61" s="666">
        <v>307</v>
      </c>
      <c r="E61" s="3" t="str">
        <f>IF(D61=0,0,VLOOKUP(D61,competitors!$A$1:$B$1350,2,FALSE))</f>
        <v>Jay Dunn U13B</v>
      </c>
      <c r="F61" s="3" t="str">
        <f>IF(D61=0,0,VLOOKUP(E61,competitors!$B$1:$C$1350,2,FALSE))</f>
        <v>Wim</v>
      </c>
      <c r="G61" s="673">
        <v>1.9524305555555556E-3</v>
      </c>
      <c r="H61" s="667">
        <v>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63"/>
      <c r="T61" s="234"/>
      <c r="U61" s="352"/>
      <c r="V61" s="339"/>
      <c r="W61" s="294">
        <v>16</v>
      </c>
      <c r="X61" s="58"/>
      <c r="Y61" s="3">
        <f>IF(X61=0,0,VLOOKUP(X61,competitors!$A$1:$B$1350,2,FALSE))</f>
        <v>0</v>
      </c>
      <c r="Z61" s="3">
        <f>IF(X61=0,0,VLOOKUP(Y61,competitors!$B$1:$C$1350,2,FALSE))</f>
        <v>0</v>
      </c>
      <c r="AA61" s="368"/>
      <c r="AB61" s="33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63"/>
      <c r="AN61" s="234"/>
    </row>
    <row r="62" spans="1:40" ht="12.75" customHeight="1">
      <c r="A62" s="352"/>
      <c r="B62" s="339"/>
      <c r="C62" s="295">
        <v>17</v>
      </c>
      <c r="D62" s="666">
        <v>305</v>
      </c>
      <c r="E62" s="3" t="str">
        <f>IF(D62=0,0,VLOOKUP(D62,competitors!$A$1:$B$1350,2,FALSE))</f>
        <v>Oscar Davis U13B</v>
      </c>
      <c r="F62" s="3" t="str">
        <f>IF(D62=0,0,VLOOKUP(E62,competitors!$B$1:$C$1350,2,FALSE))</f>
        <v>Wim</v>
      </c>
      <c r="G62" s="673">
        <v>1.9725694444444443E-3</v>
      </c>
      <c r="H62" s="667">
        <v>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234"/>
      <c r="U62" s="352"/>
      <c r="V62" s="339"/>
      <c r="W62" s="295">
        <v>17</v>
      </c>
      <c r="X62" s="58"/>
      <c r="Y62" s="3">
        <f>IF(X62=0,0,VLOOKUP(X62,competitors!$A$1:$B$1350,2,FALSE))</f>
        <v>0</v>
      </c>
      <c r="Z62" s="3">
        <f>IF(X62=0,0,VLOOKUP(Y62,competitors!$B$1:$C$1350,2,FALSE))</f>
        <v>0</v>
      </c>
      <c r="AA62" s="368"/>
      <c r="AB62" s="33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63"/>
      <c r="AN62" s="234"/>
    </row>
    <row r="63" spans="1:40" ht="12.75" customHeight="1">
      <c r="A63" s="352"/>
      <c r="B63" s="339"/>
      <c r="C63" s="294">
        <v>18</v>
      </c>
      <c r="D63" s="666">
        <v>12</v>
      </c>
      <c r="E63" s="3" t="str">
        <f>IF(D63=0,0,VLOOKUP(D63,competitors!$A$1:$B$1350,2,FALSE))</f>
        <v>Harry Cane U13B</v>
      </c>
      <c r="F63" s="3" t="str">
        <f>IF(D63=0,0,VLOOKUP(E63,competitors!$B$1:$C$1350,2,FALSE))</f>
        <v>Arm</v>
      </c>
      <c r="G63" s="673">
        <v>1.9890046296296296E-3</v>
      </c>
      <c r="H63" s="667">
        <v>2</v>
      </c>
      <c r="I63" s="671">
        <v>8</v>
      </c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U63" s="352"/>
      <c r="V63" s="339"/>
      <c r="W63" s="294">
        <v>18</v>
      </c>
      <c r="X63" s="58"/>
      <c r="Y63" s="3">
        <f>IF(X63=0,0,VLOOKUP(X63,competitors!$A$1:$B$1350,2,FALSE))</f>
        <v>0</v>
      </c>
      <c r="Z63" s="3">
        <f>IF(X63=0,0,VLOOKUP(Y63,competitors!$B$1:$C$1350,2,FALSE))</f>
        <v>0</v>
      </c>
      <c r="AA63" s="368"/>
      <c r="AB63" s="33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3"/>
      <c r="AN63" s="234"/>
    </row>
    <row r="64" spans="1:40" ht="12.75" customHeight="1">
      <c r="A64" s="352"/>
      <c r="B64" s="339"/>
      <c r="C64" s="295">
        <v>19</v>
      </c>
      <c r="D64" s="666">
        <v>848</v>
      </c>
      <c r="E64" s="3" t="str">
        <f>IF(D64=0,0,VLOOKUP(D64,competitors!$A$1:$B$1350,2,FALSE))</f>
        <v>Blake Williams U13B</v>
      </c>
      <c r="F64" s="3" t="str">
        <f>IF(D64=0,0,VLOOKUP(E64,competitors!$B$1:$C$1350,2,FALSE))</f>
        <v>N&amp;P</v>
      </c>
      <c r="G64" s="673">
        <v>2.0616898148148148E-3</v>
      </c>
      <c r="H64" s="667">
        <v>2</v>
      </c>
      <c r="I64" s="3"/>
      <c r="J64" s="3"/>
      <c r="K64" s="3"/>
      <c r="L64" s="3"/>
      <c r="M64" s="3"/>
      <c r="N64" s="3"/>
      <c r="O64" s="3"/>
      <c r="P64" s="3"/>
      <c r="Q64" s="671">
        <v>7</v>
      </c>
      <c r="R64" s="3"/>
      <c r="S64" s="63"/>
      <c r="T64" s="234"/>
      <c r="U64" s="352"/>
      <c r="V64" s="339"/>
      <c r="W64" s="295">
        <v>19</v>
      </c>
      <c r="X64" s="58"/>
      <c r="Y64" s="3">
        <f>IF(X64=0,0,VLOOKUP(X64,competitors!$A$1:$B$1350,2,FALSE))</f>
        <v>0</v>
      </c>
      <c r="Z64" s="3">
        <f>IF(X64=0,0,VLOOKUP(Y64,competitors!$B$1:$C$1350,2,FALSE))</f>
        <v>0</v>
      </c>
      <c r="AA64" s="368"/>
      <c r="AB64" s="33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234"/>
    </row>
    <row r="65" spans="1:40" ht="12.75" customHeight="1">
      <c r="A65" s="352"/>
      <c r="B65" s="339"/>
      <c r="C65" s="294">
        <v>20</v>
      </c>
      <c r="D65" s="666">
        <v>291</v>
      </c>
      <c r="E65" s="3" t="str">
        <f>IF(D65=0,0,VLOOKUP(D65,competitors!$A$1:$B$1350,2,FALSE))</f>
        <v>Peter Howe U13B</v>
      </c>
      <c r="F65" s="3" t="str">
        <f>IF(D65=0,0,VLOOKUP(E65,competitors!$B$1:$C$1350,2,FALSE))</f>
        <v>ExH</v>
      </c>
      <c r="G65" s="673">
        <v>2.0837962962962963E-3</v>
      </c>
      <c r="H65" s="667">
        <v>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U65" s="352"/>
      <c r="V65" s="339"/>
      <c r="W65" s="294">
        <v>20</v>
      </c>
      <c r="X65" s="58"/>
      <c r="Y65" s="3">
        <f>IF(X65=0,0,VLOOKUP(X65,competitors!$A$1:$B$1350,2,FALSE))</f>
        <v>0</v>
      </c>
      <c r="Z65" s="3">
        <f>IF(X65=0,0,VLOOKUP(Y65,competitors!$B$1:$C$1350,2,FALSE))</f>
        <v>0</v>
      </c>
      <c r="AA65" s="368"/>
      <c r="AB65" s="3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234"/>
    </row>
    <row r="66" spans="1:40" ht="12.75" customHeight="1">
      <c r="A66" s="352"/>
      <c r="B66" s="339"/>
      <c r="C66" s="295">
        <v>21</v>
      </c>
      <c r="D66" s="666">
        <v>617</v>
      </c>
      <c r="E66" s="3" t="str">
        <f>IF(D66=0,0,VLOOKUP(D66,competitors!$A$1:$B$1350,2,FALSE))</f>
        <v>Oliver Castle  U13B</v>
      </c>
      <c r="F66" s="3" t="str">
        <f>IF(D66=0,0,VLOOKUP(E66,competitors!$B$1:$C$1350,2,FALSE))</f>
        <v>YOAC</v>
      </c>
      <c r="G66" s="673">
        <v>2.0927083333333331E-3</v>
      </c>
      <c r="H66" s="667">
        <v>3</v>
      </c>
      <c r="I66" s="3"/>
      <c r="J66" s="3"/>
      <c r="K66" s="3"/>
      <c r="L66" s="3"/>
      <c r="M66" s="3"/>
      <c r="N66" s="3"/>
      <c r="O66" s="671">
        <v>6</v>
      </c>
      <c r="P66" s="3"/>
      <c r="Q66" s="3"/>
      <c r="R66" s="3"/>
      <c r="S66" s="63"/>
      <c r="T66" s="234"/>
      <c r="U66" s="352"/>
      <c r="V66" s="339"/>
      <c r="W66" s="295">
        <v>21</v>
      </c>
      <c r="X66" s="58"/>
      <c r="Y66" s="3">
        <f>IF(X66=0,0,VLOOKUP(X66,competitors!$A$1:$B$1350,2,FALSE))</f>
        <v>0</v>
      </c>
      <c r="Z66" s="3">
        <f>IF(X66=0,0,VLOOKUP(Y66,competitors!$B$1:$C$1350,2,FALSE))</f>
        <v>0</v>
      </c>
      <c r="AA66" s="368"/>
      <c r="AB66" s="33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63"/>
      <c r="AN66" s="234"/>
    </row>
    <row r="67" spans="1:40" ht="12.75" customHeight="1" thickBot="1">
      <c r="A67" s="352"/>
      <c r="B67" s="340"/>
      <c r="C67" s="294">
        <v>22</v>
      </c>
      <c r="D67" s="666">
        <v>810</v>
      </c>
      <c r="E67" s="3" t="str">
        <f>IF(D67=0,0,VLOOKUP(D67,competitors!$A$1:$B$1350,2,FALSE))</f>
        <v>Fin Thurman U13B</v>
      </c>
      <c r="F67" s="3" t="str">
        <f>IF(D67=0,0,VLOOKUP(E67,competitors!$B$1:$C$1350,2,FALSE))</f>
        <v>N&amp;P</v>
      </c>
      <c r="G67" s="673">
        <v>2.1247685185185185E-3</v>
      </c>
      <c r="H67" s="667">
        <v>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U67" s="352"/>
      <c r="V67" s="339"/>
      <c r="W67" s="296">
        <v>22</v>
      </c>
      <c r="X67" s="64"/>
      <c r="Y67" s="65">
        <f>IF(X67=0,0,VLOOKUP(X67,competitors!$A$1:$B$1350,2,FALSE))</f>
        <v>0</v>
      </c>
      <c r="Z67" s="65">
        <f>IF(X67=0,0,VLOOKUP(Y67,competitors!$B$1:$C$1350,2,FALSE))</f>
        <v>0</v>
      </c>
      <c r="AA67" s="402"/>
      <c r="AB67" s="334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106"/>
      <c r="AN67" s="234"/>
    </row>
    <row r="68" spans="1:40" ht="12.75" customHeight="1">
      <c r="A68" s="352"/>
      <c r="B68" s="339"/>
      <c r="C68" s="295">
        <v>23</v>
      </c>
      <c r="D68" s="666">
        <v>188</v>
      </c>
      <c r="E68" s="3" t="str">
        <f>IF(D68=0,0,VLOOKUP(D68,competitors!$A$1:$B$1350,2,FALSE))</f>
        <v>Angus Graham U13B</v>
      </c>
      <c r="F68" s="3" t="str">
        <f>IF(D68=0,0,VLOOKUP(E68,competitors!$B$1:$C$1350,2,FALSE))</f>
        <v>NA</v>
      </c>
      <c r="G68" s="673">
        <v>2.1901620370370369E-3</v>
      </c>
      <c r="H68" s="667">
        <v>3</v>
      </c>
      <c r="I68" s="3"/>
      <c r="J68" s="671">
        <v>5</v>
      </c>
      <c r="K68" s="3"/>
      <c r="L68" s="3"/>
      <c r="M68" s="3"/>
      <c r="N68" s="3"/>
      <c r="O68" s="3"/>
      <c r="P68" s="3"/>
      <c r="Q68" s="3"/>
      <c r="R68" s="3"/>
      <c r="S68" s="63"/>
      <c r="T68" s="234"/>
      <c r="U68" s="352"/>
      <c r="V68" s="339"/>
      <c r="W68" s="364">
        <v>23</v>
      </c>
      <c r="X68" s="299"/>
      <c r="Y68" s="57">
        <f>IF(X68=0,0,VLOOKUP(X68,competitors!$A$1:$B$1350,2,FALSE))</f>
        <v>0</v>
      </c>
      <c r="Z68" s="57">
        <f>IF(X68=0,0,VLOOKUP(Y68,competitors!$B$1:$C$1350,2,FALSE))</f>
        <v>0</v>
      </c>
      <c r="AA68" s="384"/>
      <c r="AB68" s="401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394"/>
      <c r="AN68" s="234"/>
    </row>
    <row r="69" spans="1:40" ht="12.75" customHeight="1">
      <c r="A69" s="352"/>
      <c r="B69" s="339"/>
      <c r="C69" s="294">
        <v>24</v>
      </c>
      <c r="D69" s="666">
        <v>809</v>
      </c>
      <c r="E69" s="3" t="str">
        <f>IF(D69=0,0,VLOOKUP(D69,competitors!$A$1:$B$1350,2,FALSE))</f>
        <v>Mawgan Marshall U13B</v>
      </c>
      <c r="F69" s="3" t="str">
        <f>IF(D69=0,0,VLOOKUP(E69,competitors!$B$1:$C$1350,2,FALSE))</f>
        <v>N&amp;P</v>
      </c>
      <c r="G69" s="673">
        <v>2.2895833333333336E-3</v>
      </c>
      <c r="H69" s="667">
        <v>3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63"/>
      <c r="T69" s="234"/>
      <c r="U69" s="352"/>
      <c r="V69" s="339"/>
      <c r="W69" s="294">
        <v>24</v>
      </c>
      <c r="X69" s="58"/>
      <c r="Y69" s="3">
        <f>IF(X69=0,0,VLOOKUP(X69,competitors!$A$1:$B$1350,2,FALSE))</f>
        <v>0</v>
      </c>
      <c r="Z69" s="3">
        <f>IF(X69=0,0,VLOOKUP(Y69,competitors!$B$1:$C$1350,2,FALSE))</f>
        <v>0</v>
      </c>
      <c r="AA69" s="368"/>
      <c r="AB69" s="33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63"/>
      <c r="AN69" s="234"/>
    </row>
    <row r="70" spans="1:40" ht="12.75" customHeight="1">
      <c r="A70" s="352"/>
      <c r="B70" s="339"/>
      <c r="C70" s="295">
        <v>25</v>
      </c>
      <c r="D70" s="58"/>
      <c r="E70" s="3">
        <f>IF(D70=0,0,VLOOKUP(D70,competitors!$A$1:$B$1350,2,FALSE))</f>
        <v>0</v>
      </c>
      <c r="F70" s="3">
        <f>IF(D70=0,0,VLOOKUP(E70,competitors!$B$1:$C$1350,2,FALSE))</f>
        <v>0</v>
      </c>
      <c r="G70" s="368"/>
      <c r="H70" s="333"/>
      <c r="I70" s="3"/>
      <c r="J70" s="3"/>
      <c r="K70" s="3"/>
      <c r="L70" s="3"/>
      <c r="M70" s="3"/>
      <c r="N70" s="3"/>
      <c r="O70" s="3"/>
      <c r="P70" s="3"/>
      <c r="Q70" s="3"/>
      <c r="R70" s="3"/>
      <c r="S70" s="63"/>
      <c r="T70" s="234"/>
      <c r="U70" s="352"/>
      <c r="V70" s="339"/>
      <c r="W70" s="295">
        <v>25</v>
      </c>
      <c r="X70" s="58"/>
      <c r="Y70" s="3">
        <f>IF(X70=0,0,VLOOKUP(X70,competitors!$A$1:$B$1350,2,FALSE))</f>
        <v>0</v>
      </c>
      <c r="Z70" s="3">
        <f>IF(X70=0,0,VLOOKUP(Y70,competitors!$B$1:$C$1350,2,FALSE))</f>
        <v>0</v>
      </c>
      <c r="AA70" s="368"/>
      <c r="AB70" s="33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63"/>
      <c r="AN70" s="234"/>
    </row>
    <row r="71" spans="1:40" ht="12.75" customHeight="1">
      <c r="A71" s="352"/>
      <c r="B71" s="339"/>
      <c r="C71" s="294">
        <v>26</v>
      </c>
      <c r="D71" s="58"/>
      <c r="E71" s="3">
        <f>IF(D71=0,0,VLOOKUP(D71,competitors!$A$1:$B$1350,2,FALSE))</f>
        <v>0</v>
      </c>
      <c r="F71" s="3">
        <f>IF(D71=0,0,VLOOKUP(E71,competitors!$B$1:$C$1350,2,FALSE))</f>
        <v>0</v>
      </c>
      <c r="G71" s="368"/>
      <c r="H71" s="333"/>
      <c r="I71" s="3"/>
      <c r="J71" s="3"/>
      <c r="K71" s="3"/>
      <c r="L71" s="3"/>
      <c r="M71" s="3"/>
      <c r="N71" s="3"/>
      <c r="O71" s="3"/>
      <c r="P71" s="3"/>
      <c r="Q71" s="3"/>
      <c r="R71" s="3"/>
      <c r="S71" s="63"/>
      <c r="T71" s="234"/>
      <c r="U71" s="352"/>
      <c r="V71" s="339"/>
      <c r="W71" s="294">
        <v>26</v>
      </c>
      <c r="X71" s="58"/>
      <c r="Y71" s="3">
        <f>IF(X71=0,0,VLOOKUP(X71,competitors!$A$1:$B$1350,2,FALSE))</f>
        <v>0</v>
      </c>
      <c r="Z71" s="3">
        <f>IF(X71=0,0,VLOOKUP(Y71,competitors!$B$1:$C$1350,2,FALSE))</f>
        <v>0</v>
      </c>
      <c r="AA71" s="368"/>
      <c r="AB71" s="33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63"/>
      <c r="AN71" s="234"/>
    </row>
    <row r="72" spans="1:40" ht="12.75" customHeight="1">
      <c r="A72" s="352"/>
      <c r="B72" s="339"/>
      <c r="C72" s="295">
        <v>27</v>
      </c>
      <c r="D72" s="58"/>
      <c r="E72" s="3">
        <f>IF(D72=0,0,VLOOKUP(D72,competitors!$A$1:$B$1350,2,FALSE))</f>
        <v>0</v>
      </c>
      <c r="F72" s="3">
        <f>IF(D72=0,0,VLOOKUP(E72,competitors!$B$1:$C$1350,2,FALSE))</f>
        <v>0</v>
      </c>
      <c r="G72" s="368"/>
      <c r="H72" s="333"/>
      <c r="I72" s="3"/>
      <c r="J72" s="3"/>
      <c r="K72" s="3"/>
      <c r="L72" s="3"/>
      <c r="M72" s="3"/>
      <c r="N72" s="3"/>
      <c r="O72" s="3"/>
      <c r="P72" s="3"/>
      <c r="Q72" s="3"/>
      <c r="R72" s="3"/>
      <c r="S72" s="63"/>
      <c r="T72" s="234"/>
      <c r="U72" s="352"/>
      <c r="V72" s="339"/>
      <c r="W72" s="295">
        <v>27</v>
      </c>
      <c r="X72" s="58"/>
      <c r="Y72" s="3">
        <f>IF(X72=0,0,VLOOKUP(X72,competitors!$A$1:$B$1350,2,FALSE))</f>
        <v>0</v>
      </c>
      <c r="Z72" s="3">
        <f>IF(X72=0,0,VLOOKUP(Y72,competitors!$B$1:$C$1350,2,FALSE))</f>
        <v>0</v>
      </c>
      <c r="AA72" s="368"/>
      <c r="AB72" s="33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63"/>
      <c r="AN72" s="234"/>
    </row>
    <row r="73" spans="1:40" ht="12.75" customHeight="1" thickBot="1">
      <c r="A73" s="352"/>
      <c r="B73" s="339"/>
      <c r="C73" s="294">
        <v>28</v>
      </c>
      <c r="D73" s="58"/>
      <c r="E73" s="3">
        <f>IF(D73=0,0,VLOOKUP(D73,competitors!$A$1:$B$1350,2,FALSE))</f>
        <v>0</v>
      </c>
      <c r="F73" s="3">
        <f>IF(D73=0,0,VLOOKUP(E73,competitors!$B$1:$C$1350,2,FALSE))</f>
        <v>0</v>
      </c>
      <c r="G73" s="368"/>
      <c r="H73" s="333"/>
      <c r="I73" s="3"/>
      <c r="J73" s="3"/>
      <c r="K73" s="3"/>
      <c r="L73" s="3"/>
      <c r="M73" s="3"/>
      <c r="N73" s="3"/>
      <c r="O73" s="3"/>
      <c r="P73" s="3"/>
      <c r="Q73" s="3"/>
      <c r="R73" s="3"/>
      <c r="S73" s="63"/>
      <c r="T73" s="234"/>
      <c r="U73" s="352"/>
      <c r="V73" s="339"/>
      <c r="W73" s="294">
        <v>28</v>
      </c>
      <c r="X73" s="58"/>
      <c r="Y73" s="3">
        <f>IF(X73=0,0,VLOOKUP(X73,competitors!$A$1:$B$1350,2,FALSE))</f>
        <v>0</v>
      </c>
      <c r="Z73" s="3">
        <f>IF(X73=0,0,VLOOKUP(Y73,competitors!$B$1:$C$1350,2,FALSE))</f>
        <v>0</v>
      </c>
      <c r="AA73" s="368"/>
      <c r="AB73" s="33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63"/>
      <c r="AN73" s="234"/>
    </row>
    <row r="74" spans="1:40" ht="12.75" customHeight="1">
      <c r="A74" s="351"/>
      <c r="B74" s="339"/>
      <c r="C74" s="295">
        <v>29</v>
      </c>
      <c r="D74" s="58"/>
      <c r="E74" s="3">
        <f>IF(D74=0,0,VLOOKUP(D74,competitors!$A$1:$B$1350,2,FALSE))</f>
        <v>0</v>
      </c>
      <c r="F74" s="3">
        <f>IF(D74=0,0,VLOOKUP(E74,competitors!$B$1:$C$1350,2,FALSE))</f>
        <v>0</v>
      </c>
      <c r="G74" s="368"/>
      <c r="H74" s="333"/>
      <c r="I74" s="3"/>
      <c r="J74" s="3"/>
      <c r="K74" s="3"/>
      <c r="L74" s="3"/>
      <c r="M74" s="3"/>
      <c r="N74" s="3"/>
      <c r="O74" s="3"/>
      <c r="P74" s="3"/>
      <c r="Q74" s="3"/>
      <c r="R74" s="3"/>
      <c r="S74" s="63"/>
      <c r="T74" s="234"/>
      <c r="U74" s="352"/>
      <c r="V74" s="339"/>
      <c r="W74" s="295">
        <v>29</v>
      </c>
      <c r="X74" s="58"/>
      <c r="Y74" s="3">
        <f>IF(X74=0,0,VLOOKUP(X74,competitors!$A$1:$B$1350,2,FALSE))</f>
        <v>0</v>
      </c>
      <c r="Z74" s="3">
        <f>IF(X74=0,0,VLOOKUP(Y74,competitors!$B$1:$C$1350,2,FALSE))</f>
        <v>0</v>
      </c>
      <c r="AA74" s="368"/>
      <c r="AB74" s="33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63"/>
      <c r="AN74" s="234"/>
    </row>
    <row r="75" spans="1:40" ht="12.75" customHeight="1">
      <c r="A75" s="352"/>
      <c r="B75" s="339"/>
      <c r="C75" s="294">
        <v>30</v>
      </c>
      <c r="D75" s="58"/>
      <c r="E75" s="3">
        <f>IF(D75=0,0,VLOOKUP(D75,competitors!$A$1:$B$1350,2,FALSE))</f>
        <v>0</v>
      </c>
      <c r="F75" s="3">
        <f>IF(D75=0,0,VLOOKUP(E75,competitors!$B$1:$C$1350,2,FALSE))</f>
        <v>0</v>
      </c>
      <c r="G75" s="368"/>
      <c r="H75" s="333"/>
      <c r="I75" s="3"/>
      <c r="J75" s="3"/>
      <c r="K75" s="3"/>
      <c r="L75" s="3"/>
      <c r="M75" s="3"/>
      <c r="N75" s="3"/>
      <c r="O75" s="3"/>
      <c r="P75" s="3"/>
      <c r="Q75" s="3"/>
      <c r="R75" s="3"/>
      <c r="S75" s="63"/>
      <c r="T75" s="234"/>
      <c r="U75" s="352"/>
      <c r="V75" s="339"/>
      <c r="W75" s="294">
        <v>30</v>
      </c>
      <c r="X75" s="58"/>
      <c r="Y75" s="3">
        <f>IF(X75=0,0,VLOOKUP(X75,competitors!$A$1:$B$1350,2,FALSE))</f>
        <v>0</v>
      </c>
      <c r="Z75" s="3">
        <f>IF(X75=0,0,VLOOKUP(Y75,competitors!$B$1:$C$1350,2,FALSE))</f>
        <v>0</v>
      </c>
      <c r="AA75" s="368"/>
      <c r="AB75" s="33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63"/>
      <c r="AN75" s="234"/>
    </row>
    <row r="76" spans="1:40" ht="12.75" customHeight="1">
      <c r="A76" s="352"/>
      <c r="B76" s="339"/>
      <c r="C76" s="295">
        <v>31</v>
      </c>
      <c r="D76" s="58"/>
      <c r="E76" s="3">
        <f>IF(D76=0,0,VLOOKUP(D76,competitors!$A$1:$B$1350,2,FALSE))</f>
        <v>0</v>
      </c>
      <c r="F76" s="3">
        <f>IF(D76=0,0,VLOOKUP(E76,competitors!$B$1:$C$1350,2,FALSE))</f>
        <v>0</v>
      </c>
      <c r="G76" s="368"/>
      <c r="H76" s="333"/>
      <c r="I76" s="3"/>
      <c r="J76" s="3"/>
      <c r="K76" s="3"/>
      <c r="L76" s="3"/>
      <c r="M76" s="3"/>
      <c r="N76" s="3"/>
      <c r="O76" s="3"/>
      <c r="P76" s="3"/>
      <c r="Q76" s="3"/>
      <c r="R76" s="3"/>
      <c r="S76" s="63"/>
      <c r="T76" s="234"/>
      <c r="U76" s="352"/>
      <c r="V76" s="339"/>
      <c r="W76" s="295">
        <v>31</v>
      </c>
      <c r="X76" s="58"/>
      <c r="Y76" s="3">
        <f>IF(X76=0,0,VLOOKUP(X76,competitors!$A$1:$B$1350,2,FALSE))</f>
        <v>0</v>
      </c>
      <c r="Z76" s="3">
        <f>IF(X76=0,0,VLOOKUP(Y76,competitors!$B$1:$C$1350,2,FALSE))</f>
        <v>0</v>
      </c>
      <c r="AA76" s="368"/>
      <c r="AB76" s="33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63"/>
      <c r="AN76" s="234"/>
    </row>
    <row r="77" spans="1:40" ht="12.75" customHeight="1">
      <c r="A77" s="352"/>
      <c r="B77" s="339"/>
      <c r="C77" s="294">
        <v>32</v>
      </c>
      <c r="D77" s="58"/>
      <c r="E77" s="3">
        <f>IF(D77=0,0,VLOOKUP(D77,competitors!$A$1:$B$1350,2,FALSE))</f>
        <v>0</v>
      </c>
      <c r="F77" s="3">
        <f>IF(D77=0,0,VLOOKUP(E77,competitors!$B$1:$C$1350,2,FALSE))</f>
        <v>0</v>
      </c>
      <c r="G77" s="368"/>
      <c r="H77" s="333"/>
      <c r="I77" s="3"/>
      <c r="J77" s="3"/>
      <c r="K77" s="3"/>
      <c r="L77" s="3"/>
      <c r="M77" s="3"/>
      <c r="N77" s="3"/>
      <c r="O77" s="3"/>
      <c r="P77" s="3"/>
      <c r="Q77" s="3"/>
      <c r="R77" s="3"/>
      <c r="S77" s="63"/>
      <c r="T77" s="234"/>
      <c r="U77" s="352"/>
      <c r="V77" s="339"/>
      <c r="W77" s="294">
        <v>32</v>
      </c>
      <c r="X77" s="58"/>
      <c r="Y77" s="3">
        <f>IF(X77=0,0,VLOOKUP(X77,competitors!$A$1:$B$1350,2,FALSE))</f>
        <v>0</v>
      </c>
      <c r="Z77" s="3">
        <f>IF(X77=0,0,VLOOKUP(Y77,competitors!$B$1:$C$1350,2,FALSE))</f>
        <v>0</v>
      </c>
      <c r="AA77" s="368"/>
      <c r="AB77" s="33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63"/>
      <c r="AN77" s="234"/>
    </row>
    <row r="78" spans="1:40" ht="12.75" customHeight="1">
      <c r="A78" s="352"/>
      <c r="B78" s="339"/>
      <c r="C78" s="295">
        <v>33</v>
      </c>
      <c r="D78" s="58"/>
      <c r="E78" s="3">
        <f>IF(D78=0,0,VLOOKUP(D78,competitors!$A$1:$B$1350,2,FALSE))</f>
        <v>0</v>
      </c>
      <c r="F78" s="3">
        <f>IF(D78=0,0,VLOOKUP(E78,competitors!$B$1:$C$1350,2,FALSE))</f>
        <v>0</v>
      </c>
      <c r="G78" s="368"/>
      <c r="H78" s="333"/>
      <c r="I78" s="3"/>
      <c r="J78" s="3"/>
      <c r="K78" s="3"/>
      <c r="L78" s="3"/>
      <c r="M78" s="3"/>
      <c r="N78" s="3"/>
      <c r="O78" s="3"/>
      <c r="P78" s="3"/>
      <c r="Q78" s="3"/>
      <c r="R78" s="3"/>
      <c r="S78" s="63"/>
      <c r="T78" s="234"/>
      <c r="U78" s="352"/>
      <c r="V78" s="339"/>
      <c r="W78" s="295">
        <v>33</v>
      </c>
      <c r="X78" s="58"/>
      <c r="Y78" s="3">
        <f>IF(X78=0,0,VLOOKUP(X78,competitors!$A$1:$B$1350,2,FALSE))</f>
        <v>0</v>
      </c>
      <c r="Z78" s="3">
        <f>IF(X78=0,0,VLOOKUP(Y78,competitors!$B$1:$C$1350,2,FALSE))</f>
        <v>0</v>
      </c>
      <c r="AA78" s="368"/>
      <c r="AB78" s="33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63"/>
      <c r="AN78" s="234"/>
    </row>
    <row r="79" spans="1:40" ht="12.75" customHeight="1">
      <c r="A79" s="352"/>
      <c r="B79" s="339"/>
      <c r="C79" s="294">
        <v>34</v>
      </c>
      <c r="D79" s="58"/>
      <c r="E79" s="3">
        <f>IF(D79=0,0,VLOOKUP(D79,competitors!$A$1:$B$1350,2,FALSE))</f>
        <v>0</v>
      </c>
      <c r="F79" s="3">
        <f>IF(D79=0,0,VLOOKUP(E79,competitors!$B$1:$C$1350,2,FALSE))</f>
        <v>0</v>
      </c>
      <c r="G79" s="368"/>
      <c r="H79" s="333"/>
      <c r="I79" s="3"/>
      <c r="J79" s="3"/>
      <c r="K79" s="3"/>
      <c r="L79" s="3"/>
      <c r="M79" s="3"/>
      <c r="N79" s="3"/>
      <c r="O79" s="3"/>
      <c r="P79" s="3"/>
      <c r="Q79" s="3"/>
      <c r="R79" s="3"/>
      <c r="S79" s="63"/>
      <c r="T79" s="234"/>
      <c r="U79" s="352"/>
      <c r="V79" s="339"/>
      <c r="W79" s="294">
        <v>34</v>
      </c>
      <c r="X79" s="58"/>
      <c r="Y79" s="3">
        <f>IF(X79=0,0,VLOOKUP(X79,competitors!$A$1:$B$1350,2,FALSE))</f>
        <v>0</v>
      </c>
      <c r="Z79" s="3">
        <f>IF(X79=0,0,VLOOKUP(Y79,competitors!$B$1:$C$1350,2,FALSE))</f>
        <v>0</v>
      </c>
      <c r="AA79" s="368"/>
      <c r="AB79" s="33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63"/>
      <c r="AN79" s="234"/>
    </row>
    <row r="80" spans="1:40" ht="12.75" customHeight="1">
      <c r="A80" s="352"/>
      <c r="B80" s="339"/>
      <c r="C80" s="295">
        <v>35</v>
      </c>
      <c r="D80" s="58"/>
      <c r="E80" s="3">
        <f>IF(D80=0,0,VLOOKUP(D80,competitors!$A$1:$B$1350,2,FALSE))</f>
        <v>0</v>
      </c>
      <c r="F80" s="3">
        <f>IF(D80=0,0,VLOOKUP(E80,competitors!$B$1:$C$1350,2,FALSE))</f>
        <v>0</v>
      </c>
      <c r="G80" s="368"/>
      <c r="H80" s="333"/>
      <c r="I80" s="3"/>
      <c r="J80" s="3"/>
      <c r="K80" s="3"/>
      <c r="L80" s="3"/>
      <c r="M80" s="3"/>
      <c r="N80" s="3"/>
      <c r="O80" s="3"/>
      <c r="P80" s="3"/>
      <c r="Q80" s="3"/>
      <c r="R80" s="3"/>
      <c r="S80" s="63"/>
      <c r="T80" s="234"/>
      <c r="U80" s="352"/>
      <c r="V80" s="339"/>
      <c r="W80" s="295">
        <v>35</v>
      </c>
      <c r="X80" s="58"/>
      <c r="Y80" s="3">
        <f>IF(X80=0,0,VLOOKUP(X80,competitors!$A$1:$B$1350,2,FALSE))</f>
        <v>0</v>
      </c>
      <c r="Z80" s="3">
        <f>IF(X80=0,0,VLOOKUP(Y80,competitors!$B$1:$C$1350,2,FALSE))</f>
        <v>0</v>
      </c>
      <c r="AA80" s="368"/>
      <c r="AB80" s="33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63"/>
      <c r="AN80" s="234"/>
    </row>
    <row r="81" spans="1:40" ht="12.75" customHeight="1">
      <c r="A81" s="352"/>
      <c r="B81" s="339"/>
      <c r="C81" s="294">
        <v>36</v>
      </c>
      <c r="D81" s="58"/>
      <c r="E81" s="3">
        <f>IF(D81=0,0,VLOOKUP(D81,competitors!$A$1:$B$1350,2,FALSE))</f>
        <v>0</v>
      </c>
      <c r="F81" s="3">
        <f>IF(D81=0,0,VLOOKUP(E81,competitors!$B$1:$C$1350,2,FALSE))</f>
        <v>0</v>
      </c>
      <c r="G81" s="368"/>
      <c r="H81" s="333"/>
      <c r="I81" s="3"/>
      <c r="J81" s="3"/>
      <c r="K81" s="3"/>
      <c r="L81" s="3"/>
      <c r="M81" s="3"/>
      <c r="N81" s="3"/>
      <c r="O81" s="3"/>
      <c r="P81" s="3"/>
      <c r="Q81" s="3"/>
      <c r="R81" s="3"/>
      <c r="S81" s="63"/>
      <c r="T81" s="234"/>
      <c r="U81" s="352"/>
      <c r="V81" s="339"/>
      <c r="W81" s="294">
        <v>36</v>
      </c>
      <c r="X81" s="58"/>
      <c r="Y81" s="3">
        <f>IF(X81=0,0,VLOOKUP(X81,competitors!$A$1:$B$1350,2,FALSE))</f>
        <v>0</v>
      </c>
      <c r="Z81" s="3">
        <f>IF(X81=0,0,VLOOKUP(Y81,competitors!$B$1:$C$1350,2,FALSE))</f>
        <v>0</v>
      </c>
      <c r="AA81" s="368"/>
      <c r="AB81" s="33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63"/>
      <c r="AN81" s="234"/>
    </row>
    <row r="82" spans="1:40" ht="12.75" customHeight="1">
      <c r="A82" s="352"/>
      <c r="B82" s="339"/>
      <c r="C82" s="295">
        <v>37</v>
      </c>
      <c r="D82" s="58"/>
      <c r="E82" s="3">
        <f>IF(D82=0,0,VLOOKUP(D82,competitors!$A$1:$B$1350,2,FALSE))</f>
        <v>0</v>
      </c>
      <c r="F82" s="3">
        <f>IF(D82=0,0,VLOOKUP(E82,competitors!$B$1:$C$1350,2,FALSE))</f>
        <v>0</v>
      </c>
      <c r="G82" s="368"/>
      <c r="H82" s="333"/>
      <c r="I82" s="3"/>
      <c r="J82" s="3"/>
      <c r="K82" s="3"/>
      <c r="L82" s="3"/>
      <c r="M82" s="3"/>
      <c r="N82" s="3"/>
      <c r="O82" s="3"/>
      <c r="P82" s="3"/>
      <c r="Q82" s="3"/>
      <c r="R82" s="3"/>
      <c r="S82" s="63"/>
      <c r="T82" s="234"/>
      <c r="U82" s="352"/>
      <c r="V82" s="339"/>
      <c r="W82" s="295">
        <v>37</v>
      </c>
      <c r="X82" s="58"/>
      <c r="Y82" s="3">
        <f>IF(X82=0,0,VLOOKUP(X82,competitors!$A$1:$B$1350,2,FALSE))</f>
        <v>0</v>
      </c>
      <c r="Z82" s="3">
        <f>IF(X82=0,0,VLOOKUP(Y82,competitors!$B$1:$C$1350,2,FALSE))</f>
        <v>0</v>
      </c>
      <c r="AA82" s="368"/>
      <c r="AB82" s="33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63"/>
      <c r="AN82" s="234"/>
    </row>
    <row r="83" spans="1:40" ht="12.75" customHeight="1">
      <c r="A83" s="352"/>
      <c r="B83" s="339"/>
      <c r="C83" s="294">
        <v>38</v>
      </c>
      <c r="D83" s="58"/>
      <c r="E83" s="3">
        <f>IF(D83=0,0,VLOOKUP(D83,competitors!$A$1:$B$1350,2,FALSE))</f>
        <v>0</v>
      </c>
      <c r="F83" s="3">
        <f>IF(D83=0,0,VLOOKUP(E83,competitors!$B$1:$C$1350,2,FALSE))</f>
        <v>0</v>
      </c>
      <c r="G83" s="368"/>
      <c r="H83" s="333"/>
      <c r="I83" s="3"/>
      <c r="J83" s="3"/>
      <c r="K83" s="3"/>
      <c r="L83" s="3"/>
      <c r="M83" s="3"/>
      <c r="N83" s="3"/>
      <c r="O83" s="3"/>
      <c r="P83" s="3"/>
      <c r="Q83" s="3"/>
      <c r="R83" s="3"/>
      <c r="S83" s="63"/>
      <c r="T83" s="234"/>
      <c r="U83" s="352"/>
      <c r="V83" s="339"/>
      <c r="W83" s="294">
        <v>38</v>
      </c>
      <c r="X83" s="58"/>
      <c r="Y83" s="3">
        <f>IF(X83=0,0,VLOOKUP(X83,competitors!$A$1:$B$1350,2,FALSE))</f>
        <v>0</v>
      </c>
      <c r="Z83" s="3">
        <f>IF(X83=0,0,VLOOKUP(Y83,competitors!$B$1:$C$1350,2,FALSE))</f>
        <v>0</v>
      </c>
      <c r="AA83" s="368"/>
      <c r="AB83" s="33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63"/>
      <c r="AN83" s="234"/>
    </row>
    <row r="84" spans="1:40" ht="12.75" customHeight="1">
      <c r="A84" s="352"/>
      <c r="B84" s="339"/>
      <c r="C84" s="295">
        <v>39</v>
      </c>
      <c r="D84" s="58"/>
      <c r="E84" s="3">
        <f>IF(D84=0,0,VLOOKUP(D84,competitors!$A$1:$B$1350,2,FALSE))</f>
        <v>0</v>
      </c>
      <c r="F84" s="3">
        <f>IF(D84=0,0,VLOOKUP(E84,competitors!$B$1:$C$1350,2,FALSE))</f>
        <v>0</v>
      </c>
      <c r="G84" s="368"/>
      <c r="H84" s="333"/>
      <c r="I84" s="3"/>
      <c r="J84" s="3"/>
      <c r="K84" s="3"/>
      <c r="L84" s="3"/>
      <c r="M84" s="3"/>
      <c r="N84" s="3"/>
      <c r="O84" s="3"/>
      <c r="P84" s="3"/>
      <c r="Q84" s="3"/>
      <c r="R84" s="3"/>
      <c r="S84" s="63"/>
      <c r="T84" s="234"/>
      <c r="U84" s="352"/>
      <c r="V84" s="339"/>
      <c r="W84" s="295">
        <v>39</v>
      </c>
      <c r="X84" s="58"/>
      <c r="Y84" s="3">
        <f>IF(X84=0,0,VLOOKUP(X84,competitors!$A$1:$B$1350,2,FALSE))</f>
        <v>0</v>
      </c>
      <c r="Z84" s="3">
        <f>IF(X84=0,0,VLOOKUP(Y84,competitors!$B$1:$C$1350,2,FALSE))</f>
        <v>0</v>
      </c>
      <c r="AA84" s="368"/>
      <c r="AB84" s="33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63"/>
      <c r="AN84" s="234"/>
    </row>
    <row r="85" spans="1:40" ht="12.75" customHeight="1">
      <c r="A85" s="352"/>
      <c r="B85" s="339"/>
      <c r="C85" s="294">
        <v>40</v>
      </c>
      <c r="D85" s="58"/>
      <c r="E85" s="3">
        <f>IF(D85=0,0,VLOOKUP(D85,competitors!$A$1:$B$1350,2,FALSE))</f>
        <v>0</v>
      </c>
      <c r="F85" s="3">
        <f>IF(D85=0,0,VLOOKUP(E85,competitors!$B$1:$C$1350,2,FALSE))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U85" s="352"/>
      <c r="V85" s="339"/>
      <c r="W85" s="294">
        <v>40</v>
      </c>
      <c r="X85" s="58"/>
      <c r="Y85" s="3">
        <f>IF(X85=0,0,VLOOKUP(X85,competitors!$A$1:$B$1350,2,FALSE))</f>
        <v>0</v>
      </c>
      <c r="Z85" s="3">
        <f>IF(X85=0,0,VLOOKUP(Y85,competitors!$B$1:$C$1350,2,FALSE))</f>
        <v>0</v>
      </c>
      <c r="AA85" s="368"/>
      <c r="AB85" s="33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63"/>
      <c r="AN85" s="234"/>
    </row>
    <row r="86" spans="1:40" ht="12.75" customHeight="1">
      <c r="A86" s="352"/>
      <c r="B86" s="339"/>
      <c r="C86" s="295">
        <v>41</v>
      </c>
      <c r="D86" s="58"/>
      <c r="E86" s="3">
        <f>IF(D86=0,0,VLOOKUP(D86,competitors!$A$1:$B$1350,2,FALSE))</f>
        <v>0</v>
      </c>
      <c r="F86" s="3">
        <f>IF(D86=0,0,VLOOKUP(E86,competitors!$B$1:$C$1350,2,FALSE))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U86" s="352"/>
      <c r="V86" s="339"/>
      <c r="W86" s="295">
        <v>41</v>
      </c>
      <c r="X86" s="58"/>
      <c r="Y86" s="3">
        <f>IF(X86=0,0,VLOOKUP(X86,competitors!$A$1:$B$1350,2,FALSE))</f>
        <v>0</v>
      </c>
      <c r="Z86" s="3">
        <f>IF(X86=0,0,VLOOKUP(Y86,competitors!$B$1:$C$1350,2,FALSE))</f>
        <v>0</v>
      </c>
      <c r="AA86" s="368"/>
      <c r="AB86" s="33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63"/>
      <c r="AN86" s="234"/>
    </row>
    <row r="87" spans="1:40" ht="12.75" customHeight="1" thickBot="1">
      <c r="A87" s="352"/>
      <c r="B87" s="339"/>
      <c r="C87" s="296">
        <v>42</v>
      </c>
      <c r="D87" s="64"/>
      <c r="E87" s="65">
        <f>IF(D87=0,0,VLOOKUP(D87,competitors!$A$1:$B$1350,2,FALSE))</f>
        <v>0</v>
      </c>
      <c r="F87" s="65">
        <f>IF(D87=0,0,VLOOKUP(E87,competitors!$B$1:$C$1350,2,FALSE))</f>
        <v>0</v>
      </c>
      <c r="G87" s="402"/>
      <c r="H87" s="334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106"/>
      <c r="T87" s="234"/>
      <c r="U87" s="352"/>
      <c r="V87" s="339"/>
      <c r="W87" s="300">
        <v>42</v>
      </c>
      <c r="X87" s="471"/>
      <c r="Y87" s="56">
        <f>IF(X87=0,0,VLOOKUP(X87,competitors!$A$1:$B$1350,2,FALSE))</f>
        <v>0</v>
      </c>
      <c r="Z87" s="56">
        <f>IF(X87=0,0,VLOOKUP(Y87,competitors!$B$1:$C$1350,2,FALSE))</f>
        <v>0</v>
      </c>
      <c r="AA87" s="472"/>
      <c r="AB87" s="473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301"/>
      <c r="AN87" s="234"/>
    </row>
    <row r="88" spans="1:40" ht="12.75" customHeight="1" thickBot="1">
      <c r="A88" s="346" t="s">
        <v>3270</v>
      </c>
      <c r="B88" s="706" t="s">
        <v>1656</v>
      </c>
      <c r="C88" s="293">
        <v>1</v>
      </c>
      <c r="D88" s="666">
        <v>519</v>
      </c>
      <c r="E88" s="3" t="str">
        <f>IF(D88=0,0,VLOOKUP(D88,competitors!$A$1:$B$1350,2,FALSE))</f>
        <v>Gabriel Cameron U13B</v>
      </c>
      <c r="F88" s="3" t="str">
        <f>IF(D88=0,0,VLOOKUP(E88,competitors!$B$1:$C$1350,2,FALSE))</f>
        <v>TAC</v>
      </c>
      <c r="G88" s="667">
        <v>27.07</v>
      </c>
      <c r="H88" s="667">
        <v>1</v>
      </c>
      <c r="I88" s="3"/>
      <c r="J88" s="3"/>
      <c r="K88" s="3"/>
      <c r="L88" s="3"/>
      <c r="M88" s="3"/>
      <c r="N88" s="671">
        <v>22</v>
      </c>
      <c r="O88" s="3"/>
      <c r="P88" s="3"/>
      <c r="Q88" s="3"/>
      <c r="R88" s="3"/>
      <c r="S88" s="63"/>
      <c r="T88" s="400"/>
      <c r="U88" s="348"/>
      <c r="V88" s="706" t="s">
        <v>1658</v>
      </c>
      <c r="W88" s="293">
        <v>1</v>
      </c>
      <c r="X88" s="666">
        <v>216</v>
      </c>
      <c r="Y88" s="61" t="str">
        <f>IF(X88=0,0,VLOOKUP(X88,competitors!$A$1:$B$1350,2,FALSE))</f>
        <v>Will Saltmarsh U13B</v>
      </c>
      <c r="Z88" s="61" t="str">
        <f>IF(X88=0,0,VLOOKUP(Y88,competitors!$B$1:$C$1350,2,FALSE))</f>
        <v>ExH</v>
      </c>
      <c r="AA88" s="668">
        <v>9.7100000000000009</v>
      </c>
      <c r="AB88" s="667">
        <v>1</v>
      </c>
      <c r="AC88" s="61"/>
      <c r="AD88" s="61"/>
      <c r="AE88" s="675">
        <v>22</v>
      </c>
      <c r="AF88" s="61"/>
      <c r="AG88" s="61"/>
      <c r="AH88" s="61"/>
      <c r="AI88" s="61"/>
      <c r="AJ88" s="61"/>
      <c r="AK88" s="61"/>
      <c r="AL88" s="61"/>
      <c r="AM88" s="62"/>
      <c r="AN88" s="400"/>
    </row>
    <row r="89" spans="1:40" ht="12.75" customHeight="1">
      <c r="B89" s="707"/>
      <c r="C89" s="294">
        <v>2</v>
      </c>
      <c r="D89" s="666">
        <v>293</v>
      </c>
      <c r="E89" s="3" t="str">
        <f>IF(D89=0,0,VLOOKUP(D89,competitors!$A$1:$B$1350,2,FALSE))</f>
        <v>Rhys Stephens U13B</v>
      </c>
      <c r="F89" s="3" t="str">
        <f>IF(D89=0,0,VLOOKUP(E89,competitors!$B$1:$C$1350,2,FALSE))</f>
        <v>ExH</v>
      </c>
      <c r="G89" s="667">
        <v>27.52</v>
      </c>
      <c r="H89" s="667">
        <v>1</v>
      </c>
      <c r="I89" s="3"/>
      <c r="J89" s="3"/>
      <c r="K89" s="671">
        <v>21</v>
      </c>
      <c r="L89" s="3"/>
      <c r="M89" s="3"/>
      <c r="N89" s="3"/>
      <c r="O89" s="3"/>
      <c r="P89" s="3"/>
      <c r="Q89" s="3"/>
      <c r="R89" s="3"/>
      <c r="S89" s="63"/>
      <c r="T89" s="234"/>
      <c r="U89" s="349"/>
      <c r="V89" s="707"/>
      <c r="W89" s="294">
        <v>2</v>
      </c>
      <c r="X89" s="666">
        <v>312</v>
      </c>
      <c r="Y89" s="3" t="str">
        <f>IF(X89=0,0,VLOOKUP(X89,competitors!$A$1:$B$1350,2,FALSE))</f>
        <v>Teddy Mercer U13B</v>
      </c>
      <c r="Z89" s="3" t="str">
        <f>IF(X89=0,0,VLOOKUP(Y89,competitors!$B$1:$C$1350,2,FALSE))</f>
        <v>Wim</v>
      </c>
      <c r="AA89" s="668">
        <v>8.32</v>
      </c>
      <c r="AB89" s="667">
        <v>1</v>
      </c>
      <c r="AC89" s="3"/>
      <c r="AD89" s="3"/>
      <c r="AE89" s="3"/>
      <c r="AF89" s="671">
        <v>21</v>
      </c>
      <c r="AG89" s="3"/>
      <c r="AH89" s="3"/>
      <c r="AI89" s="3"/>
      <c r="AJ89" s="3"/>
      <c r="AK89" s="3"/>
      <c r="AL89" s="3"/>
      <c r="AM89" s="63"/>
      <c r="AN89" s="234"/>
    </row>
    <row r="90" spans="1:40" ht="12.75" customHeight="1">
      <c r="B90" s="707"/>
      <c r="C90" s="295">
        <v>3</v>
      </c>
      <c r="D90" s="682">
        <v>315</v>
      </c>
      <c r="E90" s="3" t="str">
        <f>IF(D90=0,0,VLOOKUP(D90,competitors!$A$1:$B$1350,2,FALSE))</f>
        <v>Tobias Blundell U13B</v>
      </c>
      <c r="F90" s="3" t="str">
        <f>IF(D90=0,0,VLOOKUP(E90,competitors!$B$1:$C$1350,2,FALSE))</f>
        <v>Wim</v>
      </c>
      <c r="G90" s="667">
        <v>28.25</v>
      </c>
      <c r="H90" s="667">
        <v>1</v>
      </c>
      <c r="I90" s="3"/>
      <c r="J90" s="3"/>
      <c r="K90" s="3"/>
      <c r="L90" s="671">
        <v>20</v>
      </c>
      <c r="M90" s="3"/>
      <c r="N90" s="3"/>
      <c r="O90" s="3"/>
      <c r="P90" s="3"/>
      <c r="Q90" s="3"/>
      <c r="R90" s="3"/>
      <c r="S90" s="63"/>
      <c r="T90" s="234"/>
      <c r="U90" s="349"/>
      <c r="V90" s="707"/>
      <c r="W90" s="295">
        <v>3</v>
      </c>
      <c r="X90" s="666">
        <v>315</v>
      </c>
      <c r="Y90" s="3" t="str">
        <f>IF(X90=0,0,VLOOKUP(X90,competitors!$A$1:$B$1350,2,FALSE))</f>
        <v>Tobias Blundell U13B</v>
      </c>
      <c r="Z90" s="3" t="str">
        <f>IF(X90=0,0,VLOOKUP(Y90,competitors!$B$1:$C$1350,2,FALSE))</f>
        <v>Wim</v>
      </c>
      <c r="AA90" s="668">
        <v>8.07</v>
      </c>
      <c r="AB90" s="667">
        <v>1</v>
      </c>
      <c r="AC90" s="3"/>
      <c r="AD90" s="3"/>
      <c r="AE90" s="3"/>
      <c r="AF90" s="671">
        <v>20</v>
      </c>
      <c r="AG90" s="3"/>
      <c r="AH90" s="3"/>
      <c r="AI90" s="3"/>
      <c r="AJ90" s="3"/>
      <c r="AK90" s="3"/>
      <c r="AL90" s="3"/>
      <c r="AM90" s="63"/>
      <c r="AN90" s="234"/>
    </row>
    <row r="91" spans="1:40" ht="12.75" customHeight="1">
      <c r="B91" s="707"/>
      <c r="C91" s="294">
        <v>4</v>
      </c>
      <c r="D91" s="666">
        <v>846</v>
      </c>
      <c r="E91" s="3" t="str">
        <f>IF(D91=0,0,VLOOKUP(D91,competitors!$A$1:$B$1350,2,FALSE))</f>
        <v>Isaac Ketterer U13B</v>
      </c>
      <c r="F91" s="3" t="str">
        <f>IF(D91=0,0,VLOOKUP(E91,competitors!$B$1:$C$1350,2,FALSE))</f>
        <v>N&amp;P</v>
      </c>
      <c r="G91" s="667">
        <v>28.78</v>
      </c>
      <c r="H91" s="667">
        <v>2</v>
      </c>
      <c r="I91" s="3"/>
      <c r="J91" s="3"/>
      <c r="K91" s="3"/>
      <c r="L91" s="3"/>
      <c r="M91" s="3"/>
      <c r="N91" s="3"/>
      <c r="O91" s="3"/>
      <c r="P91" s="3"/>
      <c r="Q91" s="671">
        <v>19</v>
      </c>
      <c r="R91" s="3"/>
      <c r="S91" s="63"/>
      <c r="T91" s="234"/>
      <c r="U91" s="349"/>
      <c r="V91" s="707"/>
      <c r="W91" s="294">
        <v>4</v>
      </c>
      <c r="X91" s="666">
        <v>846</v>
      </c>
      <c r="Y91" s="3" t="str">
        <f>IF(X91=0,0,VLOOKUP(X91,competitors!$A$1:$B$1350,2,FALSE))</f>
        <v>Isaac Ketterer U13B</v>
      </c>
      <c r="Z91" s="3" t="str">
        <f>IF(X91=0,0,VLOOKUP(Y91,competitors!$B$1:$C$1350,2,FALSE))</f>
        <v>N&amp;P</v>
      </c>
      <c r="AA91" s="668">
        <v>7.42</v>
      </c>
      <c r="AB91" s="667">
        <v>2</v>
      </c>
      <c r="AC91" s="3"/>
      <c r="AD91" s="3"/>
      <c r="AE91" s="3"/>
      <c r="AF91" s="3"/>
      <c r="AG91" s="3"/>
      <c r="AH91" s="3"/>
      <c r="AI91" s="3"/>
      <c r="AJ91" s="3"/>
      <c r="AK91" s="671">
        <v>19</v>
      </c>
      <c r="AL91" s="3"/>
      <c r="AM91" s="63"/>
      <c r="AN91" s="234"/>
    </row>
    <row r="92" spans="1:40" ht="12.75" customHeight="1">
      <c r="B92" s="707"/>
      <c r="C92" s="295">
        <v>5</v>
      </c>
      <c r="D92" s="666">
        <v>140</v>
      </c>
      <c r="E92" s="3" t="str">
        <f>IF(D92=0,0,VLOOKUP(D92,competitors!$A$1:$B$1350,2,FALSE))</f>
        <v>Sam Hart U13B</v>
      </c>
      <c r="F92" s="3" t="str">
        <f>IF(D92=0,0,VLOOKUP(E92,competitors!$B$1:$C$1350,2,FALSE))</f>
        <v>NA</v>
      </c>
      <c r="G92" s="667">
        <v>29.15</v>
      </c>
      <c r="H92" s="667">
        <v>1</v>
      </c>
      <c r="I92" s="3"/>
      <c r="J92" s="671">
        <v>18</v>
      </c>
      <c r="K92" s="3"/>
      <c r="L92" s="3"/>
      <c r="M92" s="3"/>
      <c r="N92" s="3"/>
      <c r="O92" s="3"/>
      <c r="P92" s="3"/>
      <c r="Q92" s="3"/>
      <c r="R92" s="3"/>
      <c r="S92" s="63"/>
      <c r="T92" s="234"/>
      <c r="U92" s="349"/>
      <c r="V92" s="707"/>
      <c r="W92" s="295">
        <v>5</v>
      </c>
      <c r="X92" s="666">
        <v>521</v>
      </c>
      <c r="Y92" s="3" t="str">
        <f>IF(X92=0,0,VLOOKUP(X92,competitors!$A$1:$B$1350,2,FALSE))</f>
        <v>Ben Jones U13B</v>
      </c>
      <c r="Z92" s="3" t="str">
        <f>IF(X92=0,0,VLOOKUP(Y92,competitors!$B$1:$C$1350,2,FALSE))</f>
        <v>TAC</v>
      </c>
      <c r="AA92" s="668">
        <v>7.04</v>
      </c>
      <c r="AB92" s="667">
        <v>1</v>
      </c>
      <c r="AC92" s="3"/>
      <c r="AD92" s="3"/>
      <c r="AE92" s="3"/>
      <c r="AF92" s="3"/>
      <c r="AG92" s="3"/>
      <c r="AH92" s="671">
        <v>18</v>
      </c>
      <c r="AI92" s="3"/>
      <c r="AJ92" s="3"/>
      <c r="AK92" s="3"/>
      <c r="AL92" s="3"/>
      <c r="AM92" s="63"/>
      <c r="AN92" s="234"/>
    </row>
    <row r="93" spans="1:40" ht="12.75" customHeight="1">
      <c r="B93" s="704" t="s">
        <v>1664</v>
      </c>
      <c r="C93" s="294">
        <v>6</v>
      </c>
      <c r="D93" s="666">
        <v>1022</v>
      </c>
      <c r="E93" s="3" t="str">
        <f>IF(D93=0,0,VLOOKUP(D93,competitors!$A$1:$B$1350,2,FALSE))</f>
        <v>Tommy Hummel U13B</v>
      </c>
      <c r="F93" s="3" t="str">
        <f>IF(D93=0,0,VLOOKUP(E93,competitors!$B$1:$C$1350,2,FALSE))</f>
        <v>MAC</v>
      </c>
      <c r="G93" s="667">
        <v>29.38</v>
      </c>
      <c r="H93" s="667">
        <v>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688">
        <v>17</v>
      </c>
      <c r="T93" s="234"/>
      <c r="U93" s="349"/>
      <c r="V93" s="704" t="s">
        <v>1667</v>
      </c>
      <c r="W93" s="294">
        <v>6</v>
      </c>
      <c r="X93" s="666">
        <v>205</v>
      </c>
      <c r="Y93" s="3" t="str">
        <f>IF(X93=0,0,VLOOKUP(X93,competitors!$A$1:$B$1350,2,FALSE))</f>
        <v>Gus Tiernan U13B</v>
      </c>
      <c r="Z93" s="3" t="str">
        <f>IF(X93=0,0,VLOOKUP(Y93,competitors!$B$1:$C$1350,2,FALSE))</f>
        <v>ExH</v>
      </c>
      <c r="AA93" s="668">
        <v>6.43</v>
      </c>
      <c r="AB93" s="667">
        <v>1</v>
      </c>
      <c r="AC93" s="3"/>
      <c r="AD93" s="3"/>
      <c r="AE93" s="671">
        <v>17</v>
      </c>
      <c r="AF93" s="3"/>
      <c r="AG93" s="3"/>
      <c r="AH93" s="3"/>
      <c r="AI93" s="3"/>
      <c r="AJ93" s="3"/>
      <c r="AK93" s="3"/>
      <c r="AL93" s="3"/>
      <c r="AM93" s="63"/>
      <c r="AN93" s="234"/>
    </row>
    <row r="94" spans="1:40" ht="12.75" customHeight="1" thickBot="1">
      <c r="A94" s="346">
        <v>25.7</v>
      </c>
      <c r="B94" s="705"/>
      <c r="C94" s="295">
        <v>7</v>
      </c>
      <c r="D94" s="666">
        <v>755</v>
      </c>
      <c r="E94" s="3" t="str">
        <f>IF(D94=0,0,VLOOKUP(D94,competitors!$A$1:$B$1350,2,FALSE))</f>
        <v>Sam Robinson U13B</v>
      </c>
      <c r="F94" s="3" t="str">
        <f>IF(D94=0,0,VLOOKUP(E94,competitors!$B$1:$C$1350,2,FALSE))</f>
        <v>CAC</v>
      </c>
      <c r="G94" s="667">
        <v>29.41</v>
      </c>
      <c r="H94" s="667">
        <v>1</v>
      </c>
      <c r="I94" s="3"/>
      <c r="J94" s="3"/>
      <c r="K94" s="3"/>
      <c r="L94" s="3"/>
      <c r="M94" s="3"/>
      <c r="N94" s="3"/>
      <c r="O94" s="3"/>
      <c r="P94" s="671">
        <v>16</v>
      </c>
      <c r="Q94" s="3"/>
      <c r="R94" s="3"/>
      <c r="S94" s="63"/>
      <c r="T94" s="234"/>
      <c r="U94" s="349">
        <v>10.66</v>
      </c>
      <c r="V94" s="705"/>
      <c r="W94" s="295">
        <v>7</v>
      </c>
      <c r="X94" s="666">
        <v>850</v>
      </c>
      <c r="Y94" s="3" t="str">
        <f>IF(X94=0,0,VLOOKUP(X94,competitors!$A$1:$B$1350,2,FALSE))</f>
        <v>Nate Robins U13B</v>
      </c>
      <c r="Z94" s="3" t="str">
        <f>IF(X94=0,0,VLOOKUP(Y94,competitors!$B$1:$C$1350,2,FALSE))</f>
        <v>N&amp;P</v>
      </c>
      <c r="AA94" s="668">
        <v>6.34</v>
      </c>
      <c r="AB94" s="667">
        <v>2</v>
      </c>
      <c r="AC94" s="3"/>
      <c r="AD94" s="3"/>
      <c r="AE94" s="3"/>
      <c r="AF94" s="3"/>
      <c r="AG94" s="3"/>
      <c r="AH94" s="3"/>
      <c r="AI94" s="3"/>
      <c r="AJ94" s="3"/>
      <c r="AK94" s="671">
        <v>16</v>
      </c>
      <c r="AL94" s="3"/>
      <c r="AM94" s="63"/>
      <c r="AN94" s="234"/>
    </row>
    <row r="95" spans="1:40" ht="12.75" customHeight="1">
      <c r="B95" s="339"/>
      <c r="C95" s="294">
        <v>8</v>
      </c>
      <c r="D95" s="666">
        <v>706</v>
      </c>
      <c r="E95" s="3" t="str">
        <f>IF(D95=0,0,VLOOKUP(D95,competitors!$A$1:$B$1350,2,FALSE))</f>
        <v>Toby Piper U13B</v>
      </c>
      <c r="F95" s="3" t="str">
        <f>IF(D95=0,0,VLOOKUP(E95,competitors!$B$1:$C$1350,2,FALSE))</f>
        <v>CAC</v>
      </c>
      <c r="G95" s="667">
        <v>29.46</v>
      </c>
      <c r="H95" s="667">
        <v>2</v>
      </c>
      <c r="I95" s="3"/>
      <c r="J95" s="3"/>
      <c r="K95" s="3"/>
      <c r="L95" s="3"/>
      <c r="M95" s="3"/>
      <c r="N95" s="3"/>
      <c r="O95" s="3"/>
      <c r="P95" s="671">
        <v>15</v>
      </c>
      <c r="Q95" s="3"/>
      <c r="R95" s="3"/>
      <c r="S95" s="63"/>
      <c r="T95" s="234"/>
      <c r="U95" s="349"/>
      <c r="V95" s="339"/>
      <c r="W95" s="294">
        <v>8</v>
      </c>
      <c r="X95" s="666">
        <v>515</v>
      </c>
      <c r="Y95" s="3" t="str">
        <f>IF(X95=0,0,VLOOKUP(X95,competitors!$A$1:$B$1350,2,FALSE))</f>
        <v>Toby Bakary U13B</v>
      </c>
      <c r="Z95" s="3" t="str">
        <f>IF(X95=0,0,VLOOKUP(Y95,competitors!$B$1:$C$1350,2,FALSE))</f>
        <v>TAC</v>
      </c>
      <c r="AA95" s="668">
        <v>6.32</v>
      </c>
      <c r="AB95" s="667">
        <v>1</v>
      </c>
      <c r="AC95" s="3"/>
      <c r="AD95" s="3"/>
      <c r="AE95" s="3"/>
      <c r="AF95" s="3"/>
      <c r="AG95" s="3"/>
      <c r="AH95" s="671">
        <v>15</v>
      </c>
      <c r="AI95" s="3"/>
      <c r="AJ95" s="3"/>
      <c r="AK95" s="3"/>
      <c r="AL95" s="3"/>
      <c r="AM95" s="63"/>
      <c r="AN95" s="234"/>
    </row>
    <row r="96" spans="1:40" ht="12.75" customHeight="1">
      <c r="B96" s="345" t="s">
        <v>1653</v>
      </c>
      <c r="C96" s="295">
        <v>9</v>
      </c>
      <c r="D96" s="666">
        <v>720</v>
      </c>
      <c r="E96" s="3" t="str">
        <f>IF(D96=0,0,VLOOKUP(D96,competitors!$A$1:$B$1350,2,FALSE))</f>
        <v>George Mitchell U13B</v>
      </c>
      <c r="F96" s="3" t="str">
        <f>IF(D96=0,0,VLOOKUP(E96,competitors!$B$1:$C$1350,2,FALSE))</f>
        <v>CAC</v>
      </c>
      <c r="G96" s="667">
        <v>29.57</v>
      </c>
      <c r="H96" s="667">
        <v>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63"/>
      <c r="T96" s="234"/>
      <c r="U96" s="349"/>
      <c r="V96" s="339"/>
      <c r="W96" s="295">
        <v>9</v>
      </c>
      <c r="X96" s="666">
        <v>288</v>
      </c>
      <c r="Y96" s="3" t="str">
        <f>IF(X96=0,0,VLOOKUP(X96,competitors!$A$1:$B$1350,2,FALSE))</f>
        <v>Adam Stevens U13B</v>
      </c>
      <c r="Z96" s="3" t="str">
        <f>IF(X96=0,0,VLOOKUP(Y96,competitors!$B$1:$C$1350,2,FALSE))</f>
        <v>ExH</v>
      </c>
      <c r="AA96" s="668">
        <v>5.8</v>
      </c>
      <c r="AB96" s="667">
        <v>2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63"/>
      <c r="AN96" s="234"/>
    </row>
    <row r="97" spans="2:40" ht="12.75" customHeight="1">
      <c r="B97" s="339"/>
      <c r="C97" s="294">
        <v>10</v>
      </c>
      <c r="D97" s="666">
        <v>288</v>
      </c>
      <c r="E97" s="3" t="str">
        <f>IF(D97=0,0,VLOOKUP(D97,competitors!$A$1:$B$1350,2,FALSE))</f>
        <v>Adam Stevens U13B</v>
      </c>
      <c r="F97" s="3" t="str">
        <f>IF(D97=0,0,VLOOKUP(E97,competitors!$B$1:$C$1350,2,FALSE))</f>
        <v>ExH</v>
      </c>
      <c r="G97" s="667">
        <v>29.77</v>
      </c>
      <c r="H97" s="667">
        <v>3</v>
      </c>
      <c r="I97" s="3"/>
      <c r="J97" s="3"/>
      <c r="K97" s="671">
        <v>14</v>
      </c>
      <c r="L97" s="3"/>
      <c r="M97" s="3"/>
      <c r="N97" s="3"/>
      <c r="O97" s="3"/>
      <c r="P97" s="3"/>
      <c r="Q97" s="3"/>
      <c r="R97" s="3"/>
      <c r="S97" s="63"/>
      <c r="T97" s="234"/>
      <c r="U97" s="349"/>
      <c r="V97" s="339"/>
      <c r="W97" s="294">
        <v>10</v>
      </c>
      <c r="X97" s="666">
        <v>311</v>
      </c>
      <c r="Y97" s="3" t="str">
        <f>IF(X97=0,0,VLOOKUP(X97,competitors!$A$1:$B$1350,2,FALSE))</f>
        <v>Thomas Jeffery U13B</v>
      </c>
      <c r="Z97" s="3" t="str">
        <f>IF(X97=0,0,VLOOKUP(Y97,competitors!$B$1:$C$1350,2,FALSE))</f>
        <v>Wim</v>
      </c>
      <c r="AA97" s="668">
        <v>5.16</v>
      </c>
      <c r="AB97" s="667">
        <v>1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63"/>
      <c r="AN97" s="234"/>
    </row>
    <row r="98" spans="2:40" ht="12.75" customHeight="1">
      <c r="B98" s="388" t="s">
        <v>2166</v>
      </c>
      <c r="C98" s="295">
        <v>11</v>
      </c>
      <c r="D98" s="666">
        <v>961</v>
      </c>
      <c r="E98" s="3" t="str">
        <f>IF(D98=0,0,VLOOKUP(D98,competitors!$A$1:$B$1350,2,FALSE))</f>
        <v>Vince Mason U13B</v>
      </c>
      <c r="F98" s="3" t="str">
        <f>IF(D98=0,0,VLOOKUP(E98,competitors!$B$1:$C$1350,2,FALSE))</f>
        <v>DAC</v>
      </c>
      <c r="G98" s="667">
        <v>30.05</v>
      </c>
      <c r="H98" s="667">
        <v>1</v>
      </c>
      <c r="I98" s="3"/>
      <c r="J98" s="3"/>
      <c r="K98" s="3"/>
      <c r="L98" s="3"/>
      <c r="M98" s="3"/>
      <c r="N98" s="3"/>
      <c r="O98" s="3"/>
      <c r="P98" s="3"/>
      <c r="Q98" s="3"/>
      <c r="R98" s="671">
        <v>13</v>
      </c>
      <c r="S98" s="63"/>
      <c r="T98" s="234"/>
      <c r="U98" s="349"/>
      <c r="V98" s="339"/>
      <c r="W98" s="295">
        <v>11</v>
      </c>
      <c r="X98" s="666">
        <v>809</v>
      </c>
      <c r="Y98" s="3" t="str">
        <f>IF(X98=0,0,VLOOKUP(X98,competitors!$A$1:$B$1350,2,FALSE))</f>
        <v>Mawgan Marshall U13B</v>
      </c>
      <c r="Z98" s="3" t="str">
        <f>IF(X98=0,0,VLOOKUP(Y98,competitors!$B$1:$C$1350,2,FALSE))</f>
        <v>N&amp;P</v>
      </c>
      <c r="AA98" s="668">
        <v>4.79</v>
      </c>
      <c r="AB98" s="667">
        <v>2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63"/>
      <c r="AN98" s="234"/>
    </row>
    <row r="99" spans="2:40" ht="12.75" customHeight="1">
      <c r="B99" s="388" t="s">
        <v>2165</v>
      </c>
      <c r="C99" s="294">
        <v>12</v>
      </c>
      <c r="D99" s="666">
        <v>303</v>
      </c>
      <c r="E99" s="3" t="str">
        <f>IF(D99=0,0,VLOOKUP(D99,competitors!$A$1:$B$1350,2,FALSE))</f>
        <v>Tristan Green U13B</v>
      </c>
      <c r="F99" s="3" t="str">
        <f>IF(D99=0,0,VLOOKUP(E99,competitors!$B$1:$C$1350,2,FALSE))</f>
        <v>Wim</v>
      </c>
      <c r="G99" s="667">
        <v>30.45</v>
      </c>
      <c r="H99" s="667">
        <v>1</v>
      </c>
      <c r="I99" s="3"/>
      <c r="J99" s="3"/>
      <c r="K99" s="3"/>
      <c r="L99" s="671">
        <v>12</v>
      </c>
      <c r="M99" s="3"/>
      <c r="N99" s="3"/>
      <c r="O99" s="3"/>
      <c r="P99" s="3"/>
      <c r="Q99" s="3"/>
      <c r="R99" s="3"/>
      <c r="S99" s="63"/>
      <c r="T99" s="234"/>
      <c r="U99" s="349"/>
      <c r="V99" s="339"/>
      <c r="W99" s="294">
        <v>12</v>
      </c>
      <c r="X99" s="666">
        <v>847</v>
      </c>
      <c r="Y99" s="3" t="str">
        <f>IF(X99=0,0,VLOOKUP(X99,competitors!$A$1:$B$1350,2,FALSE))</f>
        <v>Kieran Rundle U13B</v>
      </c>
      <c r="Z99" s="3" t="str">
        <f>IF(X99=0,0,VLOOKUP(Y99,competitors!$B$1:$C$1350,2,FALSE))</f>
        <v>N&amp;P</v>
      </c>
      <c r="AA99" s="668">
        <v>4.0999999999999996</v>
      </c>
      <c r="AB99" s="667">
        <v>2</v>
      </c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63"/>
      <c r="AN99" s="234"/>
    </row>
    <row r="100" spans="2:40" ht="12.75" customHeight="1">
      <c r="B100" s="388" t="s">
        <v>2167</v>
      </c>
      <c r="C100" s="295">
        <v>13</v>
      </c>
      <c r="D100" s="666">
        <v>204</v>
      </c>
      <c r="E100" s="3" t="str">
        <f>IF(D100=0,0,VLOOKUP(D100,competitors!$A$1:$B$1350,2,FALSE))</f>
        <v>Samuel Mills U13B</v>
      </c>
      <c r="F100" s="3" t="str">
        <f>IF(D100=0,0,VLOOKUP(E100,competitors!$B$1:$C$1350,2,FALSE))</f>
        <v>ExH</v>
      </c>
      <c r="G100" s="667">
        <v>30.53</v>
      </c>
      <c r="H100" s="667">
        <v>3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63"/>
      <c r="T100" s="234"/>
      <c r="U100" s="349"/>
      <c r="V100" s="339"/>
      <c r="W100" s="295">
        <v>13</v>
      </c>
      <c r="X100" s="606"/>
      <c r="Y100" s="3">
        <f>IF(X100=0,0,VLOOKUP(X100,competitors!$A$1:$B$1350,2,FALSE))</f>
        <v>0</v>
      </c>
      <c r="Z100" s="3">
        <f>IF(X100=0,0,VLOOKUP(Y100,competitors!$B$1:$C$1350,2,FALSE))</f>
        <v>0</v>
      </c>
      <c r="AA100" s="618"/>
      <c r="AB100" s="33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63"/>
      <c r="AN100" s="234"/>
    </row>
    <row r="101" spans="2:40" ht="12.75" customHeight="1" thickBot="1">
      <c r="B101" s="339"/>
      <c r="C101" s="294">
        <v>14</v>
      </c>
      <c r="D101" s="666">
        <v>436</v>
      </c>
      <c r="E101" s="3" t="str">
        <f>IF(D101=0,0,VLOOKUP(D101,competitors!$A$1:$B$1350,2,FALSE))</f>
        <v>William Rabjohns U13B</v>
      </c>
      <c r="F101" s="3" t="str">
        <f>IF(D101=0,0,VLOOKUP(E101,competitors!$B$1:$C$1350,2,FALSE))</f>
        <v>PAC</v>
      </c>
      <c r="G101" s="667">
        <v>30.56</v>
      </c>
      <c r="H101" s="667">
        <v>2</v>
      </c>
      <c r="I101" s="3"/>
      <c r="J101" s="3"/>
      <c r="K101" s="3"/>
      <c r="L101" s="3"/>
      <c r="M101" s="671">
        <v>11</v>
      </c>
      <c r="N101" s="3"/>
      <c r="O101" s="3"/>
      <c r="P101" s="3"/>
      <c r="Q101" s="3"/>
      <c r="R101" s="3"/>
      <c r="S101" s="63"/>
      <c r="T101" s="234"/>
      <c r="U101" s="350"/>
      <c r="V101" s="339"/>
      <c r="W101" s="294">
        <v>14</v>
      </c>
      <c r="X101" s="606"/>
      <c r="Y101" s="3">
        <f>IF(X101=0,0,VLOOKUP(X101,competitors!$A$1:$B$1350,2,FALSE))</f>
        <v>0</v>
      </c>
      <c r="Z101" s="3">
        <f>IF(X101=0,0,VLOOKUP(Y101,competitors!$B$1:$C$1350,2,FALSE))</f>
        <v>0</v>
      </c>
      <c r="AA101" s="618"/>
      <c r="AB101" s="33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63"/>
      <c r="AN101" s="234"/>
    </row>
    <row r="102" spans="2:40" ht="12.75" customHeight="1">
      <c r="B102" s="339"/>
      <c r="C102" s="295">
        <v>15</v>
      </c>
      <c r="D102" s="666">
        <v>927</v>
      </c>
      <c r="E102" s="3" t="str">
        <f>IF(D102=0,0,VLOOKUP(D102,competitors!$A$1:$B$1350,2,FALSE))</f>
        <v>Geremy Brake U13B</v>
      </c>
      <c r="F102" s="3" t="str">
        <f>IF(D102=0,0,VLOOKUP(E102,competitors!$B$1:$C$1350,2,FALSE))</f>
        <v>DAC</v>
      </c>
      <c r="G102" s="667">
        <v>31.11</v>
      </c>
      <c r="H102" s="667">
        <v>3</v>
      </c>
      <c r="I102" s="3"/>
      <c r="J102" s="3"/>
      <c r="K102" s="3"/>
      <c r="L102" s="3"/>
      <c r="M102" s="3"/>
      <c r="N102" s="3"/>
      <c r="O102" s="3"/>
      <c r="P102" s="3"/>
      <c r="Q102" s="3"/>
      <c r="R102" s="671">
        <v>10</v>
      </c>
      <c r="S102" s="63"/>
      <c r="T102" s="234"/>
      <c r="U102" s="348"/>
      <c r="V102" s="339"/>
      <c r="W102" s="295">
        <v>15</v>
      </c>
      <c r="X102" s="58"/>
      <c r="Y102" s="3">
        <f>IF(X102=0,0,VLOOKUP(X102,competitors!$A$1:$B$1350,2,FALSE))</f>
        <v>0</v>
      </c>
      <c r="Z102" s="3">
        <f>IF(X102=0,0,VLOOKUP(Y102,competitors!$B$1:$C$1350,2,FALSE))</f>
        <v>0</v>
      </c>
      <c r="AA102" s="368"/>
      <c r="AB102" s="33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63"/>
      <c r="AN102" s="234"/>
    </row>
    <row r="103" spans="2:40" ht="12.75" customHeight="1">
      <c r="B103" s="339"/>
      <c r="C103" s="294">
        <v>16</v>
      </c>
      <c r="D103" s="666">
        <v>1020</v>
      </c>
      <c r="E103" s="3" t="str">
        <f>IF(D103=0,0,VLOOKUP(D103,competitors!$A$1:$B$1350,2,FALSE))</f>
        <v>Jamie Howe U13B</v>
      </c>
      <c r="F103" s="3" t="str">
        <f>IF(D103=0,0,VLOOKUP(E103,competitors!$B$1:$C$1350,2,FALSE))</f>
        <v>MAC</v>
      </c>
      <c r="G103" s="667">
        <v>31.92</v>
      </c>
      <c r="H103" s="667">
        <v>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688">
        <v>9</v>
      </c>
      <c r="T103" s="234"/>
      <c r="U103" s="349"/>
      <c r="V103" s="339"/>
      <c r="W103" s="294">
        <v>16</v>
      </c>
      <c r="X103" s="58"/>
      <c r="Y103" s="3">
        <f>IF(X103=0,0,VLOOKUP(X103,competitors!$A$1:$B$1350,2,FALSE))</f>
        <v>0</v>
      </c>
      <c r="Z103" s="3">
        <f>IF(X103=0,0,VLOOKUP(Y103,competitors!$B$1:$C$1350,2,FALSE))</f>
        <v>0</v>
      </c>
      <c r="AA103" s="368"/>
      <c r="AB103" s="33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63"/>
      <c r="AN103" s="234"/>
    </row>
    <row r="104" spans="2:40" ht="12.75" customHeight="1">
      <c r="B104" s="339"/>
      <c r="C104" s="295">
        <v>17</v>
      </c>
      <c r="D104" s="666">
        <v>704</v>
      </c>
      <c r="E104" s="3" t="str">
        <f>IF(D104=0,0,VLOOKUP(D104,competitors!$A$1:$B$1350,2,FALSE))</f>
        <v>Morgan Sinden U13B</v>
      </c>
      <c r="F104" s="3" t="str">
        <f>IF(D104=0,0,VLOOKUP(E104,competitors!$B$1:$C$1350,2,FALSE))</f>
        <v>CAC</v>
      </c>
      <c r="G104" s="668">
        <v>33</v>
      </c>
      <c r="H104" s="667">
        <v>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63"/>
      <c r="T104" s="234"/>
      <c r="U104" s="349"/>
      <c r="V104" s="339"/>
      <c r="W104" s="295">
        <v>17</v>
      </c>
      <c r="X104" s="58"/>
      <c r="Y104" s="3">
        <f>IF(X104=0,0,VLOOKUP(X104,competitors!$A$1:$B$1350,2,FALSE))</f>
        <v>0</v>
      </c>
      <c r="Z104" s="3">
        <f>IF(X104=0,0,VLOOKUP(Y104,competitors!$B$1:$C$1350,2,FALSE))</f>
        <v>0</v>
      </c>
      <c r="AA104" s="368"/>
      <c r="AB104" s="33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63"/>
      <c r="AN104" s="234"/>
    </row>
    <row r="105" spans="2:40" ht="12.75" customHeight="1">
      <c r="B105" s="339"/>
      <c r="C105" s="294">
        <v>18</v>
      </c>
      <c r="D105" s="666">
        <v>309</v>
      </c>
      <c r="E105" s="3" t="str">
        <f>IF(D105=0,0,VLOOKUP(D105,competitors!$A$1:$B$1350,2,FALSE))</f>
        <v>Albert Van Der Feltz U13B</v>
      </c>
      <c r="F105" s="3" t="str">
        <f>IF(D105=0,0,VLOOKUP(E105,competitors!$B$1:$C$1350,2,FALSE))</f>
        <v>Wim</v>
      </c>
      <c r="G105" s="667">
        <v>33.229999999999997</v>
      </c>
      <c r="H105" s="667">
        <v>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63"/>
      <c r="T105" s="234"/>
      <c r="U105" s="349"/>
      <c r="V105" s="339"/>
      <c r="W105" s="294">
        <v>18</v>
      </c>
      <c r="X105" s="58"/>
      <c r="Y105" s="3">
        <f>IF(X105=0,0,VLOOKUP(X105,competitors!$A$1:$B$1350,2,FALSE))</f>
        <v>0</v>
      </c>
      <c r="Z105" s="3">
        <f>IF(X105=0,0,VLOOKUP(Y105,competitors!$B$1:$C$1350,2,FALSE))</f>
        <v>0</v>
      </c>
      <c r="AA105" s="368"/>
      <c r="AB105" s="33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63"/>
      <c r="AN105" s="234"/>
    </row>
    <row r="106" spans="2:40" ht="12.75" customHeight="1">
      <c r="B106" s="339"/>
      <c r="C106" s="295">
        <v>19</v>
      </c>
      <c r="D106" s="666">
        <v>858</v>
      </c>
      <c r="E106" s="3" t="str">
        <f>IF(D106=0,0,VLOOKUP(D106,competitors!$A$1:$B$1350,2,FALSE))</f>
        <v>Aaran Pannell U13B</v>
      </c>
      <c r="F106" s="3" t="str">
        <f>IF(D106=0,0,VLOOKUP(E106,competitors!$B$1:$C$1350,2,FALSE))</f>
        <v>N&amp;P</v>
      </c>
      <c r="G106" s="667">
        <v>33.65</v>
      </c>
      <c r="H106" s="667">
        <v>2</v>
      </c>
      <c r="I106" s="3"/>
      <c r="J106" s="3"/>
      <c r="K106" s="3"/>
      <c r="L106" s="3"/>
      <c r="M106" s="3"/>
      <c r="N106" s="3"/>
      <c r="O106" s="3"/>
      <c r="P106" s="3"/>
      <c r="Q106" s="671">
        <v>8</v>
      </c>
      <c r="R106" s="3"/>
      <c r="S106" s="63"/>
      <c r="T106" s="234"/>
      <c r="U106" s="349"/>
      <c r="V106" s="339"/>
      <c r="W106" s="295">
        <v>19</v>
      </c>
      <c r="X106" s="58"/>
      <c r="Y106" s="3">
        <f>IF(X106=0,0,VLOOKUP(X106,competitors!$A$1:$B$1350,2,FALSE))</f>
        <v>0</v>
      </c>
      <c r="Z106" s="3">
        <f>IF(X106=0,0,VLOOKUP(Y106,competitors!$B$1:$C$1350,2,FALSE))</f>
        <v>0</v>
      </c>
      <c r="AA106" s="368"/>
      <c r="AB106" s="33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63"/>
      <c r="AN106" s="234"/>
    </row>
    <row r="107" spans="2:40" ht="12.75" customHeight="1">
      <c r="B107" s="339"/>
      <c r="C107" s="294">
        <v>20</v>
      </c>
      <c r="D107" s="666">
        <v>305</v>
      </c>
      <c r="E107" s="3" t="str">
        <f>IF(D107=0,0,VLOOKUP(D107,competitors!$A$1:$B$1350,2,FALSE))</f>
        <v>Oscar Davis U13B</v>
      </c>
      <c r="F107" s="3" t="str">
        <f>IF(D107=0,0,VLOOKUP(E107,competitors!$B$1:$C$1350,2,FALSE))</f>
        <v>Wim</v>
      </c>
      <c r="G107" s="667">
        <v>33.93</v>
      </c>
      <c r="H107" s="667">
        <v>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63"/>
      <c r="T107" s="234"/>
      <c r="U107" s="349"/>
      <c r="V107" s="339"/>
      <c r="W107" s="294">
        <v>20</v>
      </c>
      <c r="X107" s="58"/>
      <c r="Y107" s="3">
        <f>IF(X107=0,0,VLOOKUP(X107,competitors!$A$1:$B$1350,2,FALSE))</f>
        <v>0</v>
      </c>
      <c r="Z107" s="3">
        <f>IF(X107=0,0,VLOOKUP(Y107,competitors!$B$1:$C$1350,2,FALSE))</f>
        <v>0</v>
      </c>
      <c r="AA107" s="368"/>
      <c r="AB107" s="33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63"/>
      <c r="AN107" s="234"/>
    </row>
    <row r="108" spans="2:40" ht="12.75" customHeight="1">
      <c r="B108" s="339"/>
      <c r="C108" s="295">
        <v>21</v>
      </c>
      <c r="D108" s="666">
        <v>847</v>
      </c>
      <c r="E108" s="3" t="str">
        <f>IF(D108=0,0,VLOOKUP(D108,competitors!$A$1:$B$1350,2,FALSE))</f>
        <v>Kieran Rundle U13B</v>
      </c>
      <c r="F108" s="3" t="str">
        <f>IF(D108=0,0,VLOOKUP(E108,competitors!$B$1:$C$1350,2,FALSE))</f>
        <v>N&amp;P</v>
      </c>
      <c r="G108" s="667">
        <v>34.11</v>
      </c>
      <c r="H108" s="667">
        <v>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63"/>
      <c r="T108" s="234"/>
      <c r="U108" s="349"/>
      <c r="V108" s="339"/>
      <c r="W108" s="295">
        <v>21</v>
      </c>
      <c r="X108" s="58"/>
      <c r="Y108" s="3">
        <f>IF(X108=0,0,VLOOKUP(X108,competitors!$A$1:$B$1350,2,FALSE))</f>
        <v>0</v>
      </c>
      <c r="Z108" s="3">
        <f>IF(X108=0,0,VLOOKUP(Y108,competitors!$B$1:$C$1350,2,FALSE))</f>
        <v>0</v>
      </c>
      <c r="AA108" s="368"/>
      <c r="AB108" s="33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63"/>
      <c r="AN108" s="234"/>
    </row>
    <row r="109" spans="2:40" ht="12.75" customHeight="1" thickBot="1">
      <c r="B109" s="340"/>
      <c r="C109" s="294">
        <v>22</v>
      </c>
      <c r="D109" s="666">
        <v>809</v>
      </c>
      <c r="E109" s="3" t="str">
        <f>IF(D109=0,0,VLOOKUP(D109,competitors!$A$1:$B$1350,2,FALSE))</f>
        <v>Mawgan Marshall U13B</v>
      </c>
      <c r="F109" s="3" t="str">
        <f>IF(D109=0,0,VLOOKUP(E109,competitors!$B$1:$C$1350,2,FALSE))</f>
        <v>N&amp;P</v>
      </c>
      <c r="G109" s="667">
        <v>34.25</v>
      </c>
      <c r="H109" s="667">
        <v>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63"/>
      <c r="T109" s="234"/>
      <c r="U109" s="349"/>
      <c r="V109" s="339"/>
      <c r="W109" s="296">
        <v>22</v>
      </c>
      <c r="X109" s="64"/>
      <c r="Y109" s="65">
        <f>IF(X109=0,0,VLOOKUP(X109,competitors!$A$1:$B$1350,2,FALSE))</f>
        <v>0</v>
      </c>
      <c r="Z109" s="65">
        <f>IF(X109=0,0,VLOOKUP(Y109,competitors!$B$1:$C$1350,2,FALSE))</f>
        <v>0</v>
      </c>
      <c r="AA109" s="402"/>
      <c r="AB109" s="334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106"/>
      <c r="AN109" s="234"/>
    </row>
    <row r="110" spans="2:40" ht="12.75" customHeight="1">
      <c r="B110" s="397"/>
      <c r="C110" s="295">
        <v>23</v>
      </c>
      <c r="D110" s="666">
        <v>524</v>
      </c>
      <c r="E110" s="3" t="str">
        <f>IF(D110=0,0,VLOOKUP(D110,competitors!$A$1:$B$1350,2,FALSE))</f>
        <v>Matthew Templeton U13B</v>
      </c>
      <c r="F110" s="3" t="str">
        <f>IF(D110=0,0,VLOOKUP(E110,competitors!$B$1:$C$1350,2,FALSE))</f>
        <v>TAC</v>
      </c>
      <c r="G110" s="667">
        <v>34.479999999999997</v>
      </c>
      <c r="H110" s="667">
        <v>2</v>
      </c>
      <c r="I110" s="3"/>
      <c r="J110" s="3"/>
      <c r="K110" s="3"/>
      <c r="L110" s="3"/>
      <c r="M110" s="3"/>
      <c r="N110" s="671">
        <v>7</v>
      </c>
      <c r="O110" s="3"/>
      <c r="P110" s="3"/>
      <c r="Q110" s="3"/>
      <c r="R110" s="3"/>
      <c r="S110" s="63"/>
      <c r="T110" s="474"/>
      <c r="U110" s="348"/>
      <c r="V110" s="397"/>
      <c r="W110" s="293">
        <v>23</v>
      </c>
      <c r="X110" s="60"/>
      <c r="Y110" s="61">
        <f>IF(X110=0,0,VLOOKUP(X110,competitors!$A$1:$B$1350,2,FALSE))</f>
        <v>0</v>
      </c>
      <c r="Z110" s="61">
        <f>IF(X110=0,0,VLOOKUP(Y110,competitors!$B$1:$C$1350,2,FALSE))</f>
        <v>0</v>
      </c>
      <c r="AA110" s="369"/>
      <c r="AB110" s="332"/>
      <c r="AC110" s="61"/>
      <c r="AD110" s="61"/>
      <c r="AE110" s="61"/>
      <c r="AF110" s="61"/>
      <c r="AG110" s="61"/>
      <c r="AH110" s="61"/>
      <c r="AI110" s="61"/>
      <c r="AJ110" s="61"/>
      <c r="AK110" s="478"/>
      <c r="AL110" s="61"/>
      <c r="AM110" s="62"/>
      <c r="AN110" s="234"/>
    </row>
    <row r="111" spans="2:40" ht="12.75" customHeight="1">
      <c r="B111" s="339"/>
      <c r="C111" s="294">
        <v>24</v>
      </c>
      <c r="D111" s="666">
        <v>619</v>
      </c>
      <c r="E111" s="3" t="str">
        <f>IF(D111=0,0,VLOOKUP(D111,competitors!$A$1:$B$1350,2,FALSE))</f>
        <v>Max Twitchen  U13B</v>
      </c>
      <c r="F111" s="3" t="str">
        <f>IF(D111=0,0,VLOOKUP(E111,competitors!$B$1:$C$1350,2,FALSE))</f>
        <v>YOAC</v>
      </c>
      <c r="G111" s="667">
        <v>36.51</v>
      </c>
      <c r="H111" s="667">
        <v>3</v>
      </c>
      <c r="I111" s="3"/>
      <c r="J111" s="3"/>
      <c r="K111" s="3"/>
      <c r="L111" s="3"/>
      <c r="M111" s="3"/>
      <c r="N111" s="3"/>
      <c r="O111" s="671">
        <v>6</v>
      </c>
      <c r="P111" s="3"/>
      <c r="Q111" s="3"/>
      <c r="R111" s="3"/>
      <c r="S111" s="63"/>
      <c r="T111" s="475"/>
      <c r="U111" s="349"/>
      <c r="V111" s="339"/>
      <c r="W111" s="294">
        <v>24</v>
      </c>
      <c r="X111" s="58"/>
      <c r="Y111" s="3">
        <f>IF(X111=0,0,VLOOKUP(X111,competitors!$A$1:$B$1350,2,FALSE))</f>
        <v>0</v>
      </c>
      <c r="Z111" s="3">
        <f>IF(X111=0,0,VLOOKUP(Y111,competitors!$B$1:$C$1350,2,FALSE))</f>
        <v>0</v>
      </c>
      <c r="AA111" s="368"/>
      <c r="AB111" s="333"/>
      <c r="AC111" s="3"/>
      <c r="AD111" s="3"/>
      <c r="AE111" s="3"/>
      <c r="AF111" s="3"/>
      <c r="AG111" s="3"/>
      <c r="AH111" s="3"/>
      <c r="AI111" s="3"/>
      <c r="AJ111" s="3"/>
      <c r="AK111" s="479"/>
      <c r="AL111" s="3"/>
      <c r="AM111" s="63"/>
      <c r="AN111" s="234"/>
    </row>
    <row r="112" spans="2:40" ht="12.75" customHeight="1">
      <c r="B112" s="339"/>
      <c r="C112" s="295">
        <v>25</v>
      </c>
      <c r="D112" s="58"/>
      <c r="E112" s="3">
        <f>IF(D112=0,0,VLOOKUP(D112,competitors!$A$1:$B$1350,2,FALSE))</f>
        <v>0</v>
      </c>
      <c r="F112" s="3">
        <f>IF(D112=0,0,VLOOKUP(E112,competitors!$B$1:$C$1350,2,FALSE))</f>
        <v>0</v>
      </c>
      <c r="G112" s="368"/>
      <c r="H112" s="33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3"/>
      <c r="T112" s="475"/>
      <c r="U112" s="349"/>
      <c r="V112" s="339"/>
      <c r="W112" s="295">
        <v>25</v>
      </c>
      <c r="X112" s="58"/>
      <c r="Y112" s="3">
        <f>IF(X112=0,0,VLOOKUP(X112,competitors!$A$1:$B$1350,2,FALSE))</f>
        <v>0</v>
      </c>
      <c r="Z112" s="3">
        <f>IF(X112=0,0,VLOOKUP(Y112,competitors!$B$1:$C$1350,2,FALSE))</f>
        <v>0</v>
      </c>
      <c r="AA112" s="368"/>
      <c r="AB112" s="333"/>
      <c r="AC112" s="3"/>
      <c r="AD112" s="3"/>
      <c r="AE112" s="3"/>
      <c r="AF112" s="3"/>
      <c r="AG112" s="3"/>
      <c r="AH112" s="3"/>
      <c r="AI112" s="3"/>
      <c r="AJ112" s="3"/>
      <c r="AK112" s="479"/>
      <c r="AL112" s="3"/>
      <c r="AM112" s="63"/>
      <c r="AN112" s="234"/>
    </row>
    <row r="113" spans="2:40" ht="12.75" customHeight="1">
      <c r="B113" s="339"/>
      <c r="C113" s="294">
        <v>26</v>
      </c>
      <c r="D113" s="58"/>
      <c r="E113" s="3">
        <f>IF(D113=0,0,VLOOKUP(D113,competitors!$A$1:$B$1350,2,FALSE))</f>
        <v>0</v>
      </c>
      <c r="F113" s="3">
        <f>IF(D113=0,0,VLOOKUP(E113,competitors!$B$1:$C$1350,2,FALSE))</f>
        <v>0</v>
      </c>
      <c r="G113" s="368"/>
      <c r="H113" s="33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63"/>
      <c r="T113" s="475"/>
      <c r="U113" s="349"/>
      <c r="V113" s="339"/>
      <c r="W113" s="294">
        <v>26</v>
      </c>
      <c r="X113" s="58"/>
      <c r="Y113" s="3">
        <f>IF(X113=0,0,VLOOKUP(X113,competitors!$A$1:$B$1350,2,FALSE))</f>
        <v>0</v>
      </c>
      <c r="Z113" s="3">
        <f>IF(X113=0,0,VLOOKUP(Y113,competitors!$B$1:$C$1350,2,FALSE))</f>
        <v>0</v>
      </c>
      <c r="AA113" s="368"/>
      <c r="AB113" s="333"/>
      <c r="AC113" s="3"/>
      <c r="AD113" s="3"/>
      <c r="AE113" s="3"/>
      <c r="AF113" s="3"/>
      <c r="AG113" s="3"/>
      <c r="AH113" s="3"/>
      <c r="AI113" s="3"/>
      <c r="AJ113" s="3"/>
      <c r="AK113" s="479"/>
      <c r="AL113" s="3"/>
      <c r="AM113" s="63"/>
      <c r="AN113" s="234"/>
    </row>
    <row r="114" spans="2:40" ht="12.75" customHeight="1">
      <c r="B114" s="339"/>
      <c r="C114" s="295">
        <v>27</v>
      </c>
      <c r="D114" s="58"/>
      <c r="E114" s="3">
        <f>IF(D114=0,0,VLOOKUP(D114,competitors!$A$1:$B$1350,2,FALSE))</f>
        <v>0</v>
      </c>
      <c r="F114" s="3">
        <f>IF(D114=0,0,VLOOKUP(E114,competitors!$B$1:$C$1350,2,FALSE))</f>
        <v>0</v>
      </c>
      <c r="G114" s="368"/>
      <c r="H114" s="33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63"/>
      <c r="T114" s="475"/>
      <c r="U114" s="349"/>
      <c r="V114" s="339"/>
      <c r="W114" s="295">
        <v>27</v>
      </c>
      <c r="X114" s="58"/>
      <c r="Y114" s="3">
        <f>IF(X114=0,0,VLOOKUP(X114,competitors!$A$1:$B$1350,2,FALSE))</f>
        <v>0</v>
      </c>
      <c r="Z114" s="3">
        <f>IF(X114=0,0,VLOOKUP(Y114,competitors!$B$1:$C$1350,2,FALSE))</f>
        <v>0</v>
      </c>
      <c r="AA114" s="368"/>
      <c r="AB114" s="333"/>
      <c r="AC114" s="3"/>
      <c r="AD114" s="3"/>
      <c r="AE114" s="3"/>
      <c r="AF114" s="3"/>
      <c r="AG114" s="3"/>
      <c r="AH114" s="3"/>
      <c r="AI114" s="3"/>
      <c r="AJ114" s="3"/>
      <c r="AK114" s="479"/>
      <c r="AL114" s="3"/>
      <c r="AM114" s="63"/>
      <c r="AN114" s="234"/>
    </row>
    <row r="115" spans="2:40" ht="12.75" customHeight="1">
      <c r="B115" s="339"/>
      <c r="C115" s="294">
        <v>28</v>
      </c>
      <c r="D115" s="58"/>
      <c r="E115" s="3">
        <f>IF(D115=0,0,VLOOKUP(D115,competitors!$A$1:$B$1350,2,FALSE))</f>
        <v>0</v>
      </c>
      <c r="F115" s="3">
        <f>IF(D115=0,0,VLOOKUP(E115,competitors!$B$1:$C$1350,2,FALSE))</f>
        <v>0</v>
      </c>
      <c r="G115" s="368"/>
      <c r="H115" s="33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63"/>
      <c r="T115" s="475"/>
      <c r="U115" s="349"/>
      <c r="V115" s="339"/>
      <c r="W115" s="294">
        <v>28</v>
      </c>
      <c r="X115" s="58"/>
      <c r="Y115" s="3">
        <f>IF(X115=0,0,VLOOKUP(X115,competitors!$A$1:$B$1350,2,FALSE))</f>
        <v>0</v>
      </c>
      <c r="Z115" s="3">
        <f>IF(X115=0,0,VLOOKUP(Y115,competitors!$B$1:$C$1350,2,FALSE))</f>
        <v>0</v>
      </c>
      <c r="AA115" s="368"/>
      <c r="AB115" s="333"/>
      <c r="AC115" s="3"/>
      <c r="AD115" s="3"/>
      <c r="AE115" s="3"/>
      <c r="AF115" s="3"/>
      <c r="AG115" s="3"/>
      <c r="AH115" s="3"/>
      <c r="AI115" s="3"/>
      <c r="AJ115" s="3"/>
      <c r="AK115" s="479"/>
      <c r="AL115" s="3"/>
      <c r="AM115" s="63"/>
      <c r="AN115" s="234"/>
    </row>
    <row r="116" spans="2:40" ht="12.75" customHeight="1">
      <c r="B116" s="339"/>
      <c r="C116" s="295">
        <v>29</v>
      </c>
      <c r="D116" s="58"/>
      <c r="E116" s="3">
        <f>IF(D116=0,0,VLOOKUP(D116,competitors!$A$1:$B$1350,2,FALSE))</f>
        <v>0</v>
      </c>
      <c r="F116" s="3">
        <f>IF(D116=0,0,VLOOKUP(E116,competitors!$B$1:$C$1350,2,FALSE))</f>
        <v>0</v>
      </c>
      <c r="G116" s="368"/>
      <c r="H116" s="33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63"/>
      <c r="T116" s="475"/>
      <c r="U116" s="349"/>
      <c r="V116" s="339"/>
      <c r="W116" s="295">
        <v>29</v>
      </c>
      <c r="X116" s="58"/>
      <c r="Y116" s="3">
        <f>IF(X116=0,0,VLOOKUP(X116,competitors!$A$1:$B$1350,2,FALSE))</f>
        <v>0</v>
      </c>
      <c r="Z116" s="3">
        <f>IF(X116=0,0,VLOOKUP(Y116,competitors!$B$1:$C$1350,2,FALSE))</f>
        <v>0</v>
      </c>
      <c r="AA116" s="368"/>
      <c r="AB116" s="333"/>
      <c r="AC116" s="3"/>
      <c r="AD116" s="3"/>
      <c r="AE116" s="3"/>
      <c r="AF116" s="3"/>
      <c r="AG116" s="3"/>
      <c r="AH116" s="3"/>
      <c r="AI116" s="3"/>
      <c r="AJ116" s="3"/>
      <c r="AK116" s="479"/>
      <c r="AL116" s="3"/>
      <c r="AM116" s="63"/>
      <c r="AN116" s="234"/>
    </row>
    <row r="117" spans="2:40" ht="12.75" customHeight="1">
      <c r="B117" s="339"/>
      <c r="C117" s="294">
        <v>30</v>
      </c>
      <c r="D117" s="58"/>
      <c r="E117" s="3">
        <f>IF(D117=0,0,VLOOKUP(D117,competitors!$A$1:$B$1350,2,FALSE))</f>
        <v>0</v>
      </c>
      <c r="F117" s="3">
        <f>IF(D117=0,0,VLOOKUP(E117,competitors!$B$1:$C$1350,2,FALSE))</f>
        <v>0</v>
      </c>
      <c r="G117" s="368"/>
      <c r="H117" s="33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63"/>
      <c r="T117" s="475"/>
      <c r="U117" s="349"/>
      <c r="V117" s="339"/>
      <c r="W117" s="294">
        <v>30</v>
      </c>
      <c r="X117" s="58"/>
      <c r="Y117" s="3">
        <f>IF(X117=0,0,VLOOKUP(X117,competitors!$A$1:$B$1350,2,FALSE))</f>
        <v>0</v>
      </c>
      <c r="Z117" s="3">
        <f>IF(X117=0,0,VLOOKUP(Y117,competitors!$B$1:$C$1350,2,FALSE))</f>
        <v>0</v>
      </c>
      <c r="AA117" s="368"/>
      <c r="AB117" s="333"/>
      <c r="AC117" s="3"/>
      <c r="AD117" s="3"/>
      <c r="AE117" s="3"/>
      <c r="AF117" s="3"/>
      <c r="AG117" s="3"/>
      <c r="AH117" s="3"/>
      <c r="AI117" s="3"/>
      <c r="AJ117" s="3"/>
      <c r="AK117" s="479"/>
      <c r="AL117" s="3"/>
      <c r="AM117" s="63"/>
      <c r="AN117" s="234"/>
    </row>
    <row r="118" spans="2:40" ht="12.75" customHeight="1">
      <c r="B118" s="339"/>
      <c r="C118" s="295">
        <v>31</v>
      </c>
      <c r="D118" s="58"/>
      <c r="E118" s="3">
        <f>IF(D118=0,0,VLOOKUP(D118,competitors!$A$1:$B$1350,2,FALSE))</f>
        <v>0</v>
      </c>
      <c r="F118" s="3">
        <f>IF(D118=0,0,VLOOKUP(E118,competitors!$B$1:$C$1350,2,FALSE))</f>
        <v>0</v>
      </c>
      <c r="G118" s="368"/>
      <c r="H118" s="33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63"/>
      <c r="T118" s="475"/>
      <c r="U118" s="349"/>
      <c r="V118" s="339"/>
      <c r="W118" s="295">
        <v>31</v>
      </c>
      <c r="X118" s="58"/>
      <c r="Y118" s="3">
        <f>IF(X118=0,0,VLOOKUP(X118,competitors!$A$1:$B$1350,2,FALSE))</f>
        <v>0</v>
      </c>
      <c r="Z118" s="3">
        <f>IF(X118=0,0,VLOOKUP(Y118,competitors!$B$1:$C$1350,2,FALSE))</f>
        <v>0</v>
      </c>
      <c r="AA118" s="368"/>
      <c r="AB118" s="333"/>
      <c r="AC118" s="3"/>
      <c r="AD118" s="3"/>
      <c r="AE118" s="3"/>
      <c r="AF118" s="3"/>
      <c r="AG118" s="3"/>
      <c r="AH118" s="3"/>
      <c r="AI118" s="3"/>
      <c r="AJ118" s="3"/>
      <c r="AK118" s="479"/>
      <c r="AL118" s="3"/>
      <c r="AM118" s="63"/>
      <c r="AN118" s="234"/>
    </row>
    <row r="119" spans="2:40" ht="12.75" customHeight="1">
      <c r="B119" s="339"/>
      <c r="C119" s="294">
        <v>32</v>
      </c>
      <c r="D119" s="58"/>
      <c r="E119" s="3">
        <f>IF(D119=0,0,VLOOKUP(D119,competitors!$A$1:$B$1350,2,FALSE))</f>
        <v>0</v>
      </c>
      <c r="F119" s="3">
        <f>IF(D119=0,0,VLOOKUP(E119,competitors!$B$1:$C$1350,2,FALSE))</f>
        <v>0</v>
      </c>
      <c r="G119" s="368"/>
      <c r="H119" s="33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3"/>
      <c r="T119" s="475"/>
      <c r="U119" s="349"/>
      <c r="V119" s="339"/>
      <c r="W119" s="294">
        <v>32</v>
      </c>
      <c r="X119" s="58"/>
      <c r="Y119" s="3">
        <f>IF(X119=0,0,VLOOKUP(X119,competitors!$A$1:$B$1350,2,FALSE))</f>
        <v>0</v>
      </c>
      <c r="Z119" s="3">
        <f>IF(X119=0,0,VLOOKUP(Y119,competitors!$B$1:$C$1350,2,FALSE))</f>
        <v>0</v>
      </c>
      <c r="AA119" s="368"/>
      <c r="AB119" s="333"/>
      <c r="AC119" s="3"/>
      <c r="AD119" s="3"/>
      <c r="AE119" s="3"/>
      <c r="AF119" s="3"/>
      <c r="AG119" s="3"/>
      <c r="AH119" s="3"/>
      <c r="AI119" s="3"/>
      <c r="AJ119" s="3"/>
      <c r="AK119" s="479"/>
      <c r="AL119" s="3"/>
      <c r="AM119" s="63"/>
      <c r="AN119" s="234"/>
    </row>
    <row r="120" spans="2:40" ht="12.75" customHeight="1">
      <c r="B120" s="339"/>
      <c r="C120" s="295">
        <v>33</v>
      </c>
      <c r="D120" s="58"/>
      <c r="E120" s="3">
        <f>IF(D120=0,0,VLOOKUP(D120,competitors!$A$1:$B$1350,2,FALSE))</f>
        <v>0</v>
      </c>
      <c r="F120" s="3">
        <f>IF(D120=0,0,VLOOKUP(E120,competitors!$B$1:$C$1350,2,FALSE))</f>
        <v>0</v>
      </c>
      <c r="G120" s="368"/>
      <c r="H120" s="33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3"/>
      <c r="T120" s="475"/>
      <c r="U120" s="349"/>
      <c r="V120" s="339"/>
      <c r="W120" s="295">
        <v>33</v>
      </c>
      <c r="X120" s="58"/>
      <c r="Y120" s="3">
        <f>IF(X120=0,0,VLOOKUP(X120,competitors!$A$1:$B$1350,2,FALSE))</f>
        <v>0</v>
      </c>
      <c r="Z120" s="3">
        <f>IF(X120=0,0,VLOOKUP(Y120,competitors!$B$1:$C$1350,2,FALSE))</f>
        <v>0</v>
      </c>
      <c r="AA120" s="368"/>
      <c r="AB120" s="333"/>
      <c r="AC120" s="3"/>
      <c r="AD120" s="3"/>
      <c r="AE120" s="3"/>
      <c r="AF120" s="3"/>
      <c r="AG120" s="3"/>
      <c r="AH120" s="3"/>
      <c r="AI120" s="3"/>
      <c r="AJ120" s="3"/>
      <c r="AK120" s="479"/>
      <c r="AL120" s="3"/>
      <c r="AM120" s="63"/>
      <c r="AN120" s="234"/>
    </row>
    <row r="121" spans="2:40" ht="12.75" customHeight="1">
      <c r="B121" s="339"/>
      <c r="C121" s="294">
        <v>34</v>
      </c>
      <c r="D121" s="58"/>
      <c r="E121" s="3">
        <f>IF(D121=0,0,VLOOKUP(D121,competitors!$A$1:$B$1350,2,FALSE))</f>
        <v>0</v>
      </c>
      <c r="F121" s="3">
        <f>IF(D121=0,0,VLOOKUP(E121,competitors!$B$1:$C$1350,2,FALSE))</f>
        <v>0</v>
      </c>
      <c r="G121" s="368"/>
      <c r="H121" s="33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3"/>
      <c r="T121" s="475"/>
      <c r="U121" s="349"/>
      <c r="V121" s="339"/>
      <c r="W121" s="294">
        <v>34</v>
      </c>
      <c r="X121" s="58"/>
      <c r="Y121" s="3">
        <f>IF(X121=0,0,VLOOKUP(X121,competitors!$A$1:$B$1350,2,FALSE))</f>
        <v>0</v>
      </c>
      <c r="Z121" s="3">
        <f>IF(X121=0,0,VLOOKUP(Y121,competitors!$B$1:$C$1350,2,FALSE))</f>
        <v>0</v>
      </c>
      <c r="AA121" s="368"/>
      <c r="AB121" s="333"/>
      <c r="AC121" s="3"/>
      <c r="AD121" s="3"/>
      <c r="AE121" s="3"/>
      <c r="AF121" s="3"/>
      <c r="AG121" s="3"/>
      <c r="AH121" s="3"/>
      <c r="AI121" s="3"/>
      <c r="AJ121" s="3"/>
      <c r="AK121" s="479"/>
      <c r="AL121" s="3"/>
      <c r="AM121" s="63"/>
      <c r="AN121" s="234"/>
    </row>
    <row r="122" spans="2:40" ht="12.75" customHeight="1">
      <c r="B122" s="339"/>
      <c r="C122" s="295">
        <v>35</v>
      </c>
      <c r="D122" s="58"/>
      <c r="E122" s="3">
        <f>IF(D122=0,0,VLOOKUP(D122,competitors!$A$1:$B$1350,2,FALSE))</f>
        <v>0</v>
      </c>
      <c r="F122" s="3">
        <f>IF(D122=0,0,VLOOKUP(E122,competitors!$B$1:$C$1350,2,FALSE))</f>
        <v>0</v>
      </c>
      <c r="G122" s="368"/>
      <c r="H122" s="33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3"/>
      <c r="T122" s="475"/>
      <c r="U122" s="349"/>
      <c r="V122" s="339"/>
      <c r="W122" s="295">
        <v>35</v>
      </c>
      <c r="X122" s="58"/>
      <c r="Y122" s="3">
        <f>IF(X122=0,0,VLOOKUP(X122,competitors!$A$1:$B$1350,2,FALSE))</f>
        <v>0</v>
      </c>
      <c r="Z122" s="3">
        <f>IF(X122=0,0,VLOOKUP(Y122,competitors!$B$1:$C$1350,2,FALSE))</f>
        <v>0</v>
      </c>
      <c r="AA122" s="368"/>
      <c r="AB122" s="333"/>
      <c r="AC122" s="3"/>
      <c r="AD122" s="3"/>
      <c r="AE122" s="3"/>
      <c r="AF122" s="3"/>
      <c r="AG122" s="3"/>
      <c r="AH122" s="3"/>
      <c r="AI122" s="3"/>
      <c r="AJ122" s="3"/>
      <c r="AK122" s="479"/>
      <c r="AL122" s="3"/>
      <c r="AM122" s="63"/>
      <c r="AN122" s="234"/>
    </row>
    <row r="123" spans="2:40" ht="12.75" customHeight="1">
      <c r="B123" s="339"/>
      <c r="C123" s="294">
        <v>36</v>
      </c>
      <c r="D123" s="58"/>
      <c r="E123" s="3">
        <f>IF(D123=0,0,VLOOKUP(D123,competitors!$A$1:$B$1350,2,FALSE))</f>
        <v>0</v>
      </c>
      <c r="F123" s="3">
        <f>IF(D123=0,0,VLOOKUP(E123,competitors!$B$1:$C$1350,2,FALSE))</f>
        <v>0</v>
      </c>
      <c r="G123" s="368"/>
      <c r="H123" s="33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63"/>
      <c r="T123" s="475"/>
      <c r="U123" s="349"/>
      <c r="V123" s="339"/>
      <c r="W123" s="294">
        <v>36</v>
      </c>
      <c r="X123" s="58"/>
      <c r="Y123" s="3">
        <f>IF(X123=0,0,VLOOKUP(X123,competitors!$A$1:$B$1350,2,FALSE))</f>
        <v>0</v>
      </c>
      <c r="Z123" s="3">
        <f>IF(X123=0,0,VLOOKUP(Y123,competitors!$B$1:$C$1350,2,FALSE))</f>
        <v>0</v>
      </c>
      <c r="AA123" s="368"/>
      <c r="AB123" s="333"/>
      <c r="AC123" s="3"/>
      <c r="AD123" s="3"/>
      <c r="AE123" s="3"/>
      <c r="AF123" s="3"/>
      <c r="AG123" s="3"/>
      <c r="AH123" s="3"/>
      <c r="AI123" s="3"/>
      <c r="AJ123" s="3"/>
      <c r="AK123" s="479"/>
      <c r="AL123" s="3"/>
      <c r="AM123" s="63"/>
      <c r="AN123" s="234"/>
    </row>
    <row r="124" spans="2:40" ht="12.75" customHeight="1">
      <c r="B124" s="339"/>
      <c r="C124" s="295">
        <v>37</v>
      </c>
      <c r="D124" s="58"/>
      <c r="E124" s="3">
        <f>IF(D124=0,0,VLOOKUP(D124,competitors!$A$1:$B$1350,2,FALSE))</f>
        <v>0</v>
      </c>
      <c r="F124" s="3">
        <f>IF(D124=0,0,VLOOKUP(E124,competitors!$B$1:$C$1350,2,FALSE))</f>
        <v>0</v>
      </c>
      <c r="G124" s="368"/>
      <c r="H124" s="33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63"/>
      <c r="T124" s="475"/>
      <c r="U124" s="349"/>
      <c r="V124" s="339"/>
      <c r="W124" s="295">
        <v>37</v>
      </c>
      <c r="X124" s="58"/>
      <c r="Y124" s="3">
        <f>IF(X124=0,0,VLOOKUP(X124,competitors!$A$1:$B$1350,2,FALSE))</f>
        <v>0</v>
      </c>
      <c r="Z124" s="3">
        <f>IF(X124=0,0,VLOOKUP(Y124,competitors!$B$1:$C$1350,2,FALSE))</f>
        <v>0</v>
      </c>
      <c r="AA124" s="368"/>
      <c r="AB124" s="333"/>
      <c r="AC124" s="3"/>
      <c r="AD124" s="3"/>
      <c r="AE124" s="3"/>
      <c r="AF124" s="3"/>
      <c r="AG124" s="3"/>
      <c r="AH124" s="3"/>
      <c r="AI124" s="3"/>
      <c r="AJ124" s="3"/>
      <c r="AK124" s="479"/>
      <c r="AL124" s="3"/>
      <c r="AM124" s="63"/>
      <c r="AN124" s="234"/>
    </row>
    <row r="125" spans="2:40" ht="12.75" customHeight="1">
      <c r="B125" s="339"/>
      <c r="C125" s="294">
        <v>38</v>
      </c>
      <c r="D125" s="58"/>
      <c r="E125" s="3">
        <f>IF(D125=0,0,VLOOKUP(D125,competitors!$A$1:$B$1350,2,FALSE))</f>
        <v>0</v>
      </c>
      <c r="F125" s="3">
        <f>IF(D125=0,0,VLOOKUP(E125,competitors!$B$1:$C$1350,2,FALSE))</f>
        <v>0</v>
      </c>
      <c r="G125" s="368"/>
      <c r="H125" s="33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3"/>
      <c r="T125" s="475"/>
      <c r="U125" s="349"/>
      <c r="V125" s="339"/>
      <c r="W125" s="294">
        <v>38</v>
      </c>
      <c r="X125" s="58"/>
      <c r="Y125" s="3">
        <f>IF(X125=0,0,VLOOKUP(X125,competitors!$A$1:$B$1350,2,FALSE))</f>
        <v>0</v>
      </c>
      <c r="Z125" s="3">
        <f>IF(X125=0,0,VLOOKUP(Y125,competitors!$B$1:$C$1350,2,FALSE))</f>
        <v>0</v>
      </c>
      <c r="AA125" s="368"/>
      <c r="AB125" s="333"/>
      <c r="AC125" s="3"/>
      <c r="AD125" s="3"/>
      <c r="AE125" s="3"/>
      <c r="AF125" s="3"/>
      <c r="AG125" s="3"/>
      <c r="AH125" s="3"/>
      <c r="AI125" s="3"/>
      <c r="AJ125" s="3"/>
      <c r="AK125" s="479"/>
      <c r="AL125" s="3"/>
      <c r="AM125" s="63"/>
      <c r="AN125" s="234"/>
    </row>
    <row r="126" spans="2:40" ht="12.75" customHeight="1" thickBot="1">
      <c r="B126" s="339"/>
      <c r="C126" s="295">
        <v>39</v>
      </c>
      <c r="D126" s="58"/>
      <c r="E126" s="3">
        <f>IF(D126=0,0,VLOOKUP(D126,competitors!$A$1:$B$1350,2,FALSE))</f>
        <v>0</v>
      </c>
      <c r="F126" s="3">
        <f>IF(D126=0,0,VLOOKUP(E126,competitors!$B$1:$C$1350,2,FALSE))</f>
        <v>0</v>
      </c>
      <c r="G126" s="368"/>
      <c r="H126" s="33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3"/>
      <c r="T126" s="475"/>
      <c r="U126" s="349"/>
      <c r="V126" s="339"/>
      <c r="W126" s="295">
        <v>39</v>
      </c>
      <c r="X126" s="58"/>
      <c r="Y126" s="3">
        <f>IF(X126=0,0,VLOOKUP(X126,competitors!$A$1:$B$1350,2,FALSE))</f>
        <v>0</v>
      </c>
      <c r="Z126" s="3">
        <f>IF(X126=0,0,VLOOKUP(Y126,competitors!$B$1:$C$1350,2,FALSE))</f>
        <v>0</v>
      </c>
      <c r="AA126" s="368"/>
      <c r="AB126" s="333"/>
      <c r="AC126" s="3"/>
      <c r="AD126" s="3"/>
      <c r="AE126" s="3"/>
      <c r="AF126" s="3"/>
      <c r="AG126" s="3"/>
      <c r="AH126" s="3"/>
      <c r="AI126" s="3"/>
      <c r="AJ126" s="3"/>
      <c r="AK126" s="479"/>
      <c r="AL126" s="3"/>
      <c r="AM126" s="63"/>
      <c r="AN126" s="234"/>
    </row>
    <row r="127" spans="2:40" ht="12.75" customHeight="1">
      <c r="B127" s="339"/>
      <c r="C127" s="294">
        <v>40</v>
      </c>
      <c r="D127" s="58"/>
      <c r="E127" s="3">
        <f>IF(D127=0,0,VLOOKUP(D127,competitors!$A$1:$B$1350,2,FALSE))</f>
        <v>0</v>
      </c>
      <c r="F127" s="3">
        <f>IF(D127=0,0,VLOOKUP(E127,competitors!$B$1:$C$1350,2,FALSE))</f>
        <v>0</v>
      </c>
      <c r="G127" s="368"/>
      <c r="H127" s="33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3"/>
      <c r="T127" s="475"/>
      <c r="U127" s="353"/>
      <c r="V127" s="339"/>
      <c r="W127" s="294">
        <v>40</v>
      </c>
      <c r="X127" s="58"/>
      <c r="Y127" s="3">
        <f>IF(X127=0,0,VLOOKUP(X127,competitors!$A$1:$B$1350,2,FALSE))</f>
        <v>0</v>
      </c>
      <c r="Z127" s="3">
        <f>IF(X127=0,0,VLOOKUP(Y127,competitors!$B$1:$C$1350,2,FALSE))</f>
        <v>0</v>
      </c>
      <c r="AA127" s="368"/>
      <c r="AB127" s="333"/>
      <c r="AC127" s="3"/>
      <c r="AD127" s="3"/>
      <c r="AE127" s="3"/>
      <c r="AF127" s="3"/>
      <c r="AG127" s="3"/>
      <c r="AH127" s="3"/>
      <c r="AI127" s="3"/>
      <c r="AJ127" s="3"/>
      <c r="AK127" s="479"/>
      <c r="AL127" s="3"/>
      <c r="AM127" s="63"/>
      <c r="AN127" s="234"/>
    </row>
    <row r="128" spans="2:40" ht="12.75" customHeight="1">
      <c r="B128" s="339"/>
      <c r="C128" s="295">
        <v>41</v>
      </c>
      <c r="D128" s="58"/>
      <c r="E128" s="3">
        <f>IF(D128=0,0,VLOOKUP(D128,competitors!$A$1:$B$1350,2,FALSE))</f>
        <v>0</v>
      </c>
      <c r="F128" s="3">
        <f>IF(D128=0,0,VLOOKUP(E128,competitors!$B$1:$C$1350,2,FALSE))</f>
        <v>0</v>
      </c>
      <c r="G128" s="368"/>
      <c r="H128" s="33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3"/>
      <c r="T128" s="475"/>
      <c r="U128" s="354"/>
      <c r="V128" s="339"/>
      <c r="W128" s="295">
        <v>41</v>
      </c>
      <c r="X128" s="58"/>
      <c r="Y128" s="3">
        <f>IF(X128=0,0,VLOOKUP(X128,competitors!$A$1:$B$1350,2,FALSE))</f>
        <v>0</v>
      </c>
      <c r="Z128" s="3">
        <f>IF(X128=0,0,VLOOKUP(Y128,competitors!$B$1:$C$1350,2,FALSE))</f>
        <v>0</v>
      </c>
      <c r="AA128" s="368"/>
      <c r="AB128" s="333"/>
      <c r="AC128" s="3"/>
      <c r="AD128" s="3"/>
      <c r="AE128" s="3"/>
      <c r="AF128" s="3"/>
      <c r="AG128" s="3"/>
      <c r="AH128" s="3"/>
      <c r="AI128" s="3"/>
      <c r="AJ128" s="3"/>
      <c r="AK128" s="479"/>
      <c r="AL128" s="3"/>
      <c r="AM128" s="63"/>
      <c r="AN128" s="234"/>
    </row>
    <row r="129" spans="1:40" ht="12.75" customHeight="1" thickBot="1">
      <c r="B129" s="340"/>
      <c r="C129" s="296">
        <v>42</v>
      </c>
      <c r="D129" s="64"/>
      <c r="E129" s="65">
        <f>IF(D129=0,0,VLOOKUP(D129,competitors!$A$1:$B$1350,2,FALSE))</f>
        <v>0</v>
      </c>
      <c r="F129" s="65">
        <f>IF(D129=0,0,VLOOKUP(E129,competitors!$B$1:$C$1350,2,FALSE))</f>
        <v>0</v>
      </c>
      <c r="G129" s="402"/>
      <c r="H129" s="334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106"/>
      <c r="T129" s="476"/>
      <c r="U129" s="477"/>
      <c r="V129" s="340"/>
      <c r="W129" s="296">
        <v>42</v>
      </c>
      <c r="X129" s="64"/>
      <c r="Y129" s="65">
        <f>IF(X129=0,0,VLOOKUP(X129,competitors!$A$1:$B$1350,2,FALSE))</f>
        <v>0</v>
      </c>
      <c r="Z129" s="65">
        <f>IF(X129=0,0,VLOOKUP(Y129,competitors!$B$1:$C$1350,2,FALSE))</f>
        <v>0</v>
      </c>
      <c r="AA129" s="402"/>
      <c r="AB129" s="334"/>
      <c r="AC129" s="65"/>
      <c r="AD129" s="65"/>
      <c r="AE129" s="65"/>
      <c r="AF129" s="65"/>
      <c r="AG129" s="65"/>
      <c r="AH129" s="65"/>
      <c r="AI129" s="65"/>
      <c r="AJ129" s="65"/>
      <c r="AK129" s="480"/>
      <c r="AL129" s="65"/>
      <c r="AM129" s="106"/>
      <c r="AN129" s="234"/>
    </row>
    <row r="130" spans="1:40" ht="12.75" customHeight="1" thickBot="1">
      <c r="A130" s="346" t="s">
        <v>3270</v>
      </c>
      <c r="B130" s="706" t="s">
        <v>1660</v>
      </c>
      <c r="C130" s="293">
        <v>1</v>
      </c>
      <c r="D130" s="327"/>
      <c r="E130" s="611">
        <f>IF(D130=0,0,VLOOKUP(D130,competitors!$A$1:$B$1350,2,FALSE))</f>
        <v>0</v>
      </c>
      <c r="F130" s="676" t="s">
        <v>1914</v>
      </c>
      <c r="G130" s="691">
        <v>56.75</v>
      </c>
      <c r="H130" s="608"/>
      <c r="I130" s="609"/>
      <c r="J130" s="609"/>
      <c r="K130" s="609">
        <v>11</v>
      </c>
      <c r="L130" s="609"/>
      <c r="M130" s="609"/>
      <c r="N130" s="609"/>
      <c r="O130" s="609"/>
      <c r="P130" s="609"/>
      <c r="Q130" s="609"/>
      <c r="R130" s="609"/>
      <c r="S130" s="610"/>
      <c r="T130" s="400" t="str">
        <f>IF((G130&lt;=A135),"REC","")</f>
        <v/>
      </c>
      <c r="U130" s="354"/>
      <c r="V130" s="25"/>
      <c r="W130" s="25"/>
      <c r="X130" s="25"/>
      <c r="Y130" s="25"/>
      <c r="Z130" s="25"/>
      <c r="AA130" s="722" t="s">
        <v>1909</v>
      </c>
      <c r="AB130" s="723"/>
      <c r="AC130" s="714">
        <f t="shared" ref="AC130:AM130" si="0">SUM(AC4:AC129)</f>
        <v>64.5</v>
      </c>
      <c r="AD130" s="716">
        <f t="shared" si="0"/>
        <v>33.5</v>
      </c>
      <c r="AE130" s="716">
        <f t="shared" si="0"/>
        <v>108</v>
      </c>
      <c r="AF130" s="716">
        <f t="shared" si="0"/>
        <v>95.5</v>
      </c>
      <c r="AG130" s="716">
        <f t="shared" si="0"/>
        <v>9</v>
      </c>
      <c r="AH130" s="716">
        <f t="shared" si="0"/>
        <v>81</v>
      </c>
      <c r="AI130" s="716">
        <f t="shared" si="0"/>
        <v>18</v>
      </c>
      <c r="AJ130" s="716">
        <f t="shared" si="0"/>
        <v>48</v>
      </c>
      <c r="AK130" s="716">
        <f t="shared" si="0"/>
        <v>97</v>
      </c>
      <c r="AL130" s="716">
        <f t="shared" si="0"/>
        <v>18</v>
      </c>
      <c r="AM130" s="720">
        <f t="shared" si="0"/>
        <v>0</v>
      </c>
    </row>
    <row r="131" spans="1:40" ht="12.75" customHeight="1" thickBot="1">
      <c r="B131" s="707"/>
      <c r="C131" s="294">
        <v>2</v>
      </c>
      <c r="D131" s="327"/>
      <c r="E131" s="611">
        <f>IF(D131=0,0,VLOOKUP(D131,competitors!$A$1:$B$1350,2,FALSE))</f>
        <v>0</v>
      </c>
      <c r="F131" s="676" t="s">
        <v>2711</v>
      </c>
      <c r="G131" s="691">
        <v>58.55</v>
      </c>
      <c r="H131" s="608"/>
      <c r="I131" s="611"/>
      <c r="J131" s="611"/>
      <c r="K131" s="611"/>
      <c r="L131" s="611"/>
      <c r="M131" s="611"/>
      <c r="N131" s="611"/>
      <c r="O131" s="611"/>
      <c r="P131" s="611"/>
      <c r="Q131" s="611">
        <v>10</v>
      </c>
      <c r="R131" s="611"/>
      <c r="S131" s="612"/>
      <c r="T131" s="234"/>
      <c r="U131" s="354"/>
      <c r="V131" s="25"/>
      <c r="W131" s="25"/>
      <c r="X131" s="25"/>
      <c r="Y131" s="25"/>
      <c r="Z131" s="25"/>
      <c r="AA131" s="724"/>
      <c r="AB131" s="725"/>
      <c r="AC131" s="715"/>
      <c r="AD131" s="717"/>
      <c r="AE131" s="717"/>
      <c r="AF131" s="717"/>
      <c r="AG131" s="717"/>
      <c r="AH131" s="717"/>
      <c r="AI131" s="717"/>
      <c r="AJ131" s="717"/>
      <c r="AK131" s="717"/>
      <c r="AL131" s="717"/>
      <c r="AM131" s="721"/>
      <c r="AN131" s="25"/>
    </row>
    <row r="132" spans="1:40" ht="12.75" customHeight="1">
      <c r="B132" s="707"/>
      <c r="C132" s="295">
        <v>3</v>
      </c>
      <c r="D132" s="327"/>
      <c r="E132" s="611">
        <f>IF(D132=0,0,VLOOKUP(D132,competitors!$A$1:$B$1350,2,FALSE))</f>
        <v>0</v>
      </c>
      <c r="F132" s="676" t="s">
        <v>2013</v>
      </c>
      <c r="G132" s="691">
        <v>59.28</v>
      </c>
      <c r="H132" s="608"/>
      <c r="I132" s="611"/>
      <c r="J132" s="611"/>
      <c r="K132" s="611"/>
      <c r="L132" s="611">
        <v>9</v>
      </c>
      <c r="M132" s="611"/>
      <c r="N132" s="611"/>
      <c r="O132" s="611"/>
      <c r="P132" s="611"/>
      <c r="Q132" s="611"/>
      <c r="R132" s="611"/>
      <c r="S132" s="612"/>
      <c r="T132" s="234"/>
      <c r="U132" s="354"/>
      <c r="V132" s="25"/>
      <c r="W132" s="25"/>
      <c r="X132" s="25"/>
      <c r="Y132" s="726" t="s">
        <v>1151</v>
      </c>
      <c r="Z132" s="726"/>
      <c r="AA132" s="726"/>
      <c r="AB132" s="395"/>
      <c r="AC132" s="715">
        <f>SUM(I141+AC130)</f>
        <v>89.5</v>
      </c>
      <c r="AD132" s="717">
        <f t="shared" ref="AD132:AM132" si="1">SUM(J141+AD130)</f>
        <v>92.5</v>
      </c>
      <c r="AE132" s="717">
        <f t="shared" si="1"/>
        <v>224</v>
      </c>
      <c r="AF132" s="717">
        <f t="shared" si="1"/>
        <v>176.5</v>
      </c>
      <c r="AG132" s="717">
        <f t="shared" si="1"/>
        <v>42</v>
      </c>
      <c r="AH132" s="717">
        <f t="shared" si="1"/>
        <v>164</v>
      </c>
      <c r="AI132" s="717">
        <f t="shared" si="1"/>
        <v>56</v>
      </c>
      <c r="AJ132" s="717">
        <f t="shared" si="1"/>
        <v>143</v>
      </c>
      <c r="AK132" s="717">
        <f t="shared" si="1"/>
        <v>177</v>
      </c>
      <c r="AL132" s="717">
        <f t="shared" si="1"/>
        <v>68</v>
      </c>
      <c r="AM132" s="721">
        <f t="shared" si="1"/>
        <v>53</v>
      </c>
      <c r="AN132" s="25"/>
    </row>
    <row r="133" spans="1:40" ht="12.75" customHeight="1" thickBot="1">
      <c r="B133" s="707"/>
      <c r="C133" s="294">
        <v>4</v>
      </c>
      <c r="D133" s="327"/>
      <c r="E133" s="611">
        <f>IF(D133=0,0,VLOOKUP(D133,competitors!$A$1:$B$1350,2,FALSE))</f>
        <v>0</v>
      </c>
      <c r="F133" s="676" t="s">
        <v>1602</v>
      </c>
      <c r="G133" s="691">
        <v>59.29</v>
      </c>
      <c r="H133" s="608"/>
      <c r="I133" s="611"/>
      <c r="J133" s="611"/>
      <c r="K133" s="611"/>
      <c r="L133" s="611"/>
      <c r="M133" s="611"/>
      <c r="N133" s="611">
        <v>8</v>
      </c>
      <c r="O133" s="611"/>
      <c r="P133" s="611"/>
      <c r="Q133" s="611"/>
      <c r="R133" s="611"/>
      <c r="S133" s="612"/>
      <c r="T133" s="234"/>
      <c r="U133" s="354"/>
      <c r="V133" s="25"/>
      <c r="W133" s="25"/>
      <c r="X133" s="25"/>
      <c r="Y133" s="726"/>
      <c r="Z133" s="726"/>
      <c r="AA133" s="726"/>
      <c r="AB133" s="395"/>
      <c r="AC133" s="711"/>
      <c r="AD133" s="713"/>
      <c r="AE133" s="713"/>
      <c r="AF133" s="713"/>
      <c r="AG133" s="713"/>
      <c r="AH133" s="713"/>
      <c r="AI133" s="713"/>
      <c r="AJ133" s="713"/>
      <c r="AK133" s="713"/>
      <c r="AL133" s="713"/>
      <c r="AM133" s="719"/>
      <c r="AN133" s="25"/>
    </row>
    <row r="134" spans="1:40" ht="12.75" customHeight="1">
      <c r="B134" s="707"/>
      <c r="C134" s="295">
        <v>5</v>
      </c>
      <c r="D134" s="327"/>
      <c r="E134" s="611">
        <f>IF(D134=0,0,VLOOKUP(D134,competitors!$A$1:$B$1350,2,FALSE))</f>
        <v>0</v>
      </c>
      <c r="F134" s="611">
        <f>IF(D134=0,0,VLOOKUP(E134,competitors!$B$1:$C$1350,2,FALSE))</f>
        <v>0</v>
      </c>
      <c r="G134" s="613"/>
      <c r="H134" s="608"/>
      <c r="I134" s="611"/>
      <c r="J134" s="611"/>
      <c r="K134" s="611"/>
      <c r="L134" s="611"/>
      <c r="M134" s="611"/>
      <c r="N134" s="611"/>
      <c r="O134" s="611"/>
      <c r="P134" s="611"/>
      <c r="Q134" s="611"/>
      <c r="R134" s="611"/>
      <c r="S134" s="612"/>
      <c r="T134" s="234"/>
      <c r="U134" s="354"/>
      <c r="V134" s="25"/>
      <c r="AN134" s="25"/>
    </row>
    <row r="135" spans="1:40" ht="12.75" customHeight="1">
      <c r="B135" s="704" t="s">
        <v>1662</v>
      </c>
      <c r="C135" s="294">
        <v>6</v>
      </c>
      <c r="D135" s="327"/>
      <c r="E135" s="611">
        <f>IF(D135=0,0,VLOOKUP(D135,competitors!$A$1:$B$1350,2,FALSE))</f>
        <v>0</v>
      </c>
      <c r="F135" s="611">
        <f>IF(D135=0,0,VLOOKUP(E135,competitors!$B$1:$C$1350,2,FALSE))</f>
        <v>0</v>
      </c>
      <c r="G135" s="613"/>
      <c r="H135" s="608"/>
      <c r="I135" s="611"/>
      <c r="J135" s="611"/>
      <c r="K135" s="611"/>
      <c r="L135" s="611"/>
      <c r="M135" s="611"/>
      <c r="N135" s="611"/>
      <c r="O135" s="611"/>
      <c r="P135" s="611"/>
      <c r="Q135" s="611"/>
      <c r="R135" s="611"/>
      <c r="S135" s="612"/>
      <c r="T135" s="234"/>
      <c r="U135" s="354"/>
      <c r="V135" s="25"/>
      <c r="AN135" s="25"/>
    </row>
    <row r="136" spans="1:40" ht="12.75" customHeight="1" thickBot="1">
      <c r="A136" s="346">
        <v>54.5</v>
      </c>
      <c r="B136" s="705"/>
      <c r="C136" s="295">
        <v>7</v>
      </c>
      <c r="D136" s="327"/>
      <c r="E136" s="611">
        <f>IF(D136=0,0,VLOOKUP(D136,competitors!$A$1:$B$1350,2,FALSE))</f>
        <v>0</v>
      </c>
      <c r="F136" s="611">
        <f>IF(D136=0,0,VLOOKUP(E136,competitors!$B$1:$C$1350,2,FALSE))</f>
        <v>0</v>
      </c>
      <c r="G136" s="613"/>
      <c r="H136" s="608"/>
      <c r="I136" s="611"/>
      <c r="J136" s="611"/>
      <c r="K136" s="611"/>
      <c r="L136" s="611"/>
      <c r="M136" s="611"/>
      <c r="N136" s="611"/>
      <c r="O136" s="611"/>
      <c r="P136" s="611"/>
      <c r="Q136" s="611"/>
      <c r="R136" s="611"/>
      <c r="S136" s="612"/>
      <c r="T136" s="234"/>
      <c r="U136" s="354"/>
      <c r="V136" s="25"/>
      <c r="AN136" s="25"/>
    </row>
    <row r="137" spans="1:40" ht="12.75" customHeight="1">
      <c r="B137" s="366"/>
      <c r="C137" s="294">
        <v>8</v>
      </c>
      <c r="D137" s="327"/>
      <c r="E137" s="611">
        <f>IF(D137=0,0,VLOOKUP(D137,competitors!$A$1:$B$1350,2,FALSE))</f>
        <v>0</v>
      </c>
      <c r="F137" s="611">
        <f>IF(D137=0,0,VLOOKUP(E137,competitors!$B$1:$C$1350,2,FALSE))</f>
        <v>0</v>
      </c>
      <c r="G137" s="613"/>
      <c r="H137" s="608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12"/>
      <c r="T137" s="234"/>
      <c r="U137" s="354"/>
      <c r="V137" s="25"/>
      <c r="AN137" s="25"/>
    </row>
    <row r="138" spans="1:40" ht="12.75" customHeight="1">
      <c r="B138" s="366"/>
      <c r="C138" s="295">
        <v>9</v>
      </c>
      <c r="D138" s="327"/>
      <c r="E138" s="611">
        <f>IF(D138=0,0,VLOOKUP(D138,competitors!$A$1:$B$1350,2,FALSE))</f>
        <v>0</v>
      </c>
      <c r="F138" s="611">
        <f>IF(D138=0,0,VLOOKUP(E138,competitors!$B$1:$C$1350,2,FALSE))</f>
        <v>0</v>
      </c>
      <c r="G138" s="613"/>
      <c r="H138" s="613"/>
      <c r="I138" s="611"/>
      <c r="J138" s="611"/>
      <c r="K138" s="611"/>
      <c r="L138" s="611"/>
      <c r="M138" s="611"/>
      <c r="N138" s="611"/>
      <c r="O138" s="611"/>
      <c r="P138" s="611"/>
      <c r="Q138" s="611"/>
      <c r="R138" s="611"/>
      <c r="S138" s="612"/>
      <c r="T138" s="234"/>
      <c r="U138" s="354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</row>
    <row r="139" spans="1:40" ht="12.75" customHeight="1">
      <c r="B139" s="366"/>
      <c r="C139" s="294">
        <v>10</v>
      </c>
      <c r="D139" s="58"/>
      <c r="E139" s="3">
        <f>IF(D139=0,0,VLOOKUP(D139,competitors!$A$1:$B$1350,2,FALSE))</f>
        <v>0</v>
      </c>
      <c r="F139" s="3">
        <f>IF(D139=0,0,VLOOKUP(E139,competitors!$B$1:$C$1350,2,FALSE))</f>
        <v>0</v>
      </c>
      <c r="G139" s="304"/>
      <c r="H139" s="30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63"/>
      <c r="T139" s="234"/>
      <c r="U139" s="354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</row>
    <row r="140" spans="1:40" ht="12.75" customHeight="1" thickBot="1">
      <c r="B140" s="367"/>
      <c r="C140" s="306">
        <v>11</v>
      </c>
      <c r="D140" s="64"/>
      <c r="E140" s="65">
        <f>IF(D140=0,0,VLOOKUP(D140,competitors!$A$1:$B$1350,2,FALSE))</f>
        <v>0</v>
      </c>
      <c r="F140" s="65">
        <f>IF(D140=0,0,VLOOKUP(E140,competitors!$B$1:$C$1350,2,FALSE))</f>
        <v>0</v>
      </c>
      <c r="G140" s="305"/>
      <c r="H140" s="30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106"/>
      <c r="T140" s="268"/>
      <c r="U140" s="354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ht="12.75" customHeight="1">
      <c r="A141" s="346" t="s">
        <v>3271</v>
      </c>
      <c r="B141" s="365"/>
      <c r="C141" s="403"/>
      <c r="D141" s="331"/>
      <c r="E141" s="42"/>
      <c r="F141" s="42"/>
      <c r="G141" s="709" t="s">
        <v>1908</v>
      </c>
      <c r="H141" s="331"/>
      <c r="I141" s="714">
        <f>SUM(I4:I129)</f>
        <v>25</v>
      </c>
      <c r="J141" s="716">
        <f t="shared" ref="J141:S141" si="2">SUM(J4:J129)</f>
        <v>59</v>
      </c>
      <c r="K141" s="716">
        <f t="shared" si="2"/>
        <v>116</v>
      </c>
      <c r="L141" s="716">
        <f t="shared" si="2"/>
        <v>81</v>
      </c>
      <c r="M141" s="716">
        <f t="shared" si="2"/>
        <v>33</v>
      </c>
      <c r="N141" s="716">
        <f t="shared" si="2"/>
        <v>83</v>
      </c>
      <c r="O141" s="716">
        <f t="shared" si="2"/>
        <v>38</v>
      </c>
      <c r="P141" s="716">
        <f t="shared" si="2"/>
        <v>95</v>
      </c>
      <c r="Q141" s="716">
        <f t="shared" si="2"/>
        <v>80</v>
      </c>
      <c r="R141" s="716">
        <f t="shared" si="2"/>
        <v>50</v>
      </c>
      <c r="S141" s="720">
        <f t="shared" si="2"/>
        <v>53</v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1:40" ht="12.75" customHeight="1">
      <c r="B142" s="365"/>
      <c r="C142" s="403"/>
      <c r="D142" s="331"/>
      <c r="E142" s="42"/>
      <c r="F142" s="42"/>
      <c r="G142" s="709"/>
      <c r="H142" s="331"/>
      <c r="I142" s="715"/>
      <c r="J142" s="717"/>
      <c r="K142" s="717"/>
      <c r="L142" s="717"/>
      <c r="M142" s="717"/>
      <c r="N142" s="717"/>
      <c r="O142" s="717"/>
      <c r="P142" s="717"/>
      <c r="Q142" s="717"/>
      <c r="R142" s="717"/>
      <c r="S142" s="721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ht="12.75" customHeight="1">
      <c r="B143" s="365"/>
      <c r="C143" s="403"/>
      <c r="D143" s="331"/>
      <c r="E143" s="42"/>
      <c r="F143" s="42"/>
      <c r="G143" s="709" t="s">
        <v>1150</v>
      </c>
      <c r="H143" s="331"/>
      <c r="I143" s="710">
        <f>SUM(I130:I140)</f>
        <v>0</v>
      </c>
      <c r="J143" s="712">
        <f>SUM(J130:J140)</f>
        <v>0</v>
      </c>
      <c r="K143" s="712">
        <f t="shared" ref="K143:R143" si="3">SUM(K130:K140)</f>
        <v>11</v>
      </c>
      <c r="L143" s="712">
        <f t="shared" si="3"/>
        <v>9</v>
      </c>
      <c r="M143" s="712">
        <f t="shared" si="3"/>
        <v>0</v>
      </c>
      <c r="N143" s="712">
        <f t="shared" si="3"/>
        <v>8</v>
      </c>
      <c r="O143" s="712">
        <f t="shared" si="3"/>
        <v>0</v>
      </c>
      <c r="P143" s="712">
        <f t="shared" si="3"/>
        <v>0</v>
      </c>
      <c r="Q143" s="712">
        <f t="shared" si="3"/>
        <v>10</v>
      </c>
      <c r="R143" s="712">
        <f t="shared" si="3"/>
        <v>0</v>
      </c>
      <c r="S143" s="718">
        <f>SUM(S130:S140)</f>
        <v>0</v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ht="12.75" customHeight="1" thickBot="1">
      <c r="B144" s="365"/>
      <c r="C144" s="403"/>
      <c r="D144" s="331"/>
      <c r="E144" s="42"/>
      <c r="F144" s="42"/>
      <c r="G144" s="709"/>
      <c r="H144" s="331"/>
      <c r="I144" s="711"/>
      <c r="J144" s="713"/>
      <c r="K144" s="713"/>
      <c r="L144" s="713"/>
      <c r="M144" s="713"/>
      <c r="N144" s="713"/>
      <c r="O144" s="713"/>
      <c r="P144" s="713"/>
      <c r="Q144" s="713"/>
      <c r="R144" s="713"/>
      <c r="S144" s="7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2:40" ht="12" customHeight="1">
      <c r="B145" s="365"/>
      <c r="C145" s="403"/>
      <c r="D145" s="331"/>
      <c r="E145" s="42"/>
      <c r="F145" s="42"/>
      <c r="G145" s="399"/>
      <c r="H145" s="257"/>
      <c r="I145" s="42"/>
      <c r="J145" s="42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2:40" ht="13.5" customHeight="1">
      <c r="B146" s="365"/>
      <c r="C146" s="403"/>
      <c r="D146" s="331"/>
      <c r="E146" s="42"/>
      <c r="F146" s="42"/>
      <c r="G146" s="399"/>
      <c r="H146" s="257"/>
      <c r="I146" s="42"/>
      <c r="J146" s="42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2:40" ht="12" customHeight="1">
      <c r="B147" s="365"/>
      <c r="C147" s="403"/>
      <c r="D147" s="331"/>
      <c r="E147" s="42"/>
      <c r="F147" s="42"/>
      <c r="G147" s="399"/>
      <c r="H147" s="257"/>
      <c r="I147" s="42"/>
      <c r="J147" s="42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2:40" ht="12.75" customHeight="1">
      <c r="B148" s="365"/>
      <c r="C148" s="403"/>
      <c r="D148" s="331"/>
      <c r="E148" s="42"/>
      <c r="F148" s="42"/>
      <c r="G148" s="399"/>
      <c r="H148" s="257"/>
      <c r="I148" s="42"/>
      <c r="J148" s="4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</row>
    <row r="149" spans="2:40">
      <c r="B149" s="25"/>
      <c r="C149" s="25"/>
      <c r="D149" s="25"/>
      <c r="E149" s="42"/>
      <c r="F149" s="42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104"/>
      <c r="AB149" s="10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</row>
    <row r="150" spans="2:40">
      <c r="B150" s="25"/>
      <c r="C150" s="25"/>
      <c r="D150" s="25"/>
      <c r="E150" s="42"/>
      <c r="F150" s="42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104"/>
      <c r="AB150" s="10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2:40">
      <c r="B151" s="25"/>
      <c r="C151" s="103" t="s">
        <v>1605</v>
      </c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3" spans="2:40">
      <c r="C153" s="325">
        <v>1</v>
      </c>
      <c r="D153" s="58"/>
      <c r="E153" s="3">
        <f>IF(D153=0,0,VLOOKUP(D153,competitors!$A$1:$B$1049,2,FALSE))</f>
        <v>0</v>
      </c>
      <c r="F153" s="3">
        <f>IF(D153=0,0,VLOOKUP(E153,competitors!$B$1:$C$1033,2,FALSE))</f>
        <v>0</v>
      </c>
      <c r="G153" s="368"/>
      <c r="H153" s="58"/>
      <c r="W153" s="325">
        <v>1</v>
      </c>
      <c r="X153" s="58"/>
      <c r="Y153" s="3">
        <f>IF(X153=0,0,VLOOKUP(X153,competitors!$A$1:$B$1049,2,FALSE))</f>
        <v>0</v>
      </c>
      <c r="Z153" s="3">
        <f>IF(X153=0,0,VLOOKUP(Y153,competitors!$B$1:$C$1033,2,FALSE))</f>
        <v>0</v>
      </c>
      <c r="AA153" s="326"/>
      <c r="AB153" s="326"/>
      <c r="AC153" s="58"/>
    </row>
    <row r="154" spans="2:40">
      <c r="C154" s="327">
        <v>2</v>
      </c>
      <c r="D154" s="58"/>
      <c r="E154" s="3">
        <f>IF(D154=0,0,VLOOKUP(D154,competitors!$A$1:$B$1049,2,FALSE))</f>
        <v>0</v>
      </c>
      <c r="F154" s="3">
        <f>IF(D154=0,0,VLOOKUP(E154,competitors!$B$1:$C$1033,2,FALSE))</f>
        <v>0</v>
      </c>
      <c r="G154" s="368"/>
      <c r="H154" s="58"/>
      <c r="W154" s="327">
        <v>2</v>
      </c>
      <c r="X154" s="58"/>
      <c r="Y154" s="3">
        <f>IF(X154=0,0,VLOOKUP(X154,competitors!$A$1:$B$1049,2,FALSE))</f>
        <v>0</v>
      </c>
      <c r="Z154" s="3">
        <f>IF(X154=0,0,VLOOKUP(Y154,competitors!$B$1:$C$1033,2,FALSE))</f>
        <v>0</v>
      </c>
      <c r="AA154" s="326"/>
      <c r="AB154" s="326"/>
      <c r="AC154" s="58"/>
    </row>
    <row r="155" spans="2:40">
      <c r="C155" s="325">
        <v>3</v>
      </c>
      <c r="D155" s="58"/>
      <c r="E155" s="3">
        <f>IF(D155=0,0,VLOOKUP(D155,competitors!$A$1:$B$1049,2,FALSE))</f>
        <v>0</v>
      </c>
      <c r="F155" s="3">
        <f>IF(D155=0,0,VLOOKUP(E155,competitors!$B$1:$C$1033,2,FALSE))</f>
        <v>0</v>
      </c>
      <c r="G155" s="368"/>
      <c r="H155" s="58"/>
      <c r="W155" s="325">
        <v>3</v>
      </c>
      <c r="X155" s="58"/>
      <c r="Y155" s="3">
        <f>IF(X155=0,0,VLOOKUP(X155,competitors!$A$1:$B$1049,2,FALSE))</f>
        <v>0</v>
      </c>
      <c r="Z155" s="3">
        <f>IF(X155=0,0,VLOOKUP(Y155,competitors!$B$1:$C$1033,2,FALSE))</f>
        <v>0</v>
      </c>
      <c r="AA155" s="326"/>
      <c r="AB155" s="326"/>
      <c r="AC155" s="58"/>
    </row>
    <row r="156" spans="2:40">
      <c r="C156" s="327">
        <v>4</v>
      </c>
      <c r="D156" s="58"/>
      <c r="E156" s="3">
        <f>IF(D156=0,0,VLOOKUP(D156,competitors!$A$1:$B$1049,2,FALSE))</f>
        <v>0</v>
      </c>
      <c r="F156" s="3">
        <f>IF(D156=0,0,VLOOKUP(E156,competitors!$B$1:$C$1033,2,FALSE))</f>
        <v>0</v>
      </c>
      <c r="G156" s="368"/>
      <c r="H156" s="58"/>
      <c r="W156" s="327">
        <v>4</v>
      </c>
      <c r="X156" s="58"/>
      <c r="Y156" s="3">
        <f>IF(X156=0,0,VLOOKUP(X156,competitors!$A$1:$B$1049,2,FALSE))</f>
        <v>0</v>
      </c>
      <c r="Z156" s="3">
        <f>IF(X156=0,0,VLOOKUP(Y156,competitors!$B$1:$C$1033,2,FALSE))</f>
        <v>0</v>
      </c>
      <c r="AA156" s="326"/>
      <c r="AB156" s="326"/>
      <c r="AC156" s="58"/>
    </row>
    <row r="157" spans="2:40">
      <c r="C157" s="325">
        <v>5</v>
      </c>
      <c r="D157" s="58"/>
      <c r="E157" s="3">
        <f>IF(D157=0,0,VLOOKUP(D157,competitors!$A$1:$B$1049,2,FALSE))</f>
        <v>0</v>
      </c>
      <c r="F157" s="3">
        <f>IF(D157=0,0,VLOOKUP(E157,competitors!$B$1:$C$1033,2,FALSE))</f>
        <v>0</v>
      </c>
      <c r="G157" s="368"/>
      <c r="H157" s="58"/>
      <c r="W157" s="325">
        <v>5</v>
      </c>
      <c r="X157" s="58"/>
      <c r="Y157" s="3">
        <f>IF(X157=0,0,VLOOKUP(X157,competitors!$A$1:$B$1049,2,FALSE))</f>
        <v>0</v>
      </c>
      <c r="Z157" s="3">
        <f>IF(X157=0,0,VLOOKUP(Y157,competitors!$B$1:$C$1033,2,FALSE))</f>
        <v>0</v>
      </c>
      <c r="AA157" s="326"/>
      <c r="AB157" s="326"/>
      <c r="AC157" s="58"/>
    </row>
    <row r="158" spans="2:40">
      <c r="C158" s="327">
        <v>6</v>
      </c>
      <c r="D158" s="58"/>
      <c r="E158" s="3">
        <f>IF(D158=0,0,VLOOKUP(D158,competitors!$A$1:$B$1049,2,FALSE))</f>
        <v>0</v>
      </c>
      <c r="F158" s="3">
        <f>IF(D158=0,0,VLOOKUP(E158,competitors!$B$1:$C$1033,2,FALSE))</f>
        <v>0</v>
      </c>
      <c r="G158" s="368"/>
      <c r="H158" s="58"/>
      <c r="W158" s="327">
        <v>6</v>
      </c>
      <c r="X158" s="58"/>
      <c r="Y158" s="3">
        <f>IF(X158=0,0,VLOOKUP(X158,competitors!$A$1:$B$1049,2,FALSE))</f>
        <v>0</v>
      </c>
      <c r="Z158" s="3">
        <f>IF(X158=0,0,VLOOKUP(Y158,competitors!$B$1:$C$1033,2,FALSE))</f>
        <v>0</v>
      </c>
      <c r="AA158" s="326"/>
      <c r="AB158" s="326"/>
      <c r="AC158" s="58"/>
    </row>
    <row r="159" spans="2:40">
      <c r="C159" s="325">
        <v>7</v>
      </c>
      <c r="D159" s="58"/>
      <c r="E159" s="3">
        <f>IF(D159=0,0,VLOOKUP(D159,competitors!$A$1:$B$1049,2,FALSE))</f>
        <v>0</v>
      </c>
      <c r="F159" s="3">
        <f>IF(D159=0,0,VLOOKUP(E159,competitors!$B$1:$C$1033,2,FALSE))</f>
        <v>0</v>
      </c>
      <c r="G159" s="368"/>
      <c r="H159" s="58"/>
      <c r="W159" s="325">
        <v>7</v>
      </c>
      <c r="X159" s="58"/>
      <c r="Y159" s="3">
        <f>IF(X159=0,0,VLOOKUP(X159,competitors!$A$1:$B$1049,2,FALSE))</f>
        <v>0</v>
      </c>
      <c r="Z159" s="3">
        <f>IF(X159=0,0,VLOOKUP(Y159,competitors!$B$1:$C$1033,2,FALSE))</f>
        <v>0</v>
      </c>
      <c r="AA159" s="326"/>
      <c r="AB159" s="326"/>
      <c r="AC159" s="58"/>
    </row>
    <row r="160" spans="2:40">
      <c r="C160" s="327">
        <v>8</v>
      </c>
      <c r="D160" s="58"/>
      <c r="E160" s="3">
        <f>IF(D160=0,0,VLOOKUP(D160,competitors!$A$1:$B$1049,2,FALSE))</f>
        <v>0</v>
      </c>
      <c r="F160" s="3">
        <f>IF(D160=0,0,VLOOKUP(E160,competitors!$B$1:$C$1033,2,FALSE))</f>
        <v>0</v>
      </c>
      <c r="G160" s="368"/>
      <c r="H160" s="58"/>
      <c r="W160" s="327">
        <v>8</v>
      </c>
      <c r="X160" s="58"/>
      <c r="Y160" s="3">
        <f>IF(X160=0,0,VLOOKUP(X160,competitors!$A$1:$B$1049,2,FALSE))</f>
        <v>0</v>
      </c>
      <c r="Z160" s="3">
        <f>IF(X160=0,0,VLOOKUP(Y160,competitors!$B$1:$C$1033,2,FALSE))</f>
        <v>0</v>
      </c>
      <c r="AA160" s="326"/>
      <c r="AB160" s="326"/>
      <c r="AC160" s="58"/>
    </row>
    <row r="161" spans="3:29">
      <c r="C161" s="325">
        <v>9</v>
      </c>
      <c r="D161" s="58"/>
      <c r="E161" s="3">
        <f>IF(D161=0,0,VLOOKUP(D161,competitors!$A$1:$B$1049,2,FALSE))</f>
        <v>0</v>
      </c>
      <c r="F161" s="3">
        <f>IF(D161=0,0,VLOOKUP(E161,competitors!$B$1:$C$1033,2,FALSE))</f>
        <v>0</v>
      </c>
      <c r="G161" s="368"/>
      <c r="H161" s="58"/>
      <c r="W161" s="325">
        <v>9</v>
      </c>
      <c r="X161" s="58"/>
      <c r="Y161" s="3">
        <f>IF(X161=0,0,VLOOKUP(X161,competitors!$A$1:$B$1049,2,FALSE))</f>
        <v>0</v>
      </c>
      <c r="Z161" s="3">
        <f>IF(X161=0,0,VLOOKUP(Y161,competitors!$B$1:$C$1033,2,FALSE))</f>
        <v>0</v>
      </c>
      <c r="AA161" s="326"/>
      <c r="AB161" s="326"/>
      <c r="AC161" s="58"/>
    </row>
    <row r="162" spans="3:29">
      <c r="C162" s="327">
        <v>10</v>
      </c>
      <c r="D162" s="58"/>
      <c r="E162" s="3">
        <f>IF(D162=0,0,VLOOKUP(D162,competitors!$A$1:$B$1049,2,FALSE))</f>
        <v>0</v>
      </c>
      <c r="F162" s="3">
        <f>IF(D162=0,0,VLOOKUP(E162,competitors!$B$1:$C$1033,2,FALSE))</f>
        <v>0</v>
      </c>
      <c r="G162" s="368"/>
      <c r="H162" s="58"/>
      <c r="W162" s="327">
        <v>10</v>
      </c>
      <c r="X162" s="58"/>
      <c r="Y162" s="3">
        <f>IF(X162=0,0,VLOOKUP(X162,competitors!$A$1:$B$1049,2,FALSE))</f>
        <v>0</v>
      </c>
      <c r="Z162" s="3">
        <f>IF(X162=0,0,VLOOKUP(Y162,competitors!$B$1:$C$1033,2,FALSE))</f>
        <v>0</v>
      </c>
      <c r="AA162" s="326"/>
      <c r="AB162" s="326"/>
      <c r="AC162" s="58"/>
    </row>
    <row r="163" spans="3:29">
      <c r="C163" s="325">
        <v>11</v>
      </c>
      <c r="D163" s="58"/>
      <c r="E163" s="3">
        <f>IF(D163=0,0,VLOOKUP(D163,competitors!$A$1:$B$1049,2,FALSE))</f>
        <v>0</v>
      </c>
      <c r="F163" s="3">
        <f>IF(D163=0,0,VLOOKUP(E163,competitors!$B$1:$C$1033,2,FALSE))</f>
        <v>0</v>
      </c>
      <c r="G163" s="368"/>
      <c r="H163" s="58"/>
      <c r="W163" s="325">
        <v>11</v>
      </c>
      <c r="X163" s="58"/>
      <c r="Y163" s="3">
        <f>IF(X163=0,0,VLOOKUP(X163,competitors!$A$1:$B$1049,2,FALSE))</f>
        <v>0</v>
      </c>
      <c r="Z163" s="3">
        <f>IF(X163=0,0,VLOOKUP(Y163,competitors!$B$1:$C$1033,2,FALSE))</f>
        <v>0</v>
      </c>
      <c r="AA163" s="326"/>
      <c r="AB163" s="326"/>
      <c r="AC163" s="58"/>
    </row>
    <row r="164" spans="3:29">
      <c r="C164" s="327">
        <v>12</v>
      </c>
      <c r="D164" s="58"/>
      <c r="E164" s="3">
        <f>IF(D164=0,0,VLOOKUP(D164,competitors!$A$1:$B$1049,2,FALSE))</f>
        <v>0</v>
      </c>
      <c r="F164" s="3">
        <f>IF(D164=0,0,VLOOKUP(E164,competitors!$B$1:$C$1033,2,FALSE))</f>
        <v>0</v>
      </c>
      <c r="G164" s="368"/>
      <c r="H164" s="58"/>
      <c r="W164" s="327">
        <v>12</v>
      </c>
      <c r="X164" s="58"/>
      <c r="Y164" s="3">
        <f>IF(X164=0,0,VLOOKUP(X164,competitors!$A$1:$B$1049,2,FALSE))</f>
        <v>0</v>
      </c>
      <c r="Z164" s="3">
        <f>IF(X164=0,0,VLOOKUP(Y164,competitors!$B$1:$C$1033,2,FALSE))</f>
        <v>0</v>
      </c>
      <c r="AA164" s="326"/>
      <c r="AB164" s="326"/>
      <c r="AC164" s="58"/>
    </row>
    <row r="165" spans="3:29">
      <c r="C165" s="325">
        <v>13</v>
      </c>
      <c r="D165" s="58"/>
      <c r="E165" s="3">
        <f>IF(D165=0,0,VLOOKUP(D165,competitors!$A$1:$B$1049,2,FALSE))</f>
        <v>0</v>
      </c>
      <c r="F165" s="3">
        <f>IF(D165=0,0,VLOOKUP(E165,competitors!$B$1:$C$1033,2,FALSE))</f>
        <v>0</v>
      </c>
      <c r="G165" s="368"/>
      <c r="H165" s="58"/>
      <c r="W165" s="325">
        <v>13</v>
      </c>
      <c r="X165" s="58"/>
      <c r="Y165" s="3">
        <f>IF(X165=0,0,VLOOKUP(X165,competitors!$A$1:$B$1049,2,FALSE))</f>
        <v>0</v>
      </c>
      <c r="Z165" s="3">
        <f>IF(X165=0,0,VLOOKUP(Y165,competitors!$B$1:$C$1033,2,FALSE))</f>
        <v>0</v>
      </c>
      <c r="AA165" s="326"/>
      <c r="AB165" s="326"/>
      <c r="AC165" s="58"/>
    </row>
    <row r="166" spans="3:29">
      <c r="C166" s="327">
        <v>14</v>
      </c>
      <c r="D166" s="58"/>
      <c r="E166" s="3">
        <f>IF(D166=0,0,VLOOKUP(D166,competitors!$A$1:$B$1049,2,FALSE))</f>
        <v>0</v>
      </c>
      <c r="F166" s="3">
        <f>IF(D166=0,0,VLOOKUP(E166,competitors!$B$1:$C$1033,2,FALSE))</f>
        <v>0</v>
      </c>
      <c r="G166" s="368"/>
      <c r="H166" s="58"/>
      <c r="W166" s="327">
        <v>14</v>
      </c>
      <c r="X166" s="58"/>
      <c r="Y166" s="3">
        <f>IF(X166=0,0,VLOOKUP(X166,competitors!$A$1:$B$1049,2,FALSE))</f>
        <v>0</v>
      </c>
      <c r="Z166" s="3">
        <f>IF(X166=0,0,VLOOKUP(Y166,competitors!$B$1:$C$1033,2,FALSE))</f>
        <v>0</v>
      </c>
      <c r="AA166" s="326"/>
      <c r="AB166" s="326"/>
      <c r="AC166" s="58"/>
    </row>
    <row r="167" spans="3:29">
      <c r="C167" s="325">
        <v>15</v>
      </c>
      <c r="D167" s="58"/>
      <c r="E167" s="3">
        <f>IF(D167=0,0,VLOOKUP(D167,competitors!$A$1:$B$1049,2,FALSE))</f>
        <v>0</v>
      </c>
      <c r="F167" s="3">
        <f>IF(D167=0,0,VLOOKUP(E167,competitors!$B$1:$C$1033,2,FALSE))</f>
        <v>0</v>
      </c>
      <c r="G167" s="368"/>
      <c r="H167" s="58"/>
      <c r="W167" s="325">
        <v>15</v>
      </c>
      <c r="X167" s="58"/>
      <c r="Y167" s="3">
        <f>IF(X167=0,0,VLOOKUP(X167,competitors!$A$1:$B$1049,2,FALSE))</f>
        <v>0</v>
      </c>
      <c r="Z167" s="3">
        <f>IF(X167=0,0,VLOOKUP(Y167,competitors!$B$1:$C$1033,2,FALSE))</f>
        <v>0</v>
      </c>
      <c r="AA167" s="326"/>
      <c r="AB167" s="326"/>
      <c r="AC167" s="58"/>
    </row>
    <row r="168" spans="3:29">
      <c r="C168" s="327">
        <v>16</v>
      </c>
      <c r="D168" s="58"/>
      <c r="E168" s="3">
        <f>IF(D168=0,0,VLOOKUP(D168,competitors!$A$1:$B$1049,2,FALSE))</f>
        <v>0</v>
      </c>
      <c r="F168" s="3">
        <f>IF(D168=0,0,VLOOKUP(E168,competitors!$B$1:$C$1033,2,FALSE))</f>
        <v>0</v>
      </c>
      <c r="G168" s="368"/>
      <c r="H168" s="58"/>
      <c r="W168" s="327">
        <v>16</v>
      </c>
      <c r="X168" s="58"/>
      <c r="Y168" s="3">
        <f>IF(X168=0,0,VLOOKUP(X168,competitors!$A$1:$B$1049,2,FALSE))</f>
        <v>0</v>
      </c>
      <c r="Z168" s="3">
        <f>IF(X168=0,0,VLOOKUP(Y168,competitors!$B$1:$C$1033,2,FALSE))</f>
        <v>0</v>
      </c>
      <c r="AA168" s="326"/>
      <c r="AB168" s="326"/>
      <c r="AC168" s="58"/>
    </row>
    <row r="169" spans="3:29">
      <c r="C169" s="325">
        <v>1</v>
      </c>
      <c r="D169" s="58"/>
      <c r="E169" s="3">
        <f>IF(D169=0,0,VLOOKUP(D169,competitors!$A$1:$B$1049,2,FALSE))</f>
        <v>0</v>
      </c>
      <c r="F169" s="3">
        <f>IF(D169=0,0,VLOOKUP(E169,competitors!$B$1:$C$1033,2,FALSE))</f>
        <v>0</v>
      </c>
      <c r="G169" s="368"/>
      <c r="H169" s="58"/>
      <c r="W169" s="325">
        <v>17</v>
      </c>
      <c r="X169" s="58"/>
      <c r="Y169" s="3">
        <f>IF(X169=0,0,VLOOKUP(X169,competitors!$A$1:$B$1049,2,FALSE))</f>
        <v>0</v>
      </c>
      <c r="Z169" s="3">
        <f>IF(X169=0,0,VLOOKUP(Y169,competitors!$B$1:$C$1033,2,FALSE))</f>
        <v>0</v>
      </c>
      <c r="AA169" s="326"/>
      <c r="AB169" s="326"/>
      <c r="AC169" s="58"/>
    </row>
    <row r="170" spans="3:29">
      <c r="C170" s="327">
        <v>2</v>
      </c>
      <c r="D170" s="58"/>
      <c r="E170" s="3">
        <f>IF(D170=0,0,VLOOKUP(D170,competitors!$A$1:$B$1049,2,FALSE))</f>
        <v>0</v>
      </c>
      <c r="F170" s="3">
        <f>IF(D170=0,0,VLOOKUP(E170,competitors!$B$1:$C$1033,2,FALSE))</f>
        <v>0</v>
      </c>
      <c r="G170" s="368"/>
      <c r="H170" s="58"/>
      <c r="W170" s="327">
        <v>18</v>
      </c>
      <c r="X170" s="58"/>
      <c r="Y170" s="3">
        <f>IF(X170=0,0,VLOOKUP(X170,competitors!$A$1:$B$1049,2,FALSE))</f>
        <v>0</v>
      </c>
      <c r="Z170" s="3">
        <f>IF(X170=0,0,VLOOKUP(Y170,competitors!$B$1:$C$1033,2,FALSE))</f>
        <v>0</v>
      </c>
      <c r="AA170" s="326"/>
      <c r="AB170" s="326"/>
      <c r="AC170" s="58"/>
    </row>
    <row r="171" spans="3:29">
      <c r="C171" s="325">
        <v>3</v>
      </c>
      <c r="D171" s="58"/>
      <c r="E171" s="3">
        <f>IF(D171=0,0,VLOOKUP(D171,competitors!$A$1:$B$1049,2,FALSE))</f>
        <v>0</v>
      </c>
      <c r="F171" s="3">
        <f>IF(D171=0,0,VLOOKUP(E171,competitors!$B$1:$C$1033,2,FALSE))</f>
        <v>0</v>
      </c>
      <c r="G171" s="368"/>
      <c r="H171" s="58"/>
      <c r="W171" s="325">
        <v>19</v>
      </c>
      <c r="X171" s="58"/>
      <c r="Y171" s="3">
        <f>IF(X171=0,0,VLOOKUP(X171,competitors!$A$1:$B$1049,2,FALSE))</f>
        <v>0</v>
      </c>
      <c r="Z171" s="3">
        <f>IF(X171=0,0,VLOOKUP(Y171,competitors!$B$1:$C$1033,2,FALSE))</f>
        <v>0</v>
      </c>
      <c r="AA171" s="326"/>
      <c r="AB171" s="326"/>
      <c r="AC171" s="58"/>
    </row>
    <row r="172" spans="3:29">
      <c r="C172" s="327">
        <v>4</v>
      </c>
      <c r="D172" s="58"/>
      <c r="E172" s="3">
        <f>IF(D172=0,0,VLOOKUP(D172,competitors!$A$1:$B$1049,2,FALSE))</f>
        <v>0</v>
      </c>
      <c r="F172" s="3">
        <f>IF(D172=0,0,VLOOKUP(E172,competitors!$B$1:$C$1033,2,FALSE))</f>
        <v>0</v>
      </c>
      <c r="G172" s="368"/>
      <c r="H172" s="58"/>
      <c r="W172" s="327">
        <v>20</v>
      </c>
      <c r="X172" s="58"/>
      <c r="Y172" s="3">
        <f>IF(X172=0,0,VLOOKUP(X172,competitors!$A$1:$B$1049,2,FALSE))</f>
        <v>0</v>
      </c>
      <c r="Z172" s="3">
        <f>IF(X172=0,0,VLOOKUP(Y172,competitors!$B$1:$C$1033,2,FALSE))</f>
        <v>0</v>
      </c>
      <c r="AA172" s="326"/>
      <c r="AB172" s="326"/>
      <c r="AC172" s="58"/>
    </row>
    <row r="173" spans="3:29">
      <c r="C173" s="325">
        <v>5</v>
      </c>
      <c r="D173" s="58"/>
      <c r="E173" s="3">
        <f>IF(D173=0,0,VLOOKUP(D173,competitors!$A$1:$B$1049,2,FALSE))</f>
        <v>0</v>
      </c>
      <c r="F173" s="3">
        <f>IF(D173=0,0,VLOOKUP(E173,competitors!$B$1:$C$1033,2,FALSE))</f>
        <v>0</v>
      </c>
      <c r="G173" s="368"/>
      <c r="H173" s="58"/>
      <c r="W173" s="325">
        <v>21</v>
      </c>
      <c r="X173" s="58"/>
      <c r="Y173" s="3">
        <f>IF(X173=0,0,VLOOKUP(X173,competitors!$A$1:$B$1049,2,FALSE))</f>
        <v>0</v>
      </c>
      <c r="Z173" s="3">
        <f>IF(X173=0,0,VLOOKUP(Y173,competitors!$B$1:$C$1033,2,FALSE))</f>
        <v>0</v>
      </c>
      <c r="AA173" s="326"/>
      <c r="AB173" s="326"/>
      <c r="AC173" s="58"/>
    </row>
    <row r="174" spans="3:29">
      <c r="C174" s="327">
        <v>6</v>
      </c>
      <c r="D174" s="58"/>
      <c r="E174" s="3">
        <f>IF(D174=0,0,VLOOKUP(D174,competitors!$A$1:$B$1049,2,FALSE))</f>
        <v>0</v>
      </c>
      <c r="F174" s="3">
        <f>IF(D174=0,0,VLOOKUP(E174,competitors!$B$1:$C$1033,2,FALSE))</f>
        <v>0</v>
      </c>
      <c r="G174" s="368"/>
      <c r="H174" s="58"/>
      <c r="W174" s="327">
        <v>22</v>
      </c>
      <c r="X174" s="58"/>
      <c r="Y174" s="3">
        <f>IF(X174=0,0,VLOOKUP(X174,competitors!$A$1:$B$1049,2,FALSE))</f>
        <v>0</v>
      </c>
      <c r="Z174" s="3">
        <f>IF(X174=0,0,VLOOKUP(Y174,competitors!$B$1:$C$1033,2,FALSE))</f>
        <v>0</v>
      </c>
      <c r="AA174" s="326"/>
      <c r="AB174" s="326"/>
      <c r="AC174" s="58"/>
    </row>
    <row r="175" spans="3:29">
      <c r="C175" s="325">
        <v>7</v>
      </c>
      <c r="D175" s="58"/>
      <c r="E175" s="3">
        <f>IF(D175=0,0,VLOOKUP(D175,competitors!$A$1:$B$1049,2,FALSE))</f>
        <v>0</v>
      </c>
      <c r="F175" s="3">
        <f>IF(D175=0,0,VLOOKUP(E175,competitors!$B$1:$C$1033,2,FALSE))</f>
        <v>0</v>
      </c>
      <c r="G175" s="368"/>
      <c r="H175" s="58"/>
      <c r="W175" s="325">
        <v>23</v>
      </c>
      <c r="X175" s="58"/>
      <c r="Y175" s="3">
        <f>IF(X175=0,0,VLOOKUP(X175,competitors!$A$1:$B$1049,2,FALSE))</f>
        <v>0</v>
      </c>
      <c r="Z175" s="3">
        <f>IF(X175=0,0,VLOOKUP(Y175,competitors!$B$1:$C$1033,2,FALSE))</f>
        <v>0</v>
      </c>
      <c r="AA175" s="326"/>
      <c r="AB175" s="326"/>
      <c r="AC175" s="58"/>
    </row>
    <row r="176" spans="3:29">
      <c r="C176" s="327">
        <v>8</v>
      </c>
      <c r="D176" s="58"/>
      <c r="E176" s="3">
        <f>IF(D176=0,0,VLOOKUP(D176,competitors!$A$1:$B$1049,2,FALSE))</f>
        <v>0</v>
      </c>
      <c r="F176" s="3">
        <f>IF(D176=0,0,VLOOKUP(E176,competitors!$B$1:$C$1033,2,FALSE))</f>
        <v>0</v>
      </c>
      <c r="G176" s="368"/>
      <c r="H176" s="58"/>
      <c r="W176" s="327">
        <v>24</v>
      </c>
      <c r="X176" s="58"/>
      <c r="Y176" s="3">
        <f>IF(X176=0,0,VLOOKUP(X176,competitors!$A$1:$B$1049,2,FALSE))</f>
        <v>0</v>
      </c>
      <c r="Z176" s="3">
        <f>IF(X176=0,0,VLOOKUP(Y176,competitors!$B$1:$C$1033,2,FALSE))</f>
        <v>0</v>
      </c>
      <c r="AA176" s="326"/>
      <c r="AB176" s="326"/>
      <c r="AC176" s="58"/>
    </row>
    <row r="177" spans="3:29">
      <c r="C177" s="325">
        <v>9</v>
      </c>
      <c r="D177" s="58"/>
      <c r="E177" s="3">
        <f>IF(D177=0,0,VLOOKUP(D177,competitors!$A$1:$B$1049,2,FALSE))</f>
        <v>0</v>
      </c>
      <c r="F177" s="3">
        <f>IF(D177=0,0,VLOOKUP(E177,competitors!$B$1:$C$1033,2,FALSE))</f>
        <v>0</v>
      </c>
      <c r="G177" s="368"/>
      <c r="H177" s="58"/>
      <c r="W177" s="325">
        <v>25</v>
      </c>
      <c r="X177" s="58"/>
      <c r="Y177" s="3">
        <f>IF(X177=0,0,VLOOKUP(X177,competitors!$A$1:$B$1049,2,FALSE))</f>
        <v>0</v>
      </c>
      <c r="Z177" s="3">
        <f>IF(X177=0,0,VLOOKUP(Y177,competitors!$B$1:$C$1033,2,FALSE))</f>
        <v>0</v>
      </c>
      <c r="AA177" s="326"/>
      <c r="AB177" s="326"/>
      <c r="AC177" s="58"/>
    </row>
    <row r="178" spans="3:29">
      <c r="C178" s="327">
        <v>10</v>
      </c>
      <c r="D178" s="58"/>
      <c r="E178" s="3">
        <f>IF(D178=0,0,VLOOKUP(D178,competitors!$A$1:$B$1049,2,FALSE))</f>
        <v>0</v>
      </c>
      <c r="F178" s="3">
        <f>IF(D178=0,0,VLOOKUP(E178,competitors!$B$1:$C$1033,2,FALSE))</f>
        <v>0</v>
      </c>
      <c r="G178" s="326"/>
      <c r="H178" s="58"/>
      <c r="W178" s="327">
        <v>26</v>
      </c>
      <c r="X178" s="58"/>
      <c r="Y178" s="3">
        <f>IF(X178=0,0,VLOOKUP(X178,competitors!$A$1:$B$1049,2,FALSE))</f>
        <v>0</v>
      </c>
      <c r="Z178" s="3">
        <f>IF(X178=0,0,VLOOKUP(Y178,competitors!$B$1:$C$1033,2,FALSE))</f>
        <v>0</v>
      </c>
      <c r="AA178" s="326"/>
      <c r="AB178" s="326"/>
      <c r="AC178" s="58"/>
    </row>
    <row r="179" spans="3:29">
      <c r="C179" s="325">
        <v>11</v>
      </c>
      <c r="D179" s="58"/>
      <c r="E179" s="3">
        <f>IF(D179=0,0,VLOOKUP(D179,competitors!$A$1:$B$1049,2,FALSE))</f>
        <v>0</v>
      </c>
      <c r="F179" s="3">
        <f>IF(D179=0,0,VLOOKUP(E179,competitors!$B$1:$C$1033,2,FALSE))</f>
        <v>0</v>
      </c>
      <c r="G179" s="326"/>
      <c r="H179" s="58"/>
      <c r="W179" s="325">
        <v>27</v>
      </c>
      <c r="X179" s="58"/>
      <c r="Y179" s="3">
        <f>IF(X179=0,0,VLOOKUP(X179,competitors!$A$1:$B$1049,2,FALSE))</f>
        <v>0</v>
      </c>
      <c r="Z179" s="3">
        <f>IF(X179=0,0,VLOOKUP(Y179,competitors!$B$1:$C$1033,2,FALSE))</f>
        <v>0</v>
      </c>
      <c r="AA179" s="326"/>
      <c r="AB179" s="326"/>
      <c r="AC179" s="58"/>
    </row>
    <row r="180" spans="3:29">
      <c r="C180" s="327">
        <v>12</v>
      </c>
      <c r="D180" s="58"/>
      <c r="E180" s="3">
        <f>IF(D180=0,0,VLOOKUP(D180,competitors!$A$1:$B$1049,2,FALSE))</f>
        <v>0</v>
      </c>
      <c r="F180" s="3">
        <f>IF(D180=0,0,VLOOKUP(E180,competitors!$B$1:$C$1033,2,FALSE))</f>
        <v>0</v>
      </c>
      <c r="G180" s="326"/>
      <c r="H180" s="58"/>
      <c r="W180" s="327">
        <v>28</v>
      </c>
      <c r="X180" s="58"/>
      <c r="Y180" s="3">
        <f>IF(X180=0,0,VLOOKUP(X180,competitors!$A$1:$B$1049,2,FALSE))</f>
        <v>0</v>
      </c>
      <c r="Z180" s="3">
        <f>IF(X180=0,0,VLOOKUP(Y180,competitors!$B$1:$C$1033,2,FALSE))</f>
        <v>0</v>
      </c>
      <c r="AA180" s="368"/>
      <c r="AB180" s="368"/>
      <c r="AC180" s="58"/>
    </row>
    <row r="181" spans="3:29">
      <c r="C181" s="325">
        <v>13</v>
      </c>
      <c r="D181" s="58"/>
      <c r="E181" s="3">
        <f>IF(D181=0,0,VLOOKUP(D181,competitors!$A$1:$B$1049,2,FALSE))</f>
        <v>0</v>
      </c>
      <c r="F181" s="3">
        <f>IF(D181=0,0,VLOOKUP(E181,competitors!$B$1:$C$1033,2,FALSE))</f>
        <v>0</v>
      </c>
      <c r="G181" s="326"/>
      <c r="H181" s="58"/>
      <c r="W181" s="325">
        <v>29</v>
      </c>
      <c r="X181" s="58"/>
      <c r="Y181" s="3">
        <f>IF(X181=0,0,VLOOKUP(X181,competitors!$A$1:$B$1049,2,FALSE))</f>
        <v>0</v>
      </c>
      <c r="Z181" s="3">
        <f>IF(X181=0,0,VLOOKUP(Y181,competitors!$B$1:$C$1033,2,FALSE))</f>
        <v>0</v>
      </c>
      <c r="AA181" s="368"/>
      <c r="AB181" s="368"/>
      <c r="AC181" s="58"/>
    </row>
    <row r="182" spans="3:29">
      <c r="C182" s="327">
        <v>14</v>
      </c>
      <c r="D182" s="58"/>
      <c r="E182" s="3">
        <f>IF(D182=0,0,VLOOKUP(D182,competitors!$A$1:$B$1049,2,FALSE))</f>
        <v>0</v>
      </c>
      <c r="F182" s="3">
        <f>IF(D182=0,0,VLOOKUP(E182,competitors!$B$1:$C$1033,2,FALSE))</f>
        <v>0</v>
      </c>
      <c r="G182" s="326"/>
      <c r="H182" s="58"/>
      <c r="W182" s="327">
        <v>30</v>
      </c>
      <c r="X182" s="58"/>
      <c r="Y182" s="3">
        <f>IF(X182=0,0,VLOOKUP(X182,competitors!$A$1:$B$1049,2,FALSE))</f>
        <v>0</v>
      </c>
      <c r="Z182" s="3">
        <f>IF(X182=0,0,VLOOKUP(Y182,competitors!$B$1:$C$1033,2,FALSE))</f>
        <v>0</v>
      </c>
      <c r="AA182" s="326"/>
      <c r="AB182" s="326"/>
      <c r="AC182" s="58"/>
    </row>
    <row r="183" spans="3:29">
      <c r="C183" s="325">
        <v>15</v>
      </c>
      <c r="D183" s="58"/>
      <c r="E183" s="3">
        <f>IF(D183=0,0,VLOOKUP(D183,competitors!$A$1:$B$1049,2,FALSE))</f>
        <v>0</v>
      </c>
      <c r="F183" s="3">
        <f>IF(D183=0,0,VLOOKUP(E183,competitors!$B$1:$C$1033,2,FALSE))</f>
        <v>0</v>
      </c>
      <c r="G183" s="326"/>
      <c r="H183" s="58"/>
      <c r="W183" s="325">
        <v>31</v>
      </c>
      <c r="X183" s="58"/>
      <c r="Y183" s="3">
        <f>IF(X183=0,0,VLOOKUP(X183,competitors!$A$1:$B$1049,2,FALSE))</f>
        <v>0</v>
      </c>
      <c r="Z183" s="3">
        <f>IF(X183=0,0,VLOOKUP(Y183,competitors!$B$1:$C$1033,2,FALSE))</f>
        <v>0</v>
      </c>
      <c r="AA183" s="368"/>
      <c r="AB183" s="368"/>
      <c r="AC183" s="58"/>
    </row>
    <row r="184" spans="3:29">
      <c r="C184" s="327">
        <v>16</v>
      </c>
      <c r="D184" s="58"/>
      <c r="E184" s="3">
        <f>IF(D184=0,0,VLOOKUP(D184,competitors!$A$1:$B$1049,2,FALSE))</f>
        <v>0</v>
      </c>
      <c r="F184" s="3">
        <f>IF(D184=0,0,VLOOKUP(E184,competitors!$B$1:$C$1033,2,FALSE))</f>
        <v>0</v>
      </c>
      <c r="G184" s="326"/>
      <c r="H184" s="58"/>
      <c r="W184" s="327">
        <v>32</v>
      </c>
      <c r="X184" s="58"/>
      <c r="Y184" s="3">
        <f>IF(X184=0,0,VLOOKUP(X184,competitors!$A$1:$B$1049,2,FALSE))</f>
        <v>0</v>
      </c>
      <c r="Z184" s="3">
        <f>IF(X184=0,0,VLOOKUP(Y184,competitors!$B$1:$C$1033,2,FALSE))</f>
        <v>0</v>
      </c>
      <c r="AA184" s="326"/>
      <c r="AB184" s="326"/>
      <c r="AC184" s="58"/>
    </row>
    <row r="185" spans="3:29">
      <c r="C185" s="325">
        <v>17</v>
      </c>
      <c r="D185" s="58"/>
      <c r="E185" s="3">
        <f>IF(D185=0,0,VLOOKUP(D185,competitors!$A$1:$B$1049,2,FALSE))</f>
        <v>0</v>
      </c>
      <c r="F185" s="3">
        <f>IF(D185=0,0,VLOOKUP(E185,competitors!$B$1:$C$1033,2,FALSE))</f>
        <v>0</v>
      </c>
      <c r="G185" s="326"/>
      <c r="H185" s="58"/>
      <c r="W185" s="325">
        <v>33</v>
      </c>
      <c r="X185" s="58"/>
      <c r="Y185" s="3">
        <f>IF(X185=0,0,VLOOKUP(X185,competitors!$A$1:$B$1049,2,FALSE))</f>
        <v>0</v>
      </c>
      <c r="Z185" s="3">
        <f>IF(X185=0,0,VLOOKUP(Y185,competitors!$B$1:$C$1033,2,FALSE))</f>
        <v>0</v>
      </c>
      <c r="AA185" s="368"/>
      <c r="AB185" s="368"/>
      <c r="AC185" s="58"/>
    </row>
    <row r="186" spans="3:29">
      <c r="C186" s="327">
        <v>18</v>
      </c>
      <c r="D186" s="58"/>
      <c r="E186" s="3">
        <f>IF(D186=0,0,VLOOKUP(D186,competitors!$A$1:$B$1049,2,FALSE))</f>
        <v>0</v>
      </c>
      <c r="F186" s="3">
        <f>IF(D186=0,0,VLOOKUP(E186,competitors!$B$1:$C$1033,2,FALSE))</f>
        <v>0</v>
      </c>
      <c r="G186" s="326"/>
      <c r="H186" s="58"/>
      <c r="W186" s="327">
        <v>34</v>
      </c>
      <c r="X186" s="58"/>
      <c r="Y186" s="3">
        <f>IF(X186=0,0,VLOOKUP(X186,competitors!$A$1:$B$1049,2,FALSE))</f>
        <v>0</v>
      </c>
      <c r="Z186" s="3">
        <f>IF(X186=0,0,VLOOKUP(Y186,competitors!$B$1:$C$1033,2,FALSE))</f>
        <v>0</v>
      </c>
      <c r="AA186" s="326"/>
      <c r="AB186" s="326"/>
      <c r="AC186" s="58"/>
    </row>
    <row r="187" spans="3:29">
      <c r="C187" s="325">
        <v>19</v>
      </c>
      <c r="D187" s="58"/>
      <c r="E187" s="3">
        <f>IF(D187=0,0,VLOOKUP(D187,competitors!$A$1:$B$1049,2,FALSE))</f>
        <v>0</v>
      </c>
      <c r="F187" s="3">
        <f>IF(D187=0,0,VLOOKUP(E187,competitors!$B$1:$C$1033,2,FALSE))</f>
        <v>0</v>
      </c>
      <c r="G187" s="326"/>
      <c r="H187" s="58"/>
      <c r="W187" s="325">
        <v>35</v>
      </c>
      <c r="X187" s="58"/>
      <c r="Y187" s="3">
        <f>IF(X187=0,0,VLOOKUP(X187,competitors!$A$1:$B$1049,2,FALSE))</f>
        <v>0</v>
      </c>
      <c r="Z187" s="3">
        <f>IF(X187=0,0,VLOOKUP(Y187,competitors!$B$1:$C$1033,2,FALSE))</f>
        <v>0</v>
      </c>
      <c r="AA187" s="368"/>
      <c r="AB187" s="368"/>
      <c r="AC187" s="58"/>
    </row>
    <row r="188" spans="3:29">
      <c r="C188" s="327">
        <v>20</v>
      </c>
      <c r="D188" s="58"/>
      <c r="E188" s="3">
        <f>IF(D188=0,0,VLOOKUP(D188,competitors!$A$1:$B$1049,2,FALSE))</f>
        <v>0</v>
      </c>
      <c r="F188" s="3">
        <f>IF(D188=0,0,VLOOKUP(E188,competitors!$B$1:$C$1033,2,FALSE))</f>
        <v>0</v>
      </c>
      <c r="G188" s="326"/>
      <c r="H188" s="58"/>
      <c r="W188" s="327">
        <v>36</v>
      </c>
      <c r="X188" s="58"/>
      <c r="Y188" s="3">
        <f>IF(X188=0,0,VLOOKUP(X188,competitors!$A$1:$B$1049,2,FALSE))</f>
        <v>0</v>
      </c>
      <c r="Z188" s="3">
        <f>IF(X188=0,0,VLOOKUP(Y188,competitors!$B$1:$C$1033,2,FALSE))</f>
        <v>0</v>
      </c>
      <c r="AA188" s="326"/>
      <c r="AB188" s="326"/>
      <c r="AC188" s="58"/>
    </row>
    <row r="189" spans="3:29" ht="12.75" thickBot="1">
      <c r="D189" s="58"/>
      <c r="E189" s="3">
        <f>IF(D189=0,0,VLOOKUP(D189,competitors!$A$1:$B$1049,2,FALSE))</f>
        <v>0</v>
      </c>
      <c r="F189" s="3">
        <f>IF(D189=0,0,VLOOKUP(E189,competitors!$B$1:$C$1033,2,FALSE))</f>
        <v>0</v>
      </c>
      <c r="G189" s="326"/>
      <c r="H189" s="58"/>
      <c r="AA189" s="328"/>
      <c r="AB189" s="328"/>
    </row>
    <row r="190" spans="3:29">
      <c r="C190" s="325">
        <v>1</v>
      </c>
      <c r="D190" s="58"/>
      <c r="E190" s="3">
        <f>IF(D190=0,0,VLOOKUP(D190,competitors!$A$1:$B$1049,2,FALSE))</f>
        <v>0</v>
      </c>
      <c r="F190" s="3">
        <f>IF(D190=0,0,VLOOKUP(E190,competitors!$B$1:$C$1033,2,FALSE))</f>
        <v>0</v>
      </c>
      <c r="G190" s="326"/>
      <c r="H190" s="58"/>
      <c r="W190" s="325">
        <v>1</v>
      </c>
      <c r="X190" s="58"/>
      <c r="Y190" s="3">
        <f>IF(X190=0,0,VLOOKUP(X190,competitors!$A$1:$B$1049,2,FALSE))</f>
        <v>0</v>
      </c>
      <c r="Z190" s="3">
        <f>IF(X190=0,0,VLOOKUP(Y190,competitors!$B$1:$C$1033,2,FALSE))</f>
        <v>0</v>
      </c>
      <c r="AA190" s="369"/>
      <c r="AB190" s="399"/>
    </row>
    <row r="191" spans="3:29">
      <c r="C191" s="327">
        <v>2</v>
      </c>
      <c r="D191" s="58"/>
      <c r="E191" s="3">
        <f>IF(D191=0,0,VLOOKUP(D191,competitors!$A$1:$B$1049,2,FALSE))</f>
        <v>0</v>
      </c>
      <c r="F191" s="3">
        <f>IF(D191=0,0,VLOOKUP(E191,competitors!$B$1:$C$1033,2,FALSE))</f>
        <v>0</v>
      </c>
      <c r="G191" s="326"/>
      <c r="H191" s="58"/>
      <c r="W191" s="327">
        <v>2</v>
      </c>
      <c r="X191" s="58"/>
      <c r="Y191" s="3">
        <f>IF(X191=0,0,VLOOKUP(X191,competitors!$A$1:$B$1049,2,FALSE))</f>
        <v>0</v>
      </c>
      <c r="Z191" s="3">
        <f>IF(X191=0,0,VLOOKUP(Y191,competitors!$B$1:$C$1033,2,FALSE))</f>
        <v>0</v>
      </c>
      <c r="AA191" s="368"/>
      <c r="AB191" s="399"/>
    </row>
    <row r="192" spans="3:29">
      <c r="C192" s="325">
        <v>3</v>
      </c>
      <c r="D192" s="58"/>
      <c r="E192" s="3">
        <f>IF(D192=0,0,VLOOKUP(D192,competitors!$A$1:$B$1049,2,FALSE))</f>
        <v>0</v>
      </c>
      <c r="F192" s="3">
        <f>IF(D192=0,0,VLOOKUP(E192,competitors!$B$1:$C$1033,2,FALSE))</f>
        <v>0</v>
      </c>
      <c r="G192" s="326"/>
      <c r="H192" s="58"/>
      <c r="W192" s="325">
        <v>3</v>
      </c>
      <c r="X192" s="58"/>
      <c r="Y192" s="3">
        <f>IF(X192=0,0,VLOOKUP(X192,competitors!$A$1:$B$1049,2,FALSE))</f>
        <v>0</v>
      </c>
      <c r="Z192" s="3">
        <f>IF(X192=0,0,VLOOKUP(Y192,competitors!$B$1:$C$1033,2,FALSE))</f>
        <v>0</v>
      </c>
      <c r="AA192" s="368"/>
      <c r="AB192" s="399"/>
    </row>
    <row r="193" spans="3:28">
      <c r="C193" s="327">
        <v>4</v>
      </c>
      <c r="D193" s="58"/>
      <c r="E193" s="3">
        <f>IF(D193=0,0,VLOOKUP(D193,competitors!$A$1:$B$1049,2,FALSE))</f>
        <v>0</v>
      </c>
      <c r="F193" s="3">
        <f>IF(D193=0,0,VLOOKUP(E193,competitors!$B$1:$C$1033,2,FALSE))</f>
        <v>0</v>
      </c>
      <c r="G193" s="326"/>
      <c r="H193" s="58"/>
      <c r="W193" s="327">
        <v>4</v>
      </c>
      <c r="X193" s="58"/>
      <c r="Y193" s="3">
        <f>IF(X193=0,0,VLOOKUP(X193,competitors!$A$1:$B$1049,2,FALSE))</f>
        <v>0</v>
      </c>
      <c r="Z193" s="3">
        <f>IF(X193=0,0,VLOOKUP(Y193,competitors!$B$1:$C$1033,2,FALSE))</f>
        <v>0</v>
      </c>
      <c r="AA193" s="368"/>
      <c r="AB193" s="399"/>
    </row>
    <row r="194" spans="3:28">
      <c r="C194" s="325">
        <v>5</v>
      </c>
      <c r="D194" s="58"/>
      <c r="E194" s="3">
        <f>IF(D194=0,0,VLOOKUP(D194,competitors!$A$1:$B$1049,2,FALSE))</f>
        <v>0</v>
      </c>
      <c r="F194" s="3">
        <f>IF(D194=0,0,VLOOKUP(E194,competitors!$B$1:$C$1033,2,FALSE))</f>
        <v>0</v>
      </c>
      <c r="G194" s="326"/>
      <c r="H194" s="58"/>
      <c r="W194" s="325">
        <v>5</v>
      </c>
      <c r="X194" s="58"/>
      <c r="Y194" s="3">
        <f>IF(X194=0,0,VLOOKUP(X194,competitors!$A$1:$B$1049,2,FALSE))</f>
        <v>0</v>
      </c>
      <c r="Z194" s="3">
        <f>IF(X194=0,0,VLOOKUP(Y194,competitors!$B$1:$C$1033,2,FALSE))</f>
        <v>0</v>
      </c>
      <c r="AA194" s="368"/>
      <c r="AB194" s="399"/>
    </row>
    <row r="195" spans="3:28">
      <c r="C195" s="327">
        <v>6</v>
      </c>
      <c r="D195" s="58"/>
      <c r="E195" s="3">
        <f>IF(D195=0,0,VLOOKUP(D195,competitors!$A$1:$B$1049,2,FALSE))</f>
        <v>0</v>
      </c>
      <c r="F195" s="3">
        <f>IF(D195=0,0,VLOOKUP(E195,competitors!$B$1:$C$1033,2,FALSE))</f>
        <v>0</v>
      </c>
      <c r="G195" s="326"/>
      <c r="H195" s="58"/>
      <c r="W195" s="327">
        <v>6</v>
      </c>
      <c r="X195" s="58"/>
      <c r="Y195" s="3">
        <f>IF(X195=0,0,VLOOKUP(X195,competitors!$A$1:$B$1049,2,FALSE))</f>
        <v>0</v>
      </c>
      <c r="Z195" s="3">
        <f>IF(X195=0,0,VLOOKUP(Y195,competitors!$B$1:$C$1033,2,FALSE))</f>
        <v>0</v>
      </c>
      <c r="AA195" s="368"/>
      <c r="AB195" s="399"/>
    </row>
    <row r="196" spans="3:28">
      <c r="C196" s="325">
        <v>7</v>
      </c>
      <c r="D196" s="58"/>
      <c r="E196" s="3">
        <f>IF(D196=0,0,VLOOKUP(D196,competitors!$A$1:$B$1049,2,FALSE))</f>
        <v>0</v>
      </c>
      <c r="F196" s="3">
        <f>IF(D196=0,0,VLOOKUP(E196,competitors!$B$1:$C$1033,2,FALSE))</f>
        <v>0</v>
      </c>
      <c r="G196" s="326"/>
      <c r="H196" s="58"/>
      <c r="W196" s="325">
        <v>7</v>
      </c>
      <c r="X196" s="58"/>
      <c r="Y196" s="3">
        <f>IF(X196=0,0,VLOOKUP(X196,competitors!$A$1:$B$1049,2,FALSE))</f>
        <v>0</v>
      </c>
      <c r="Z196" s="3">
        <f>IF(X196=0,0,VLOOKUP(Y196,competitors!$B$1:$C$1033,2,FALSE))</f>
        <v>0</v>
      </c>
      <c r="AA196" s="368"/>
      <c r="AB196" s="399"/>
    </row>
    <row r="197" spans="3:28">
      <c r="C197" s="327">
        <v>8</v>
      </c>
      <c r="D197" s="58"/>
      <c r="E197" s="3">
        <f>IF(D197=0,0,VLOOKUP(D197,competitors!$A$1:$B$1049,2,FALSE))</f>
        <v>0</v>
      </c>
      <c r="F197" s="3">
        <f>IF(D197=0,0,VLOOKUP(E197,competitors!$B$1:$C$1033,2,FALSE))</f>
        <v>0</v>
      </c>
      <c r="G197" s="326"/>
      <c r="H197" s="58"/>
      <c r="W197" s="327">
        <v>8</v>
      </c>
      <c r="X197" s="58"/>
      <c r="Y197" s="3">
        <f>IF(X197=0,0,VLOOKUP(X197,competitors!$A$1:$B$1049,2,FALSE))</f>
        <v>0</v>
      </c>
      <c r="Z197" s="3">
        <f>IF(X197=0,0,VLOOKUP(Y197,competitors!$B$1:$C$1033,2,FALSE))</f>
        <v>0</v>
      </c>
      <c r="AA197" s="368"/>
      <c r="AB197" s="399"/>
    </row>
    <row r="198" spans="3:28">
      <c r="C198" s="325">
        <v>9</v>
      </c>
      <c r="D198" s="58"/>
      <c r="E198" s="3">
        <f>IF(D198=0,0,VLOOKUP(D198,competitors!$A$1:$B$1049,2,FALSE))</f>
        <v>0</v>
      </c>
      <c r="F198" s="3">
        <f>IF(D198=0,0,VLOOKUP(E198,competitors!$B$1:$C$1033,2,FALSE))</f>
        <v>0</v>
      </c>
      <c r="G198" s="326"/>
      <c r="H198" s="58"/>
      <c r="W198" s="325">
        <v>9</v>
      </c>
      <c r="X198" s="58"/>
      <c r="Y198" s="3">
        <f>IF(X198=0,0,VLOOKUP(X198,competitors!$A$1:$B$1049,2,FALSE))</f>
        <v>0</v>
      </c>
      <c r="Z198" s="3">
        <f>IF(X198=0,0,VLOOKUP(Y198,competitors!$B$1:$C$1033,2,FALSE))</f>
        <v>0</v>
      </c>
      <c r="AA198" s="368"/>
      <c r="AB198" s="399"/>
    </row>
    <row r="199" spans="3:28">
      <c r="C199" s="327">
        <v>10</v>
      </c>
      <c r="D199" s="58"/>
      <c r="E199" s="3">
        <f>IF(D199=0,0,VLOOKUP(D199,competitors!$A$1:$B$1049,2,FALSE))</f>
        <v>0</v>
      </c>
      <c r="F199" s="3">
        <f>IF(D199=0,0,VLOOKUP(E199,competitors!$B$1:$C$1033,2,FALSE))</f>
        <v>0</v>
      </c>
      <c r="G199" s="326"/>
      <c r="H199" s="58"/>
      <c r="W199" s="327">
        <v>10</v>
      </c>
      <c r="X199" s="58"/>
      <c r="Y199" s="3">
        <f>IF(X199=0,0,VLOOKUP(X199,competitors!$A$1:$B$1049,2,FALSE))</f>
        <v>0</v>
      </c>
      <c r="Z199" s="3">
        <f>IF(X199=0,0,VLOOKUP(Y199,competitors!$B$1:$C$1033,2,FALSE))</f>
        <v>0</v>
      </c>
      <c r="AA199" s="368"/>
      <c r="AB199" s="399"/>
    </row>
    <row r="200" spans="3:28">
      <c r="C200" s="325">
        <v>11</v>
      </c>
      <c r="D200" s="58"/>
      <c r="E200" s="3">
        <f>IF(D200=0,0,VLOOKUP(D200,competitors!$A$1:$B$1049,2,FALSE))</f>
        <v>0</v>
      </c>
      <c r="F200" s="3">
        <f>IF(D200=0,0,VLOOKUP(E200,competitors!$B$1:$C$1033,2,FALSE))</f>
        <v>0</v>
      </c>
      <c r="G200" s="326"/>
      <c r="H200" s="58"/>
      <c r="W200" s="325">
        <v>11</v>
      </c>
      <c r="X200" s="58"/>
      <c r="Y200" s="3">
        <f>IF(X200=0,0,VLOOKUP(X200,competitors!$A$1:$B$1049,2,FALSE))</f>
        <v>0</v>
      </c>
      <c r="Z200" s="3">
        <f>IF(X200=0,0,VLOOKUP(Y200,competitors!$B$1:$C$1033,2,FALSE))</f>
        <v>0</v>
      </c>
      <c r="AA200" s="368"/>
      <c r="AB200" s="399"/>
    </row>
    <row r="201" spans="3:28">
      <c r="C201" s="327">
        <v>12</v>
      </c>
      <c r="D201" s="58"/>
      <c r="E201" s="3">
        <f>IF(D201=0,0,VLOOKUP(D201,competitors!$A$1:$B$1049,2,FALSE))</f>
        <v>0</v>
      </c>
      <c r="F201" s="3">
        <f>IF(D201=0,0,VLOOKUP(E201,competitors!$B$1:$C$1033,2,FALSE))</f>
        <v>0</v>
      </c>
      <c r="G201" s="368"/>
      <c r="H201" s="58"/>
      <c r="W201" s="327">
        <v>12</v>
      </c>
      <c r="X201" s="58"/>
      <c r="Y201" s="3">
        <f>IF(X201=0,0,VLOOKUP(X201,competitors!$A$1:$B$1049,2,FALSE))</f>
        <v>0</v>
      </c>
      <c r="Z201" s="3">
        <f>IF(X201=0,0,VLOOKUP(Y201,competitors!$B$1:$C$1033,2,FALSE))</f>
        <v>0</v>
      </c>
      <c r="AA201" s="368"/>
      <c r="AB201" s="399"/>
    </row>
    <row r="202" spans="3:28">
      <c r="C202" s="325">
        <v>13</v>
      </c>
      <c r="D202" s="58"/>
      <c r="E202" s="3">
        <f>IF(D202=0,0,VLOOKUP(D202,competitors!$A$1:$B$1049,2,FALSE))</f>
        <v>0</v>
      </c>
      <c r="F202" s="3">
        <f>IF(D202=0,0,VLOOKUP(E202,competitors!$B$1:$C$1033,2,FALSE))</f>
        <v>0</v>
      </c>
      <c r="G202" s="326"/>
      <c r="H202" s="58"/>
      <c r="W202" s="325">
        <v>13</v>
      </c>
      <c r="X202" s="58"/>
      <c r="Y202" s="3">
        <f>IF(X202=0,0,VLOOKUP(X202,competitors!$A$1:$B$1049,2,FALSE))</f>
        <v>0</v>
      </c>
      <c r="Z202" s="3">
        <f>IF(X202=0,0,VLOOKUP(Y202,competitors!$B$1:$C$1033,2,FALSE))</f>
        <v>0</v>
      </c>
      <c r="AA202" s="368"/>
      <c r="AB202" s="399"/>
    </row>
    <row r="203" spans="3:28">
      <c r="C203" s="327">
        <v>14</v>
      </c>
      <c r="D203" s="58"/>
      <c r="E203" s="3">
        <f>IF(D203=0,0,VLOOKUP(D203,competitors!$A$1:$B$1049,2,FALSE))</f>
        <v>0</v>
      </c>
      <c r="F203" s="3">
        <f>IF(D203=0,0,VLOOKUP(E203,competitors!$B$1:$C$1033,2,FALSE))</f>
        <v>0</v>
      </c>
      <c r="G203" s="326"/>
      <c r="H203" s="58"/>
      <c r="W203" s="327">
        <v>14</v>
      </c>
      <c r="X203" s="58"/>
      <c r="Y203" s="3">
        <f>IF(X203=0,0,VLOOKUP(X203,competitors!$A$1:$B$1049,2,FALSE))</f>
        <v>0</v>
      </c>
      <c r="Z203" s="3">
        <f>IF(X203=0,0,VLOOKUP(Y203,competitors!$B$1:$C$1033,2,FALSE))</f>
        <v>0</v>
      </c>
      <c r="AA203" s="368"/>
      <c r="AB203" s="399"/>
    </row>
    <row r="204" spans="3:28">
      <c r="C204" s="325">
        <v>15</v>
      </c>
      <c r="D204" s="58"/>
      <c r="E204" s="3">
        <f>IF(D204=0,0,VLOOKUP(D204,competitors!$A$1:$B$1049,2,FALSE))</f>
        <v>0</v>
      </c>
      <c r="F204" s="3">
        <f>IF(D204=0,0,VLOOKUP(E204,competitors!$B$1:$C$1033,2,FALSE))</f>
        <v>0</v>
      </c>
      <c r="G204" s="326"/>
      <c r="H204" s="58"/>
      <c r="W204" s="325">
        <v>15</v>
      </c>
      <c r="X204" s="58"/>
      <c r="Y204" s="3">
        <f>IF(X204=0,0,VLOOKUP(X204,competitors!$A$1:$B$1049,2,FALSE))</f>
        <v>0</v>
      </c>
      <c r="Z204" s="3">
        <f>IF(X204=0,0,VLOOKUP(Y204,competitors!$B$1:$C$1033,2,FALSE))</f>
        <v>0</v>
      </c>
      <c r="AA204" s="326"/>
      <c r="AB204" s="302"/>
    </row>
    <row r="205" spans="3:28">
      <c r="C205" s="327">
        <v>16</v>
      </c>
      <c r="D205" s="58"/>
      <c r="E205" s="3">
        <f>IF(D205=0,0,VLOOKUP(D205,competitors!$A$1:$B$1049,2,FALSE))</f>
        <v>0</v>
      </c>
      <c r="F205" s="3">
        <f>IF(D205=0,0,VLOOKUP(E205,competitors!$B$1:$C$1033,2,FALSE))</f>
        <v>0</v>
      </c>
      <c r="G205" s="326"/>
      <c r="H205" s="58"/>
      <c r="W205" s="327">
        <v>16</v>
      </c>
      <c r="X205" s="58"/>
      <c r="Y205" s="3">
        <f>IF(X205=0,0,VLOOKUP(X205,competitors!$A$1:$B$1049,2,FALSE))</f>
        <v>0</v>
      </c>
      <c r="Z205" s="3">
        <f>IF(X205=0,0,VLOOKUP(Y205,competitors!$B$1:$C$1033,2,FALSE))</f>
        <v>0</v>
      </c>
      <c r="AA205" s="326"/>
      <c r="AB205" s="302"/>
    </row>
    <row r="206" spans="3:28">
      <c r="C206" s="325">
        <v>1</v>
      </c>
      <c r="D206" s="58"/>
      <c r="E206" s="3">
        <f>IF(D206=0,0,VLOOKUP(D206,competitors!$A$1:$B$1049,2,FALSE))</f>
        <v>0</v>
      </c>
      <c r="F206" s="3">
        <f>IF(D206=0,0,VLOOKUP(E206,competitors!$B$1:$C$1033,2,FALSE))</f>
        <v>0</v>
      </c>
      <c r="G206" s="326"/>
      <c r="H206" s="58"/>
      <c r="W206" s="325">
        <v>17</v>
      </c>
      <c r="X206" s="58"/>
      <c r="Y206" s="3">
        <f>IF(X206=0,0,VLOOKUP(X206,competitors!$A$1:$B$1049,2,FALSE))</f>
        <v>0</v>
      </c>
      <c r="Z206" s="3">
        <f>IF(X206=0,0,VLOOKUP(Y206,competitors!$B$1:$C$1033,2,FALSE))</f>
        <v>0</v>
      </c>
      <c r="AA206" s="326"/>
      <c r="AB206" s="302"/>
    </row>
    <row r="207" spans="3:28">
      <c r="C207" s="327">
        <v>2</v>
      </c>
      <c r="D207" s="58"/>
      <c r="E207" s="3">
        <f>IF(D207=0,0,VLOOKUP(D207,competitors!$A$1:$B$1049,2,FALSE))</f>
        <v>0</v>
      </c>
      <c r="F207" s="3">
        <f>IF(D207=0,0,VLOOKUP(E207,competitors!$B$1:$C$1033,2,FALSE))</f>
        <v>0</v>
      </c>
      <c r="G207" s="326"/>
      <c r="H207" s="58"/>
      <c r="W207" s="327">
        <v>18</v>
      </c>
      <c r="X207" s="58"/>
      <c r="Y207" s="3">
        <f>IF(X207=0,0,VLOOKUP(X207,competitors!$A$1:$B$1049,2,FALSE))</f>
        <v>0</v>
      </c>
      <c r="Z207" s="3">
        <f>IF(X207=0,0,VLOOKUP(Y207,competitors!$B$1:$C$1033,2,FALSE))</f>
        <v>0</v>
      </c>
      <c r="AA207" s="326"/>
      <c r="AB207" s="302"/>
    </row>
    <row r="208" spans="3:28">
      <c r="C208" s="325">
        <v>3</v>
      </c>
      <c r="D208" s="58"/>
      <c r="E208" s="3">
        <f>IF(D208=0,0,VLOOKUP(D208,competitors!$A$1:$B$1049,2,FALSE))</f>
        <v>0</v>
      </c>
      <c r="F208" s="3">
        <f>IF(D208=0,0,VLOOKUP(E208,competitors!$B$1:$C$1033,2,FALSE))</f>
        <v>0</v>
      </c>
      <c r="G208" s="326"/>
      <c r="H208" s="58"/>
      <c r="W208" s="325">
        <v>19</v>
      </c>
      <c r="X208" s="58"/>
      <c r="Y208" s="3">
        <f>IF(X208=0,0,VLOOKUP(X208,competitors!$A$1:$B$1049,2,FALSE))</f>
        <v>0</v>
      </c>
      <c r="Z208" s="3">
        <f>IF(X208=0,0,VLOOKUP(Y208,competitors!$B$1:$C$1033,2,FALSE))</f>
        <v>0</v>
      </c>
      <c r="AA208" s="326"/>
      <c r="AB208" s="302"/>
    </row>
    <row r="209" spans="3:28">
      <c r="C209" s="327">
        <v>4</v>
      </c>
      <c r="D209" s="58"/>
      <c r="E209" s="3">
        <f>IF(D209=0,0,VLOOKUP(D209,competitors!$A$1:$B$1049,2,FALSE))</f>
        <v>0</v>
      </c>
      <c r="F209" s="3">
        <f>IF(D209=0,0,VLOOKUP(E209,competitors!$B$1:$C$1033,2,FALSE))</f>
        <v>0</v>
      </c>
      <c r="G209" s="326"/>
      <c r="H209" s="58"/>
      <c r="W209" s="327">
        <v>20</v>
      </c>
      <c r="X209" s="58"/>
      <c r="Y209" s="3">
        <f>IF(X209=0,0,VLOOKUP(X209,competitors!$A$1:$B$1049,2,FALSE))</f>
        <v>0</v>
      </c>
      <c r="Z209" s="3">
        <f>IF(X209=0,0,VLOOKUP(Y209,competitors!$B$1:$C$1033,2,FALSE))</f>
        <v>0</v>
      </c>
      <c r="AA209" s="326"/>
      <c r="AB209" s="302"/>
    </row>
    <row r="210" spans="3:28">
      <c r="C210" s="325">
        <v>5</v>
      </c>
      <c r="D210" s="58"/>
      <c r="E210" s="3">
        <f>IF(D210=0,0,VLOOKUP(D210,competitors!$A$1:$B$1049,2,FALSE))</f>
        <v>0</v>
      </c>
      <c r="F210" s="3">
        <f>IF(D210=0,0,VLOOKUP(E210,competitors!$B$1:$C$1033,2,FALSE))</f>
        <v>0</v>
      </c>
      <c r="G210" s="326"/>
      <c r="H210" s="58"/>
      <c r="W210" s="325">
        <v>21</v>
      </c>
      <c r="X210" s="58"/>
      <c r="Y210" s="3">
        <f>IF(X210=0,0,VLOOKUP(X210,competitors!$A$1:$B$1049,2,FALSE))</f>
        <v>0</v>
      </c>
      <c r="Z210" s="3">
        <f>IF(X210=0,0,VLOOKUP(Y210,competitors!$B$1:$C$1033,2,FALSE))</f>
        <v>0</v>
      </c>
      <c r="AA210" s="326"/>
      <c r="AB210" s="302"/>
    </row>
    <row r="211" spans="3:28">
      <c r="C211" s="327">
        <v>6</v>
      </c>
      <c r="D211" s="58"/>
      <c r="E211" s="3">
        <f>IF(D211=0,0,VLOOKUP(D211,competitors!$A$1:$B$1049,2,FALSE))</f>
        <v>0</v>
      </c>
      <c r="F211" s="3">
        <f>IF(D211=0,0,VLOOKUP(E211,competitors!$B$1:$C$1033,2,FALSE))</f>
        <v>0</v>
      </c>
      <c r="G211" s="326"/>
      <c r="H211" s="58"/>
      <c r="W211" s="327">
        <v>22</v>
      </c>
      <c r="X211" s="58"/>
      <c r="Y211" s="3">
        <f>IF(X211=0,0,VLOOKUP(X211,competitors!$A$1:$B$1049,2,FALSE))</f>
        <v>0</v>
      </c>
      <c r="Z211" s="3">
        <f>IF(X211=0,0,VLOOKUP(Y211,competitors!$B$1:$C$1033,2,FALSE))</f>
        <v>0</v>
      </c>
      <c r="AA211" s="326"/>
      <c r="AB211" s="302"/>
    </row>
    <row r="212" spans="3:28">
      <c r="C212" s="325">
        <v>7</v>
      </c>
      <c r="D212" s="58"/>
      <c r="E212" s="3">
        <f>IF(D212=0,0,VLOOKUP(D212,competitors!$A$1:$B$1049,2,FALSE))</f>
        <v>0</v>
      </c>
      <c r="F212" s="3">
        <f>IF(D212=0,0,VLOOKUP(E212,competitors!$B$1:$C$1033,2,FALSE))</f>
        <v>0</v>
      </c>
      <c r="G212" s="368"/>
      <c r="H212" s="58"/>
      <c r="W212" s="325">
        <v>23</v>
      </c>
      <c r="X212" s="58"/>
      <c r="Y212" s="3">
        <f>IF(X212=0,0,VLOOKUP(X212,competitors!$A$1:$B$1049,2,FALSE))</f>
        <v>0</v>
      </c>
      <c r="Z212" s="3">
        <f>IF(X212=0,0,VLOOKUP(Y212,competitors!$B$1:$C$1033,2,FALSE))</f>
        <v>0</v>
      </c>
      <c r="AA212" s="326"/>
      <c r="AB212" s="302"/>
    </row>
    <row r="213" spans="3:28">
      <c r="C213" s="327">
        <v>8</v>
      </c>
      <c r="D213" s="58"/>
      <c r="E213" s="3">
        <f>IF(D213=0,0,VLOOKUP(D213,competitors!$A$1:$B$1049,2,FALSE))</f>
        <v>0</v>
      </c>
      <c r="F213" s="3">
        <f>IF(D213=0,0,VLOOKUP(E213,competitors!$B$1:$C$1033,2,FALSE))</f>
        <v>0</v>
      </c>
      <c r="G213" s="326"/>
      <c r="H213" s="58"/>
      <c r="W213" s="327">
        <v>24</v>
      </c>
      <c r="X213" s="58"/>
      <c r="Y213" s="3">
        <f>IF(X213=0,0,VLOOKUP(X213,competitors!$A$1:$B$1049,2,FALSE))</f>
        <v>0</v>
      </c>
      <c r="Z213" s="3">
        <f>IF(X213=0,0,VLOOKUP(Y213,competitors!$B$1:$C$1033,2,FALSE))</f>
        <v>0</v>
      </c>
      <c r="AA213" s="326"/>
      <c r="AB213" s="302"/>
    </row>
    <row r="214" spans="3:28">
      <c r="C214" s="325">
        <v>9</v>
      </c>
      <c r="D214" s="58"/>
      <c r="E214" s="3">
        <f>IF(D214=0,0,VLOOKUP(D214,competitors!$A$1:$B$1049,2,FALSE))</f>
        <v>0</v>
      </c>
      <c r="F214" s="3">
        <f>IF(D214=0,0,VLOOKUP(E214,competitors!$B$1:$C$1033,2,FALSE))</f>
        <v>0</v>
      </c>
      <c r="G214" s="326"/>
      <c r="H214" s="58"/>
      <c r="W214" s="325">
        <v>25</v>
      </c>
      <c r="X214" s="58"/>
      <c r="Y214" s="3">
        <f>IF(X214=0,0,VLOOKUP(X214,competitors!$A$1:$B$1049,2,FALSE))</f>
        <v>0</v>
      </c>
      <c r="Z214" s="3">
        <f>IF(X214=0,0,VLOOKUP(Y214,competitors!$B$1:$C$1033,2,FALSE))</f>
        <v>0</v>
      </c>
      <c r="AA214" s="326"/>
      <c r="AB214" s="302"/>
    </row>
    <row r="215" spans="3:28">
      <c r="C215" s="327">
        <v>10</v>
      </c>
      <c r="D215" s="58"/>
      <c r="E215" s="3">
        <f>IF(D215=0,0,VLOOKUP(D215,competitors!$A$1:$B$1049,2,FALSE))</f>
        <v>0</v>
      </c>
      <c r="F215" s="3">
        <f>IF(D215=0,0,VLOOKUP(E215,competitors!$B$1:$C$1033,2,FALSE))</f>
        <v>0</v>
      </c>
      <c r="G215" s="326"/>
      <c r="H215" s="58"/>
      <c r="W215" s="327">
        <v>26</v>
      </c>
      <c r="X215" s="58"/>
      <c r="Y215" s="3">
        <f>IF(X215=0,0,VLOOKUP(X215,competitors!$A$1:$B$1049,2,FALSE))</f>
        <v>0</v>
      </c>
      <c r="Z215" s="3">
        <f>IF(X215=0,0,VLOOKUP(Y215,competitors!$B$1:$C$1033,2,FALSE))</f>
        <v>0</v>
      </c>
      <c r="AA215" s="326"/>
      <c r="AB215" s="302"/>
    </row>
    <row r="216" spans="3:28">
      <c r="C216" s="325">
        <v>11</v>
      </c>
      <c r="D216" s="58"/>
      <c r="E216" s="3">
        <f>IF(D216=0,0,VLOOKUP(D216,competitors!$A$1:$B$1049,2,FALSE))</f>
        <v>0</v>
      </c>
      <c r="F216" s="3">
        <f>IF(D216=0,0,VLOOKUP(E216,competitors!$B$1:$C$1033,2,FALSE))</f>
        <v>0</v>
      </c>
      <c r="G216" s="326"/>
      <c r="H216" s="58"/>
      <c r="W216" s="325">
        <v>27</v>
      </c>
      <c r="X216" s="58"/>
      <c r="Y216" s="3">
        <f>IF(X216=0,0,VLOOKUP(X216,competitors!$A$1:$B$1049,2,FALSE))</f>
        <v>0</v>
      </c>
      <c r="Z216" s="3">
        <f>IF(X216=0,0,VLOOKUP(Y216,competitors!$B$1:$C$1033,2,FALSE))</f>
        <v>0</v>
      </c>
      <c r="AA216" s="326"/>
      <c r="AB216" s="302"/>
    </row>
    <row r="217" spans="3:28">
      <c r="C217" s="327">
        <v>12</v>
      </c>
      <c r="D217" s="58"/>
      <c r="E217" s="3">
        <f>IF(D217=0,0,VLOOKUP(D217,competitors!$A$1:$B$1049,2,FALSE))</f>
        <v>0</v>
      </c>
      <c r="F217" s="3">
        <f>IF(D217=0,0,VLOOKUP(E217,competitors!$B$1:$C$1033,2,FALSE))</f>
        <v>0</v>
      </c>
      <c r="G217" s="326"/>
      <c r="H217" s="58"/>
      <c r="W217" s="327">
        <v>28</v>
      </c>
      <c r="X217" s="58"/>
      <c r="Y217" s="3">
        <f>IF(X217=0,0,VLOOKUP(X217,competitors!$A$1:$B$1049,2,FALSE))</f>
        <v>0</v>
      </c>
      <c r="Z217" s="3">
        <f>IF(X217=0,0,VLOOKUP(Y217,competitors!$B$1:$C$1033,2,FALSE))</f>
        <v>0</v>
      </c>
      <c r="AA217" s="326"/>
      <c r="AB217" s="302"/>
    </row>
    <row r="218" spans="3:28">
      <c r="C218" s="325">
        <v>13</v>
      </c>
      <c r="D218" s="58"/>
      <c r="E218" s="3">
        <f>IF(D218=0,0,VLOOKUP(D218,competitors!$A$1:$B$1049,2,FALSE))</f>
        <v>0</v>
      </c>
      <c r="F218" s="3">
        <f>IF(D218=0,0,VLOOKUP(E218,competitors!$B$1:$C$1033,2,FALSE))</f>
        <v>0</v>
      </c>
      <c r="G218" s="326"/>
      <c r="H218" s="58"/>
      <c r="W218" s="325">
        <v>29</v>
      </c>
      <c r="X218" s="58"/>
      <c r="Y218" s="3">
        <f>IF(X218=0,0,VLOOKUP(X218,competitors!$A$1:$B$1049,2,FALSE))</f>
        <v>0</v>
      </c>
      <c r="Z218" s="3">
        <f>IF(X218=0,0,VLOOKUP(Y218,competitors!$B$1:$C$1033,2,FALSE))</f>
        <v>0</v>
      </c>
      <c r="AA218" s="326"/>
      <c r="AB218" s="302"/>
    </row>
    <row r="219" spans="3:28">
      <c r="C219" s="327">
        <v>14</v>
      </c>
      <c r="D219" s="58"/>
      <c r="E219" s="3">
        <f>IF(D219=0,0,VLOOKUP(D219,competitors!$A$1:$B$1049,2,FALSE))</f>
        <v>0</v>
      </c>
      <c r="F219" s="3">
        <f>IF(D219=0,0,VLOOKUP(E219,competitors!$B$1:$C$1033,2,FALSE))</f>
        <v>0</v>
      </c>
      <c r="G219" s="326"/>
      <c r="H219" s="58"/>
      <c r="W219" s="327">
        <v>30</v>
      </c>
      <c r="X219" s="58"/>
      <c r="Y219" s="3">
        <f>IF(X219=0,0,VLOOKUP(X219,competitors!$A$1:$B$1049,2,FALSE))</f>
        <v>0</v>
      </c>
      <c r="Z219" s="3">
        <f>IF(X219=0,0,VLOOKUP(Y219,competitors!$B$1:$C$1033,2,FALSE))</f>
        <v>0</v>
      </c>
      <c r="AA219" s="326"/>
      <c r="AB219" s="302"/>
    </row>
    <row r="220" spans="3:28">
      <c r="C220" s="325">
        <v>15</v>
      </c>
      <c r="D220" s="58"/>
      <c r="E220" s="3">
        <f>IF(D220=0,0,VLOOKUP(D220,competitors!$A$1:$B$1049,2,FALSE))</f>
        <v>0</v>
      </c>
      <c r="F220" s="3">
        <f>IF(D220=0,0,VLOOKUP(E220,competitors!$B$1:$C$1033,2,FALSE))</f>
        <v>0</v>
      </c>
      <c r="G220" s="326"/>
      <c r="H220" s="58"/>
      <c r="W220" s="325">
        <v>31</v>
      </c>
      <c r="X220" s="58"/>
      <c r="Y220" s="3">
        <f>IF(X220=0,0,VLOOKUP(X220,competitors!$A$1:$B$1049,2,FALSE))</f>
        <v>0</v>
      </c>
      <c r="Z220" s="3">
        <f>IF(X220=0,0,VLOOKUP(Y220,competitors!$B$1:$C$1033,2,FALSE))</f>
        <v>0</v>
      </c>
      <c r="AA220" s="326"/>
      <c r="AB220" s="302"/>
    </row>
    <row r="221" spans="3:28">
      <c r="C221" s="327">
        <v>16</v>
      </c>
      <c r="D221" s="58"/>
      <c r="E221" s="3">
        <f>IF(D221=0,0,VLOOKUP(D221,competitors!$A$1:$B$1049,2,FALSE))</f>
        <v>0</v>
      </c>
      <c r="F221" s="3">
        <f>IF(D221=0,0,VLOOKUP(E221,competitors!$B$1:$C$1033,2,FALSE))</f>
        <v>0</v>
      </c>
      <c r="G221" s="326"/>
      <c r="H221" s="58"/>
      <c r="W221" s="327">
        <v>32</v>
      </c>
      <c r="X221" s="58"/>
      <c r="Y221" s="3">
        <f>IF(X221=0,0,VLOOKUP(X221,competitors!$A$1:$B$1049,2,FALSE))</f>
        <v>0</v>
      </c>
      <c r="Z221" s="3">
        <f>IF(X221=0,0,VLOOKUP(Y221,competitors!$B$1:$C$1033,2,FALSE))</f>
        <v>0</v>
      </c>
      <c r="AA221" s="326"/>
      <c r="AB221" s="302"/>
    </row>
    <row r="222" spans="3:28">
      <c r="C222" s="325">
        <v>17</v>
      </c>
      <c r="D222" s="58"/>
      <c r="E222" s="3">
        <f>IF(D222=0,0,VLOOKUP(D222,competitors!$A$1:$B$1049,2,FALSE))</f>
        <v>0</v>
      </c>
      <c r="F222" s="3">
        <f>IF(D222=0,0,VLOOKUP(E222,competitors!$B$1:$C$1033,2,FALSE))</f>
        <v>0</v>
      </c>
      <c r="G222" s="326"/>
      <c r="H222" s="58"/>
      <c r="W222" s="325">
        <v>33</v>
      </c>
      <c r="X222" s="58"/>
      <c r="Y222" s="3">
        <f>IF(X222=0,0,VLOOKUP(X222,competitors!$A$1:$B$1049,2,FALSE))</f>
        <v>0</v>
      </c>
      <c r="Z222" s="3">
        <f>IF(X222=0,0,VLOOKUP(Y222,competitors!$B$1:$C$1033,2,FALSE))</f>
        <v>0</v>
      </c>
      <c r="AA222" s="326"/>
      <c r="AB222" s="302"/>
    </row>
    <row r="223" spans="3:28">
      <c r="C223" s="327">
        <v>18</v>
      </c>
      <c r="D223" s="58"/>
      <c r="E223" s="3">
        <f>IF(D223=0,0,VLOOKUP(D223,competitors!$A$1:$B$1049,2,FALSE))</f>
        <v>0</v>
      </c>
      <c r="F223" s="3">
        <f>IF(D223=0,0,VLOOKUP(E223,competitors!$B$1:$C$1033,2,FALSE))</f>
        <v>0</v>
      </c>
      <c r="G223" s="326"/>
      <c r="H223" s="58"/>
      <c r="W223" s="327">
        <v>34</v>
      </c>
      <c r="X223" s="58"/>
      <c r="Y223" s="3">
        <f>IF(X223=0,0,VLOOKUP(X223,competitors!$A$1:$B$1049,2,FALSE))</f>
        <v>0</v>
      </c>
      <c r="Z223" s="3">
        <f>IF(X223=0,0,VLOOKUP(Y223,competitors!$B$1:$C$1033,2,FALSE))</f>
        <v>0</v>
      </c>
      <c r="AA223" s="326"/>
      <c r="AB223" s="302"/>
    </row>
    <row r="224" spans="3:28">
      <c r="C224" s="325">
        <v>19</v>
      </c>
      <c r="D224" s="58"/>
      <c r="E224" s="3">
        <f>IF(D224=0,0,VLOOKUP(D224,competitors!$A$1:$B$1049,2,FALSE))</f>
        <v>0</v>
      </c>
      <c r="F224" s="3">
        <f>IF(D224=0,0,VLOOKUP(E224,competitors!$B$1:$C$1033,2,FALSE))</f>
        <v>0</v>
      </c>
      <c r="G224" s="326"/>
      <c r="H224" s="58"/>
      <c r="W224" s="325">
        <v>35</v>
      </c>
      <c r="X224" s="58"/>
      <c r="Y224" s="3">
        <f>IF(X224=0,0,VLOOKUP(X224,competitors!$A$1:$B$1049,2,FALSE))</f>
        <v>0</v>
      </c>
      <c r="Z224" s="3">
        <f>IF(X224=0,0,VLOOKUP(Y224,competitors!$B$1:$C$1033,2,FALSE))</f>
        <v>0</v>
      </c>
      <c r="AA224" s="326"/>
      <c r="AB224" s="302"/>
    </row>
    <row r="225" spans="3:28">
      <c r="C225" s="327">
        <v>20</v>
      </c>
      <c r="D225" s="58"/>
      <c r="E225" s="3">
        <f>IF(D225=0,0,VLOOKUP(D225,competitors!$A$1:$B$1049,2,FALSE))</f>
        <v>0</v>
      </c>
      <c r="F225" s="3">
        <f>IF(D225=0,0,VLOOKUP(E225,competitors!$B$1:$C$1033,2,FALSE))</f>
        <v>0</v>
      </c>
      <c r="G225" s="326"/>
      <c r="H225" s="58"/>
      <c r="W225" s="327">
        <v>36</v>
      </c>
      <c r="X225" s="58"/>
      <c r="Y225" s="3">
        <f>IF(X225=0,0,VLOOKUP(X225,competitors!$A$1:$B$1049,2,FALSE))</f>
        <v>0</v>
      </c>
      <c r="Z225" s="3">
        <f>IF(X225=0,0,VLOOKUP(Y225,competitors!$B$1:$C$1033,2,FALSE))</f>
        <v>0</v>
      </c>
      <c r="AA225" s="326"/>
      <c r="AB225" s="302"/>
    </row>
  </sheetData>
  <mergeCells count="62">
    <mergeCell ref="B4:B8"/>
    <mergeCell ref="V4:V8"/>
    <mergeCell ref="B9:B10"/>
    <mergeCell ref="V9:V10"/>
    <mergeCell ref="B88:B92"/>
    <mergeCell ref="V88:V92"/>
    <mergeCell ref="B46:B50"/>
    <mergeCell ref="B51:B52"/>
    <mergeCell ref="V46:V50"/>
    <mergeCell ref="V51:V52"/>
    <mergeCell ref="B93:B94"/>
    <mergeCell ref="V93:V94"/>
    <mergeCell ref="B130:B134"/>
    <mergeCell ref="AA130:AB131"/>
    <mergeCell ref="AC130:AC131"/>
    <mergeCell ref="Y132:AA133"/>
    <mergeCell ref="AC132:AC133"/>
    <mergeCell ref="AD130:AD131"/>
    <mergeCell ref="AE130:AE131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D132:AD133"/>
    <mergeCell ref="AE132:AE133"/>
    <mergeCell ref="AF132:AF133"/>
    <mergeCell ref="AG132:AG133"/>
    <mergeCell ref="AH132:AH133"/>
    <mergeCell ref="AI132:AI133"/>
    <mergeCell ref="AJ132:AJ133"/>
    <mergeCell ref="AK132:AK133"/>
    <mergeCell ref="AL132:AL133"/>
    <mergeCell ref="AM132:AM133"/>
    <mergeCell ref="M141:M142"/>
    <mergeCell ref="N141:N142"/>
    <mergeCell ref="O141:O142"/>
    <mergeCell ref="P141:P142"/>
    <mergeCell ref="B135:B136"/>
    <mergeCell ref="G141:G142"/>
    <mergeCell ref="I141:I142"/>
    <mergeCell ref="J141:J142"/>
    <mergeCell ref="K141:K142"/>
    <mergeCell ref="Q141:Q142"/>
    <mergeCell ref="R141:R142"/>
    <mergeCell ref="S141:S142"/>
    <mergeCell ref="G143:G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L141:L142"/>
  </mergeCells>
  <pageMargins left="0.55118110236220474" right="0.55118110236220474" top="0.78740157480314965" bottom="0.78740157480314965" header="0.51181102362204722" footer="0.51181102362204722"/>
  <pageSetup paperSize="9" scale="65" fitToHeight="2" orientation="landscape" horizontalDpi="300" verticalDpi="300" r:id="rId1"/>
  <headerFooter alignWithMargins="0"/>
  <rowBreaks count="2" manualBreakCount="2">
    <brk id="45" min="1" max="39" man="1"/>
    <brk id="87" min="1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N230"/>
  <sheetViews>
    <sheetView zoomScale="80" zoomScaleNormal="80" zoomScaleSheetLayoutView="75" workbookViewId="0">
      <pane xSplit="2" ySplit="3" topLeftCell="C112" activePane="bottomRight" state="frozen"/>
      <selection activeCell="B1" sqref="B1"/>
      <selection pane="topRight" activeCell="C1" sqref="C1"/>
      <selection pane="bottomLeft" activeCell="B4" sqref="B4"/>
      <selection pane="bottomRight" activeCell="X162" sqref="X162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8.42578125" style="103" customWidth="1"/>
    <col min="8" max="8" width="2.7109375" style="103" customWidth="1"/>
    <col min="9" max="20" width="3.7109375" style="8" customWidth="1"/>
    <col min="21" max="21" width="9.85546875" style="346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1148</v>
      </c>
      <c r="AB1" s="303"/>
      <c r="AC1" s="10"/>
      <c r="AD1" s="10"/>
      <c r="AE1" s="10"/>
      <c r="AF1" s="10"/>
      <c r="AG1" s="10"/>
    </row>
    <row r="2" spans="1:40" ht="12.75" thickBot="1"/>
    <row r="3" spans="1:40" ht="31.5" customHeight="1" thickBot="1">
      <c r="B3" s="622"/>
      <c r="C3" s="624"/>
      <c r="D3" s="627" t="s">
        <v>306</v>
      </c>
      <c r="E3" s="628" t="s">
        <v>135</v>
      </c>
      <c r="F3" s="628" t="s">
        <v>1906</v>
      </c>
      <c r="G3" s="628" t="s">
        <v>1907</v>
      </c>
      <c r="H3" s="629" t="s">
        <v>1009</v>
      </c>
      <c r="I3" s="625" t="s">
        <v>2182</v>
      </c>
      <c r="J3" s="625" t="s">
        <v>2183</v>
      </c>
      <c r="K3" s="625" t="s">
        <v>1914</v>
      </c>
      <c r="L3" s="625" t="s">
        <v>2013</v>
      </c>
      <c r="M3" s="625" t="s">
        <v>1600</v>
      </c>
      <c r="N3" s="625" t="s">
        <v>1602</v>
      </c>
      <c r="O3" s="625" t="s">
        <v>1604</v>
      </c>
      <c r="P3" s="625" t="s">
        <v>1598</v>
      </c>
      <c r="Q3" s="625" t="s">
        <v>2711</v>
      </c>
      <c r="R3" s="625" t="s">
        <v>2512</v>
      </c>
      <c r="S3" s="626" t="s">
        <v>2568</v>
      </c>
      <c r="T3" s="623"/>
      <c r="U3" s="347"/>
      <c r="V3" s="59"/>
      <c r="W3" s="59"/>
      <c r="X3" s="603" t="s">
        <v>306</v>
      </c>
      <c r="Y3" s="65" t="s">
        <v>135</v>
      </c>
      <c r="Z3" s="65" t="s">
        <v>1906</v>
      </c>
      <c r="AA3" s="65" t="s">
        <v>1907</v>
      </c>
      <c r="AB3" s="495" t="s">
        <v>1009</v>
      </c>
      <c r="AC3" s="292" t="s">
        <v>2182</v>
      </c>
      <c r="AD3" s="292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29" t="s">
        <v>1655</v>
      </c>
      <c r="C4" s="293">
        <v>1</v>
      </c>
      <c r="D4" s="666">
        <v>267</v>
      </c>
      <c r="E4" s="61" t="str">
        <f>IF(D4=0,0,VLOOKUP(D4,competitors!$A$1:$B$1350,2,FALSE))</f>
        <v>Rachel Champion U15G</v>
      </c>
      <c r="F4" s="61" t="str">
        <f>IF(D4=0,0,VLOOKUP(E4,competitors!$B$1:$C$1350,2,FALSE))</f>
        <v>ExH</v>
      </c>
      <c r="G4" s="667">
        <v>13.25</v>
      </c>
      <c r="H4" s="667">
        <v>1</v>
      </c>
      <c r="I4" s="61"/>
      <c r="J4" s="3"/>
      <c r="K4" s="327">
        <v>22</v>
      </c>
      <c r="L4" s="3"/>
      <c r="M4" s="3"/>
      <c r="N4" s="3"/>
      <c r="O4" s="3"/>
      <c r="P4" s="3"/>
      <c r="Q4" s="3"/>
      <c r="R4" s="3"/>
      <c r="S4" s="62"/>
      <c r="T4" s="400"/>
      <c r="U4" s="348"/>
      <c r="V4" s="706" t="s">
        <v>1673</v>
      </c>
      <c r="W4" s="293">
        <v>1</v>
      </c>
      <c r="X4" s="666">
        <v>728</v>
      </c>
      <c r="Y4" s="61" t="str">
        <f>IF(X4=0,0,VLOOKUP(X4,competitors!$A$1:$B$1350,2,FALSE))</f>
        <v>Lucy Hughes U15G</v>
      </c>
      <c r="Z4" s="61" t="str">
        <f>IF(X4=0,0,VLOOKUP(Y4,competitors!$B$1:$C$1350,2,FALSE))</f>
        <v>CAC</v>
      </c>
      <c r="AA4" s="668">
        <v>2.4500000000000002</v>
      </c>
      <c r="AB4" s="332"/>
      <c r="AC4" s="61"/>
      <c r="AD4" s="61"/>
      <c r="AE4" s="61"/>
      <c r="AF4" s="61"/>
      <c r="AG4" s="61"/>
      <c r="AH4" s="61"/>
      <c r="AI4" s="61"/>
      <c r="AJ4" s="675">
        <v>22</v>
      </c>
      <c r="AK4" s="61"/>
      <c r="AL4" s="61"/>
      <c r="AM4" s="62"/>
      <c r="AN4" s="358"/>
    </row>
    <row r="5" spans="1:40" ht="12.75" customHeight="1">
      <c r="B5" s="730"/>
      <c r="C5" s="294">
        <v>2</v>
      </c>
      <c r="D5" s="666">
        <v>261</v>
      </c>
      <c r="E5" s="3" t="str">
        <f>IF(D5=0,0,VLOOKUP(D5,competitors!$A$1:$B$1350,2,FALSE))</f>
        <v>Katie Chapman U15G</v>
      </c>
      <c r="F5" s="3" t="str">
        <f>IF(D5=0,0,VLOOKUP(E5,competitors!$B$1:$C$1350,2,FALSE))</f>
        <v>ExH</v>
      </c>
      <c r="G5" s="667">
        <v>13.25</v>
      </c>
      <c r="H5" s="667">
        <v>1</v>
      </c>
      <c r="I5" s="3"/>
      <c r="J5" s="3"/>
      <c r="K5" s="327">
        <v>21</v>
      </c>
      <c r="L5" s="3"/>
      <c r="M5" s="3"/>
      <c r="N5" s="3"/>
      <c r="O5" s="3"/>
      <c r="P5" s="3"/>
      <c r="Q5" s="3"/>
      <c r="R5" s="3"/>
      <c r="S5" s="63"/>
      <c r="T5" s="234"/>
      <c r="U5" s="349"/>
      <c r="V5" s="707"/>
      <c r="W5" s="294">
        <v>2</v>
      </c>
      <c r="X5" s="666">
        <v>781</v>
      </c>
      <c r="Y5" s="3" t="str">
        <f>IF(X5=0,0,VLOOKUP(X5,competitors!$A$1:$B$1350,2,FALSE))</f>
        <v>Rebecca Benney U15G</v>
      </c>
      <c r="Z5" s="3" t="str">
        <f>IF(X5=0,0,VLOOKUP(Y5,competitors!$B$1:$C$1350,2,FALSE))</f>
        <v>CAC</v>
      </c>
      <c r="AA5" s="668">
        <v>2.25</v>
      </c>
      <c r="AB5" s="333"/>
      <c r="AC5" s="3"/>
      <c r="AD5" s="3"/>
      <c r="AE5" s="3"/>
      <c r="AF5" s="3"/>
      <c r="AG5" s="3"/>
      <c r="AH5" s="3"/>
      <c r="AI5" s="3"/>
      <c r="AJ5" s="671">
        <v>21</v>
      </c>
      <c r="AK5" s="3"/>
      <c r="AL5" s="3"/>
      <c r="AM5" s="63"/>
      <c r="AN5" s="16"/>
    </row>
    <row r="6" spans="1:40" ht="12.75" customHeight="1">
      <c r="B6" s="730"/>
      <c r="C6" s="295">
        <v>3</v>
      </c>
      <c r="D6" s="666">
        <v>273</v>
      </c>
      <c r="E6" s="3" t="str">
        <f>IF(D6=0,0,VLOOKUP(D6,competitors!$A$1:$B$1350,2,FALSE))</f>
        <v>Brooke Coldwell U15G</v>
      </c>
      <c r="F6" s="3" t="str">
        <f>IF(D6=0,0,VLOOKUP(E6,competitors!$B$1:$C$1350,2,FALSE))</f>
        <v>ExH</v>
      </c>
      <c r="G6" s="668">
        <v>13.4</v>
      </c>
      <c r="H6" s="667">
        <v>2</v>
      </c>
      <c r="I6" s="3"/>
      <c r="J6" s="3"/>
      <c r="K6" s="3"/>
      <c r="L6" s="3"/>
      <c r="M6" s="3"/>
      <c r="N6" s="3"/>
      <c r="O6" s="3"/>
      <c r="P6" s="3"/>
      <c r="Q6" s="3"/>
      <c r="R6" s="3"/>
      <c r="S6" s="63"/>
      <c r="T6" s="234"/>
      <c r="U6" s="349"/>
      <c r="V6" s="707"/>
      <c r="W6" s="295">
        <v>3</v>
      </c>
      <c r="X6" s="666">
        <v>636</v>
      </c>
      <c r="Y6" s="3" t="str">
        <f>IF(X6=0,0,VLOOKUP(X6,competitors!$A$1:$B$1350,2,FALSE))</f>
        <v>Alice Milton U15G</v>
      </c>
      <c r="Z6" s="3" t="str">
        <f>IF(X6=0,0,VLOOKUP(Y6,competitors!$B$1:$C$1350,2,FALSE))</f>
        <v>YOAC</v>
      </c>
      <c r="AA6" s="668">
        <v>1.75</v>
      </c>
      <c r="AB6" s="333"/>
      <c r="AC6" s="3"/>
      <c r="AD6" s="3"/>
      <c r="AE6" s="3"/>
      <c r="AF6" s="3"/>
      <c r="AG6" s="3"/>
      <c r="AH6" s="3"/>
      <c r="AI6" s="671">
        <v>20</v>
      </c>
      <c r="AJ6" s="3"/>
      <c r="AK6" s="3"/>
      <c r="AL6" s="3"/>
      <c r="AM6" s="63"/>
      <c r="AN6" s="16"/>
    </row>
    <row r="7" spans="1:40" ht="12.75" customHeight="1">
      <c r="B7" s="730"/>
      <c r="C7" s="294">
        <v>4</v>
      </c>
      <c r="D7" s="666">
        <v>112</v>
      </c>
      <c r="E7" s="3" t="str">
        <f>IF(D7=0,0,VLOOKUP(D7,competitors!$A$1:$B$1350,2,FALSE))</f>
        <v>Amber Brown U15G</v>
      </c>
      <c r="F7" s="3" t="str">
        <f>IF(D7=0,0,VLOOKUP(E7,competitors!$B$1:$C$1350,2,FALSE))</f>
        <v>NA</v>
      </c>
      <c r="G7" s="667">
        <v>13.41</v>
      </c>
      <c r="H7" s="667">
        <v>1</v>
      </c>
      <c r="I7" s="3"/>
      <c r="J7" s="671">
        <v>20</v>
      </c>
      <c r="K7" s="3"/>
      <c r="L7" s="3"/>
      <c r="M7" s="3"/>
      <c r="N7" s="3"/>
      <c r="O7" s="3"/>
      <c r="P7" s="3"/>
      <c r="Q7" s="3"/>
      <c r="R7" s="3"/>
      <c r="S7" s="63"/>
      <c r="T7" s="234"/>
      <c r="U7" s="349"/>
      <c r="V7" s="707"/>
      <c r="W7" s="294">
        <v>4</v>
      </c>
      <c r="X7" s="666">
        <v>264</v>
      </c>
      <c r="Y7" s="3" t="str">
        <f>IF(X7=0,0,VLOOKUP(X7,competitors!$A$1:$B$1350,2,FALSE))</f>
        <v>Chloe Harris U15G</v>
      </c>
      <c r="Z7" s="3" t="str">
        <f>IF(X7=0,0,VLOOKUP(Y7,competitors!$B$1:$C$1350,2,FALSE))</f>
        <v>ExH</v>
      </c>
      <c r="AA7" s="668">
        <v>1.55</v>
      </c>
      <c r="AB7" s="333"/>
      <c r="AC7" s="3"/>
      <c r="AD7" s="3"/>
      <c r="AE7" s="671">
        <v>19</v>
      </c>
      <c r="AF7" s="3"/>
      <c r="AG7" s="3"/>
      <c r="AH7" s="3"/>
      <c r="AI7" s="3"/>
      <c r="AJ7" s="3"/>
      <c r="AK7" s="3"/>
      <c r="AL7" s="3"/>
      <c r="AM7" s="63"/>
      <c r="AN7" s="16"/>
    </row>
    <row r="8" spans="1:40" ht="12.75" customHeight="1">
      <c r="B8" s="730"/>
      <c r="C8" s="295">
        <v>5</v>
      </c>
      <c r="D8" s="666">
        <v>172</v>
      </c>
      <c r="E8" s="3" t="str">
        <f>IF(D8=0,0,VLOOKUP(D8,competitors!$A$1:$B$1350,2,FALSE))</f>
        <v>Emily Lands U15G</v>
      </c>
      <c r="F8" s="3" t="str">
        <f>IF(D8=0,0,VLOOKUP(E8,competitors!$B$1:$C$1350,2,FALSE))</f>
        <v>NA</v>
      </c>
      <c r="G8" s="667">
        <v>13.44</v>
      </c>
      <c r="H8" s="667">
        <v>1</v>
      </c>
      <c r="I8" s="3"/>
      <c r="J8" s="671">
        <v>19</v>
      </c>
      <c r="K8" s="3"/>
      <c r="L8" s="3"/>
      <c r="M8" s="3"/>
      <c r="N8" s="3"/>
      <c r="O8" s="3"/>
      <c r="P8" s="3"/>
      <c r="Q8" s="3"/>
      <c r="R8" s="3"/>
      <c r="S8" s="63"/>
      <c r="T8" s="234"/>
      <c r="U8" s="349"/>
      <c r="V8" s="707"/>
      <c r="W8" s="295">
        <v>5</v>
      </c>
      <c r="X8" s="666">
        <v>263</v>
      </c>
      <c r="Y8" s="3" t="str">
        <f>IF(X8=0,0,VLOOKUP(X8,competitors!$A$1:$B$1350,2,FALSE))</f>
        <v>Abbie Freeman U15G</v>
      </c>
      <c r="Z8" s="3" t="str">
        <f>IF(X8=0,0,VLOOKUP(Y8,competitors!$B$1:$C$1350,2,FALSE))</f>
        <v>ExH</v>
      </c>
      <c r="AA8" s="668">
        <v>1.25</v>
      </c>
      <c r="AB8" s="333"/>
      <c r="AC8" s="3"/>
      <c r="AD8" s="3"/>
      <c r="AE8" s="671">
        <v>18</v>
      </c>
      <c r="AF8" s="3"/>
      <c r="AG8" s="3"/>
      <c r="AH8" s="3"/>
      <c r="AI8" s="3"/>
      <c r="AJ8" s="3"/>
      <c r="AK8" s="3"/>
      <c r="AL8" s="3"/>
      <c r="AM8" s="63"/>
    </row>
    <row r="9" spans="1:40" ht="12.75" customHeight="1">
      <c r="B9" s="731" t="s">
        <v>2634</v>
      </c>
      <c r="C9" s="294">
        <v>6</v>
      </c>
      <c r="D9" s="666">
        <v>814</v>
      </c>
      <c r="E9" s="3" t="str">
        <f>IF(D9=0,0,VLOOKUP(D9,competitors!$A$1:$B$1350,2,FALSE))</f>
        <v>Lucy Allen U15G</v>
      </c>
      <c r="F9" s="3" t="str">
        <f>IF(D9=0,0,VLOOKUP(E9,competitors!$B$1:$C$1350,2,FALSE))</f>
        <v>N&amp;P</v>
      </c>
      <c r="G9" s="667">
        <v>13.47</v>
      </c>
      <c r="H9" s="667">
        <v>1</v>
      </c>
      <c r="I9" s="3"/>
      <c r="J9" s="3"/>
      <c r="K9" s="3"/>
      <c r="L9" s="3"/>
      <c r="M9" s="3"/>
      <c r="N9" s="3"/>
      <c r="O9" s="3"/>
      <c r="P9" s="3"/>
      <c r="Q9" s="327">
        <v>18</v>
      </c>
      <c r="R9" s="3"/>
      <c r="S9" s="63"/>
      <c r="T9" s="234"/>
      <c r="U9" s="349"/>
      <c r="V9" s="704" t="s">
        <v>3147</v>
      </c>
      <c r="W9" s="294">
        <v>6</v>
      </c>
      <c r="X9" s="606"/>
      <c r="Y9" s="3">
        <f>IF(X9=0,0,VLOOKUP(X9,competitors!$A$1:$B$1350,2,FALSE))</f>
        <v>0</v>
      </c>
      <c r="Z9" s="3">
        <f>IF(X9=0,0,VLOOKUP(Y9,competitors!$B$1:$C$1350,2,FALSE))</f>
        <v>0</v>
      </c>
      <c r="AA9" s="618"/>
      <c r="AB9" s="333"/>
      <c r="AC9" s="3"/>
      <c r="AD9" s="3"/>
      <c r="AE9" s="3"/>
      <c r="AF9" s="3"/>
      <c r="AG9" s="3"/>
      <c r="AH9" s="3"/>
      <c r="AI9" s="3"/>
      <c r="AJ9" s="3"/>
      <c r="AK9" s="3"/>
      <c r="AL9" s="3"/>
      <c r="AM9" s="63"/>
      <c r="AN9" s="16"/>
    </row>
    <row r="10" spans="1:40" ht="12.75" customHeight="1" thickBot="1">
      <c r="A10" s="346">
        <v>12.1</v>
      </c>
      <c r="B10" s="732"/>
      <c r="C10" s="295">
        <v>7</v>
      </c>
      <c r="D10" s="666">
        <v>534</v>
      </c>
      <c r="E10" s="3" t="str">
        <f>IF(D10=0,0,VLOOKUP(D10,competitors!$A$1:$B$1350,2,FALSE))</f>
        <v>Maya Jones U15G</v>
      </c>
      <c r="F10" s="3" t="str">
        <f>IF(D10=0,0,VLOOKUP(E10,competitors!$B$1:$C$1350,2,FALSE))</f>
        <v>TAC</v>
      </c>
      <c r="G10" s="667">
        <v>13.47</v>
      </c>
      <c r="H10" s="667">
        <v>1</v>
      </c>
      <c r="I10" s="3"/>
      <c r="J10" s="3"/>
      <c r="K10" s="3"/>
      <c r="L10" s="3"/>
      <c r="M10" s="3"/>
      <c r="N10" s="327">
        <v>17</v>
      </c>
      <c r="O10" s="3"/>
      <c r="P10" s="3"/>
      <c r="Q10" s="3"/>
      <c r="R10" s="3"/>
      <c r="S10" s="63"/>
      <c r="T10" s="234"/>
      <c r="U10" s="349">
        <v>3.35</v>
      </c>
      <c r="V10" s="705"/>
      <c r="W10" s="295">
        <v>7</v>
      </c>
      <c r="X10" s="606"/>
      <c r="Y10" s="3">
        <f>IF(X10=0,0,VLOOKUP(X10,competitors!$A$1:$B$1350,2,FALSE))</f>
        <v>0</v>
      </c>
      <c r="Z10" s="3">
        <f>IF(X10=0,0,VLOOKUP(Y10,competitors!$B$1:$C$1350,2,FALSE))</f>
        <v>0</v>
      </c>
      <c r="AA10" s="618"/>
      <c r="AB10" s="33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63"/>
    </row>
    <row r="11" spans="1:40" ht="12.75" customHeight="1">
      <c r="B11" s="339"/>
      <c r="C11" s="294">
        <v>8</v>
      </c>
      <c r="D11" s="666">
        <v>354</v>
      </c>
      <c r="E11" s="3" t="str">
        <f>IF(D11=0,0,VLOOKUP(D11,competitors!$A$1:$B$1350,2,FALSE))</f>
        <v>Karesha Ormerod - Taylor U15G</v>
      </c>
      <c r="F11" s="3" t="str">
        <f>IF(D11=0,0,VLOOKUP(E11,competitors!$B$1:$C$1350,2,FALSE))</f>
        <v>Wim</v>
      </c>
      <c r="G11" s="667">
        <v>13.79</v>
      </c>
      <c r="H11" s="667">
        <v>2</v>
      </c>
      <c r="I11" s="3"/>
      <c r="J11" s="3"/>
      <c r="K11" s="3"/>
      <c r="L11" s="671">
        <v>16</v>
      </c>
      <c r="M11" s="3"/>
      <c r="N11" s="3"/>
      <c r="O11" s="3"/>
      <c r="P11" s="3"/>
      <c r="Q11" s="3"/>
      <c r="R11" s="3"/>
      <c r="S11" s="63"/>
      <c r="T11" s="234"/>
      <c r="U11" s="349"/>
      <c r="V11" s="29"/>
      <c r="W11" s="294">
        <v>8</v>
      </c>
      <c r="X11" s="606"/>
      <c r="Y11" s="3">
        <f>IF(X11=0,0,VLOOKUP(X11,competitors!$A$1:$B$1350,2,FALSE))</f>
        <v>0</v>
      </c>
      <c r="Z11" s="3">
        <f>IF(X11=0,0,VLOOKUP(Y11,competitors!$B$1:$C$1350,2,FALSE))</f>
        <v>0</v>
      </c>
      <c r="AA11" s="618"/>
      <c r="AB11" s="33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16"/>
    </row>
    <row r="12" spans="1:40" ht="12.75" customHeight="1">
      <c r="B12" s="345" t="s">
        <v>1653</v>
      </c>
      <c r="C12" s="295">
        <v>9</v>
      </c>
      <c r="D12" s="666">
        <v>626</v>
      </c>
      <c r="E12" s="3" t="str">
        <f>IF(D12=0,0,VLOOKUP(D12,competitors!$A$1:$B$1350,2,FALSE))</f>
        <v>Lily Clarke U15G</v>
      </c>
      <c r="F12" s="3" t="str">
        <f>IF(D12=0,0,VLOOKUP(E12,competitors!$B$1:$C$1350,2,FALSE))</f>
        <v>YOAC</v>
      </c>
      <c r="G12" s="668">
        <v>13.8</v>
      </c>
      <c r="H12" s="667">
        <v>1</v>
      </c>
      <c r="I12" s="3"/>
      <c r="J12" s="3"/>
      <c r="K12" s="3"/>
      <c r="L12" s="3"/>
      <c r="M12" s="3"/>
      <c r="N12" s="3"/>
      <c r="O12" s="671">
        <v>15</v>
      </c>
      <c r="P12" s="3"/>
      <c r="Q12" s="3"/>
      <c r="R12" s="3"/>
      <c r="S12" s="63"/>
      <c r="T12" s="234"/>
      <c r="U12" s="349"/>
      <c r="V12" s="29"/>
      <c r="W12" s="295">
        <v>9</v>
      </c>
      <c r="X12" s="606"/>
      <c r="Y12" s="3">
        <f>IF(X12=0,0,VLOOKUP(X12,competitors!$A$1:$B$1350,2,FALSE))</f>
        <v>0</v>
      </c>
      <c r="Z12" s="3">
        <f>IF(X12=0,0,VLOOKUP(Y12,competitors!$B$1:$C$1350,2,FALSE))</f>
        <v>0</v>
      </c>
      <c r="AA12" s="618"/>
      <c r="AB12" s="3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666">
        <v>348</v>
      </c>
      <c r="E13" s="3" t="str">
        <f>IF(D13=0,0,VLOOKUP(D13,competitors!$A$1:$B$1350,2,FALSE))</f>
        <v>Erin Thickett U15G</v>
      </c>
      <c r="F13" s="3" t="str">
        <f>IF(D13=0,0,VLOOKUP(E13,competitors!$B$1:$C$1350,2,FALSE))</f>
        <v>Wim</v>
      </c>
      <c r="G13" s="667">
        <v>13.94</v>
      </c>
      <c r="H13" s="667">
        <v>2</v>
      </c>
      <c r="I13" s="3"/>
      <c r="J13" s="3"/>
      <c r="K13" s="3"/>
      <c r="L13" s="671">
        <v>14</v>
      </c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606"/>
      <c r="Y13" s="3">
        <f>IF(X13=0,0,VLOOKUP(X13,competitors!$A$1:$B$1350,2,FALSE))</f>
        <v>0</v>
      </c>
      <c r="Z13" s="3">
        <f>IF(X13=0,0,VLOOKUP(Y13,competitors!$B$1:$C$1350,2,FALSE))</f>
        <v>0</v>
      </c>
      <c r="AA13" s="618"/>
      <c r="AB13" s="3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16"/>
    </row>
    <row r="14" spans="1:40" ht="12.75" customHeight="1">
      <c r="B14" s="388" t="s">
        <v>2166</v>
      </c>
      <c r="C14" s="295">
        <v>11</v>
      </c>
      <c r="D14" s="666">
        <v>940</v>
      </c>
      <c r="E14" s="3" t="str">
        <f>IF(D14=0,0,VLOOKUP(D14,competitors!$A$1:$B$1350,2,FALSE))</f>
        <v>Maddy Herbert U15G</v>
      </c>
      <c r="F14" s="3" t="str">
        <f>IF(D14=0,0,VLOOKUP(E14,competitors!$B$1:$C$1350,2,FALSE))</f>
        <v>DAC</v>
      </c>
      <c r="G14" s="667">
        <v>14.32</v>
      </c>
      <c r="H14" s="667">
        <v>3</v>
      </c>
      <c r="I14" s="3"/>
      <c r="J14" s="3"/>
      <c r="K14" s="3"/>
      <c r="L14" s="3"/>
      <c r="M14" s="3"/>
      <c r="N14" s="3"/>
      <c r="O14" s="3"/>
      <c r="P14" s="3"/>
      <c r="Q14" s="3"/>
      <c r="R14" s="671">
        <v>13</v>
      </c>
      <c r="S14" s="63"/>
      <c r="T14" s="234"/>
      <c r="U14" s="349"/>
      <c r="V14" s="29"/>
      <c r="W14" s="295">
        <v>11</v>
      </c>
      <c r="X14" s="606"/>
      <c r="Y14" s="3">
        <f>IF(X14=0,0,VLOOKUP(X14,competitors!$A$1:$B$1350,2,FALSE))</f>
        <v>0</v>
      </c>
      <c r="Z14" s="3">
        <f>IF(X14=0,0,VLOOKUP(Y14,competitors!$B$1:$C$1350,2,FALSE))</f>
        <v>0</v>
      </c>
      <c r="AA14" s="618"/>
      <c r="AB14" s="33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63"/>
    </row>
    <row r="15" spans="1:40" ht="12.75" customHeight="1">
      <c r="B15" s="388" t="s">
        <v>2165</v>
      </c>
      <c r="C15" s="294">
        <v>12</v>
      </c>
      <c r="D15" s="666">
        <v>533</v>
      </c>
      <c r="E15" s="3" t="str">
        <f>IF(D15=0,0,VLOOKUP(D15,competitors!$A$1:$B$1350,2,FALSE))</f>
        <v>Jessica Fisher U15G</v>
      </c>
      <c r="F15" s="3" t="str">
        <f>IF(D15=0,0,VLOOKUP(E15,competitors!$B$1:$C$1350,2,FALSE))</f>
        <v>TAC</v>
      </c>
      <c r="G15" s="667">
        <v>14.33</v>
      </c>
      <c r="H15" s="667">
        <v>2</v>
      </c>
      <c r="I15" s="3"/>
      <c r="J15" s="3"/>
      <c r="K15" s="3"/>
      <c r="L15" s="3"/>
      <c r="M15" s="3"/>
      <c r="N15" s="671">
        <v>12</v>
      </c>
      <c r="O15" s="3"/>
      <c r="P15" s="3"/>
      <c r="Q15" s="3"/>
      <c r="R15" s="3"/>
      <c r="S15" s="63"/>
      <c r="T15" s="234"/>
      <c r="U15" s="349"/>
      <c r="V15" s="29"/>
      <c r="W15" s="294">
        <v>12</v>
      </c>
      <c r="X15" s="606"/>
      <c r="Y15" s="3">
        <f>IF(X15=0,0,VLOOKUP(X15,competitors!$A$1:$B$1350,2,FALSE))</f>
        <v>0</v>
      </c>
      <c r="Z15" s="3">
        <f>IF(X15=0,0,VLOOKUP(Y15,competitors!$B$1:$C$1350,2,FALSE))</f>
        <v>0</v>
      </c>
      <c r="AA15" s="618"/>
      <c r="AB15" s="33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63"/>
      <c r="AN15" s="16"/>
    </row>
    <row r="16" spans="1:40" ht="12.75" customHeight="1">
      <c r="B16" s="388" t="s">
        <v>2167</v>
      </c>
      <c r="C16" s="295">
        <v>13</v>
      </c>
      <c r="D16" s="666">
        <v>1006</v>
      </c>
      <c r="E16" s="3" t="str">
        <f>IF(D16=0,0,VLOOKUP(D16,competitors!$A$1:$B$1350,2,FALSE))</f>
        <v>Ellie Chivers U15G</v>
      </c>
      <c r="F16" s="3" t="str">
        <f>IF(D16=0,0,VLOOKUP(E16,competitors!$B$1:$C$1350,2,FALSE))</f>
        <v>MAC</v>
      </c>
      <c r="G16" s="667">
        <v>14.41</v>
      </c>
      <c r="H16" s="667">
        <v>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688">
        <v>11</v>
      </c>
      <c r="T16" s="234"/>
      <c r="U16" s="349"/>
      <c r="V16" s="29"/>
      <c r="W16" s="295">
        <v>13</v>
      </c>
      <c r="X16" s="606"/>
      <c r="Y16" s="3">
        <f>IF(X16=0,0,VLOOKUP(X16,competitors!$A$1:$B$1350,2,FALSE))</f>
        <v>0</v>
      </c>
      <c r="Z16" s="3">
        <f>IF(X16=0,0,VLOOKUP(Y16,competitors!$B$1:$C$1350,2,FALSE))</f>
        <v>0</v>
      </c>
      <c r="AA16" s="618"/>
      <c r="AB16" s="33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3"/>
    </row>
    <row r="17" spans="2:40" ht="12.75" customHeight="1">
      <c r="B17" s="339"/>
      <c r="C17" s="294">
        <v>14</v>
      </c>
      <c r="D17" s="666">
        <v>471</v>
      </c>
      <c r="E17" s="3" t="str">
        <f>IF(D17=0,0,VLOOKUP(D17,competitors!$A$1:$B$1350,2,FALSE))</f>
        <v>Fleur Mansell U15G</v>
      </c>
      <c r="F17" s="3" t="str">
        <f>IF(D17=0,0,VLOOKUP(E17,competitors!$B$1:$C$1350,2,FALSE))</f>
        <v>PAC</v>
      </c>
      <c r="G17" s="668">
        <v>14.5</v>
      </c>
      <c r="H17" s="667">
        <v>2</v>
      </c>
      <c r="I17" s="3"/>
      <c r="J17" s="3"/>
      <c r="K17" s="3"/>
      <c r="L17" s="3"/>
      <c r="M17" s="671">
        <v>10</v>
      </c>
      <c r="N17" s="3"/>
      <c r="O17" s="3"/>
      <c r="P17" s="3"/>
      <c r="Q17" s="3"/>
      <c r="R17" s="3"/>
      <c r="S17" s="63"/>
      <c r="T17" s="234"/>
      <c r="V17" s="339"/>
      <c r="W17" s="294">
        <v>14</v>
      </c>
      <c r="X17" s="606"/>
      <c r="Y17" s="3">
        <f>IF(X17=0,0,VLOOKUP(X17,competitors!$A$1:$B$1350,2,FALSE))</f>
        <v>0</v>
      </c>
      <c r="Z17" s="3">
        <f>IF(X17=0,0,VLOOKUP(Y17,competitors!$B$1:$C$1350,2,FALSE))</f>
        <v>0</v>
      </c>
      <c r="AA17" s="618"/>
      <c r="AB17" s="33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3"/>
      <c r="AN17" s="16"/>
    </row>
    <row r="18" spans="2:40" ht="12.75" customHeight="1">
      <c r="B18" s="339"/>
      <c r="C18" s="295">
        <v>15</v>
      </c>
      <c r="D18" s="666">
        <v>360</v>
      </c>
      <c r="E18" s="3" t="str">
        <f>IF(D18=0,0,VLOOKUP(D18,competitors!$A$1:$B$1350,2,FALSE))</f>
        <v>Lucy Gladdis U15G</v>
      </c>
      <c r="F18" s="3" t="str">
        <f>IF(D18=0,0,VLOOKUP(E18,competitors!$B$1:$C$1350,2,FALSE))</f>
        <v>Wim</v>
      </c>
      <c r="G18" s="667">
        <v>14.54</v>
      </c>
      <c r="H18" s="667">
        <v>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63"/>
      <c r="T18" s="234"/>
      <c r="V18" s="339"/>
      <c r="W18" s="295">
        <v>15</v>
      </c>
      <c r="X18" s="58"/>
      <c r="Y18" s="3">
        <f>IF(X18=0,0,VLOOKUP(X18,competitors!$A$1:$B$1350,2,FALSE))</f>
        <v>0</v>
      </c>
      <c r="Z18" s="3">
        <f>IF(X18=0,0,VLOOKUP(Y18,competitors!$B$1:$C$1350,2,FALSE))</f>
        <v>0</v>
      </c>
      <c r="AA18" s="368"/>
      <c r="AB18" s="33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3"/>
      <c r="AN18" s="16"/>
    </row>
    <row r="19" spans="2:40" ht="12.75" customHeight="1">
      <c r="B19" s="339"/>
      <c r="C19" s="294">
        <v>16</v>
      </c>
      <c r="D19" s="666">
        <v>718</v>
      </c>
      <c r="E19" s="3" t="str">
        <f>IF(D19=0,0,VLOOKUP(D19,competitors!$A$1:$B$1350,2,FALSE))</f>
        <v>Zara Mitchell U15G</v>
      </c>
      <c r="F19" s="3" t="str">
        <f>IF(D19=0,0,VLOOKUP(E19,competitors!$B$1:$C$1350,2,FALSE))</f>
        <v>CAC</v>
      </c>
      <c r="G19" s="668">
        <v>14.6</v>
      </c>
      <c r="H19" s="667">
        <v>2</v>
      </c>
      <c r="I19" s="3"/>
      <c r="J19" s="3"/>
      <c r="K19" s="3"/>
      <c r="L19" s="3"/>
      <c r="M19" s="3"/>
      <c r="N19" s="3"/>
      <c r="O19" s="3"/>
      <c r="P19" s="671">
        <v>9</v>
      </c>
      <c r="Q19" s="3"/>
      <c r="R19" s="3"/>
      <c r="S19" s="63"/>
      <c r="T19" s="234"/>
      <c r="V19" s="339"/>
      <c r="W19" s="294">
        <v>16</v>
      </c>
      <c r="X19" s="58"/>
      <c r="Y19" s="3">
        <f>IF(X19=0,0,VLOOKUP(X19,competitors!$A$1:$B$1350,2,FALSE))</f>
        <v>0</v>
      </c>
      <c r="Z19" s="3">
        <f>IF(X19=0,0,VLOOKUP(Y19,competitors!$B$1:$C$1350,2,FALSE))</f>
        <v>0</v>
      </c>
      <c r="AA19" s="368"/>
      <c r="AB19" s="33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3"/>
      <c r="AN19" s="16"/>
    </row>
    <row r="20" spans="2:40" ht="12.75" customHeight="1">
      <c r="B20" s="339"/>
      <c r="C20" s="295">
        <v>17</v>
      </c>
      <c r="D20" s="666">
        <v>18</v>
      </c>
      <c r="E20" s="3" t="str">
        <f>IF(D20=0,0,VLOOKUP(D20,competitors!$A$1:$B$1350,2,FALSE))</f>
        <v>Summer Dawe U15G</v>
      </c>
      <c r="F20" s="3" t="str">
        <f>IF(D20=0,0,VLOOKUP(E20,competitors!$B$1:$C$1350,2,FALSE))</f>
        <v>Arm</v>
      </c>
      <c r="G20" s="667">
        <v>14.68</v>
      </c>
      <c r="H20" s="667">
        <v>2</v>
      </c>
      <c r="I20" s="671">
        <v>8</v>
      </c>
      <c r="J20" s="3"/>
      <c r="K20" s="3"/>
      <c r="L20" s="3"/>
      <c r="M20" s="3"/>
      <c r="N20" s="3"/>
      <c r="O20" s="3"/>
      <c r="P20" s="3"/>
      <c r="Q20" s="3"/>
      <c r="R20" s="3"/>
      <c r="S20" s="63"/>
      <c r="T20" s="234"/>
      <c r="V20" s="339"/>
      <c r="W20" s="295">
        <v>17</v>
      </c>
      <c r="X20" s="58"/>
      <c r="Y20" s="3">
        <f>IF(X20=0,0,VLOOKUP(X20,competitors!$A$1:$B$1350,2,FALSE))</f>
        <v>0</v>
      </c>
      <c r="Z20" s="3">
        <f>IF(X20=0,0,VLOOKUP(Y20,competitors!$B$1:$C$1350,2,FALSE))</f>
        <v>0</v>
      </c>
      <c r="AA20" s="368"/>
      <c r="AB20" s="3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16"/>
    </row>
    <row r="21" spans="2:40" ht="12.75" customHeight="1">
      <c r="B21" s="339"/>
      <c r="C21" s="294">
        <v>18</v>
      </c>
      <c r="D21" s="666">
        <v>185</v>
      </c>
      <c r="E21" s="3" t="str">
        <f>IF(D21=0,0,VLOOKUP(D21,competitors!$A$1:$B$1350,2,FALSE))</f>
        <v>Dawn Valentine U13G[U15G]</v>
      </c>
      <c r="F21" s="3" t="str">
        <f>IF(D21=0,0,VLOOKUP(E21,competitors!$B$1:$C$1350,2,FALSE))</f>
        <v>NA</v>
      </c>
      <c r="G21" s="668">
        <v>14.7</v>
      </c>
      <c r="H21" s="667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V21" s="339"/>
      <c r="W21" s="294">
        <v>18</v>
      </c>
      <c r="X21" s="58"/>
      <c r="Y21" s="3">
        <f>IF(X21=0,0,VLOOKUP(X21,competitors!$A$1:$B$1350,2,FALSE))</f>
        <v>0</v>
      </c>
      <c r="Z21" s="3">
        <f>IF(X21=0,0,VLOOKUP(Y21,competitors!$B$1:$C$1350,2,FALSE))</f>
        <v>0</v>
      </c>
      <c r="AA21" s="368"/>
      <c r="AB21" s="3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  <c r="AN21" s="16"/>
    </row>
    <row r="22" spans="2:40" ht="12.75" customHeight="1">
      <c r="B22" s="339"/>
      <c r="C22" s="295">
        <v>19</v>
      </c>
      <c r="D22" s="666">
        <v>445</v>
      </c>
      <c r="E22" s="3" t="str">
        <f>IF(D22=0,0,VLOOKUP(D22,competitors!$A$1:$B$1350,2,FALSE))</f>
        <v>Sarah-Louise Hazell U15G</v>
      </c>
      <c r="F22" s="3" t="str">
        <f>IF(D22=0,0,VLOOKUP(E22,competitors!$B$1:$C$1350,2,FALSE))</f>
        <v>PAC</v>
      </c>
      <c r="G22" s="667">
        <v>14.75</v>
      </c>
      <c r="H22" s="667">
        <v>3</v>
      </c>
      <c r="I22" s="3"/>
      <c r="J22" s="3"/>
      <c r="K22" s="3"/>
      <c r="L22" s="3"/>
      <c r="M22" s="671">
        <v>7</v>
      </c>
      <c r="N22" s="3"/>
      <c r="O22" s="3"/>
      <c r="P22" s="3"/>
      <c r="Q22" s="3"/>
      <c r="R22" s="3"/>
      <c r="S22" s="63"/>
      <c r="T22" s="234"/>
      <c r="V22" s="339"/>
      <c r="W22" s="295">
        <v>19</v>
      </c>
      <c r="X22" s="58"/>
      <c r="Y22" s="3">
        <f>IF(X22=0,0,VLOOKUP(X22,competitors!$A$1:$B$1350,2,FALSE))</f>
        <v>0</v>
      </c>
      <c r="Z22" s="3">
        <f>IF(X22=0,0,VLOOKUP(Y22,competitors!$B$1:$C$1350,2,FALSE))</f>
        <v>0</v>
      </c>
      <c r="AA22" s="368"/>
      <c r="AB22" s="33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16"/>
    </row>
    <row r="23" spans="2:40" ht="12.75" customHeight="1">
      <c r="B23" s="339"/>
      <c r="C23" s="294">
        <v>20</v>
      </c>
      <c r="D23" s="666">
        <v>629</v>
      </c>
      <c r="E23" s="3" t="str">
        <f>IF(D23=0,0,VLOOKUP(D23,competitors!$A$1:$B$1350,2,FALSE))</f>
        <v>Tahlia Glazier U15G</v>
      </c>
      <c r="F23" s="3" t="str">
        <f>IF(D23=0,0,VLOOKUP(E23,competitors!$B$1:$C$1350,2,FALSE))</f>
        <v>YOAC</v>
      </c>
      <c r="G23" s="667">
        <v>14.84</v>
      </c>
      <c r="H23" s="667">
        <v>3</v>
      </c>
      <c r="I23" s="3"/>
      <c r="J23" s="3"/>
      <c r="K23" s="3"/>
      <c r="L23" s="3"/>
      <c r="M23" s="3"/>
      <c r="N23" s="3"/>
      <c r="O23" s="671">
        <v>6</v>
      </c>
      <c r="P23" s="3"/>
      <c r="Q23" s="3"/>
      <c r="R23" s="3"/>
      <c r="S23" s="63"/>
      <c r="T23" s="234"/>
      <c r="V23" s="339"/>
      <c r="W23" s="294">
        <v>20</v>
      </c>
      <c r="X23" s="58"/>
      <c r="Y23" s="3">
        <f>IF(X23=0,0,VLOOKUP(X23,competitors!$A$1:$B$1350,2,FALSE))</f>
        <v>0</v>
      </c>
      <c r="Z23" s="3">
        <f>IF(X23=0,0,VLOOKUP(Y23,competitors!$B$1:$C$1350,2,FALSE))</f>
        <v>0</v>
      </c>
      <c r="AA23" s="36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  <c r="AN23" s="16"/>
    </row>
    <row r="24" spans="2:40" ht="12.75" customHeight="1">
      <c r="B24" s="339"/>
      <c r="C24" s="295">
        <v>21</v>
      </c>
      <c r="D24" s="666">
        <v>625</v>
      </c>
      <c r="E24" s="3" t="str">
        <f>IF(D24=0,0,VLOOKUP(D24,competitors!$A$1:$B$1350,2,FALSE))</f>
        <v>Evie O'Brian U15G</v>
      </c>
      <c r="F24" s="3" t="str">
        <f>IF(D24=0,0,VLOOKUP(E24,competitors!$B$1:$C$1350,2,FALSE))</f>
        <v>YOAC</v>
      </c>
      <c r="G24" s="667">
        <v>14.93</v>
      </c>
      <c r="H24" s="667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V24" s="339"/>
      <c r="W24" s="295">
        <v>21</v>
      </c>
      <c r="X24" s="58"/>
      <c r="Y24" s="3">
        <f>IF(X24=0,0,VLOOKUP(X24,competitors!$A$1:$B$1350,2,FALSE))</f>
        <v>0</v>
      </c>
      <c r="Z24" s="3">
        <f>IF(X24=0,0,VLOOKUP(Y24,competitors!$B$1:$C$1350,2,FALSE))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2:40" ht="12.75" customHeight="1" thickBot="1">
      <c r="B25" s="340"/>
      <c r="C25" s="294">
        <v>22</v>
      </c>
      <c r="D25" s="666">
        <v>724</v>
      </c>
      <c r="E25" s="3" t="str">
        <f>IF(D25=0,0,VLOOKUP(D25,competitors!$A$1:$B$1350,2,FALSE))</f>
        <v>Kerensa Riley U15G</v>
      </c>
      <c r="F25" s="3" t="str">
        <f>IF(D25=0,0,VLOOKUP(E25,competitors!$B$1:$C$1350,2,FALSE))</f>
        <v>CAC</v>
      </c>
      <c r="G25" s="667">
        <v>15.04</v>
      </c>
      <c r="H25" s="667">
        <v>2</v>
      </c>
      <c r="I25" s="3"/>
      <c r="J25" s="3"/>
      <c r="K25" s="3"/>
      <c r="L25" s="3"/>
      <c r="M25" s="3"/>
      <c r="N25" s="3"/>
      <c r="O25" s="3"/>
      <c r="P25" s="671">
        <v>5</v>
      </c>
      <c r="Q25" s="3"/>
      <c r="R25" s="3"/>
      <c r="S25" s="63"/>
      <c r="T25" s="234"/>
      <c r="V25" s="398"/>
      <c r="W25" s="296">
        <v>22</v>
      </c>
      <c r="X25" s="64"/>
      <c r="Y25" s="65">
        <f>IF(X25=0,0,VLOOKUP(X25,competitors!$A$1:$B$1350,2,FALSE))</f>
        <v>0</v>
      </c>
      <c r="Z25" s="65">
        <f>IF(X25=0,0,VLOOKUP(Y25,competitors!$B$1:$C$1350,2,FALSE))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6"/>
      <c r="AN25" s="16"/>
    </row>
    <row r="26" spans="2:40" ht="12.75" customHeight="1">
      <c r="B26" s="339"/>
      <c r="C26" s="295">
        <v>23</v>
      </c>
      <c r="D26" s="666">
        <v>818</v>
      </c>
      <c r="E26" s="3" t="str">
        <f>IF(D26=0,0,VLOOKUP(D26,competitors!$A$1:$B$1350,2,FALSE))</f>
        <v>Tallula Golley U15G</v>
      </c>
      <c r="F26" s="3" t="str">
        <f>IF(D26=0,0,VLOOKUP(E26,competitors!$B$1:$C$1350,2,FALSE))</f>
        <v>N&amp;P</v>
      </c>
      <c r="G26" s="667">
        <v>15.25</v>
      </c>
      <c r="H26" s="667">
        <v>3</v>
      </c>
      <c r="I26" s="3"/>
      <c r="J26" s="3"/>
      <c r="K26" s="3"/>
      <c r="L26" s="3"/>
      <c r="M26" s="3"/>
      <c r="N26" s="3"/>
      <c r="O26" s="3"/>
      <c r="P26" s="3"/>
      <c r="Q26" s="671">
        <v>4</v>
      </c>
      <c r="R26" s="3"/>
      <c r="S26" s="63"/>
      <c r="T26" s="234"/>
      <c r="V26" s="339"/>
      <c r="W26" s="364">
        <v>23</v>
      </c>
      <c r="X26" s="299"/>
      <c r="Y26" s="57">
        <f>IF(X26=0,0,VLOOKUP(X26,competitors!$A$1:$B$1350,2,FALSE))</f>
        <v>0</v>
      </c>
      <c r="Z26" s="57">
        <f>IF(X26=0,0,VLOOKUP(Y26,competitors!$B$1:$C$1350,2,FALSE))</f>
        <v>0</v>
      </c>
      <c r="AA26" s="384"/>
      <c r="AB26" s="401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394"/>
      <c r="AN26" s="16"/>
    </row>
    <row r="27" spans="2:40" ht="12.75" customHeight="1">
      <c r="B27" s="339"/>
      <c r="C27" s="294">
        <v>24</v>
      </c>
      <c r="D27" s="666">
        <v>1052</v>
      </c>
      <c r="E27" s="3" t="str">
        <f>IF(D27=0,0,VLOOKUP(D27,competitors!$A$1:$B$1350,2,FALSE))</f>
        <v>Jemima Stillwell U13G</v>
      </c>
      <c r="F27" s="3" t="str">
        <f>IF(D27=0,0,VLOOKUP(E27,competitors!$B$1:$C$1350,2,FALSE))</f>
        <v>MAC</v>
      </c>
      <c r="G27" s="667">
        <v>15.27</v>
      </c>
      <c r="H27" s="667">
        <v>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688">
        <v>3</v>
      </c>
      <c r="T27" s="234"/>
      <c r="V27" s="339"/>
      <c r="W27" s="294">
        <v>24</v>
      </c>
      <c r="X27" s="58"/>
      <c r="Y27" s="3">
        <f>IF(X27=0,0,VLOOKUP(X27,competitors!$A$1:$B$1350,2,FALSE))</f>
        <v>0</v>
      </c>
      <c r="Z27" s="3">
        <f>IF(X27=0,0,VLOOKUP(Y27,competitors!$B$1:$C$1350,2,FALSE))</f>
        <v>0</v>
      </c>
      <c r="AA27" s="368"/>
      <c r="AB27" s="33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16"/>
    </row>
    <row r="28" spans="2:40" ht="12.75" customHeight="1">
      <c r="B28" s="339"/>
      <c r="C28" s="295">
        <v>25</v>
      </c>
      <c r="D28" s="666">
        <v>465</v>
      </c>
      <c r="E28" s="3" t="str">
        <f>IF(D28=0,0,VLOOKUP(D28,competitors!$A$1:$B$1350,2,FALSE))</f>
        <v>Emily Cole U15G</v>
      </c>
      <c r="F28" s="3" t="str">
        <f>IF(D28=0,0,VLOOKUP(E28,competitors!$B$1:$C$1350,2,FALSE))</f>
        <v>PAC</v>
      </c>
      <c r="G28" s="667">
        <v>17.510000000000002</v>
      </c>
      <c r="H28" s="667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63"/>
      <c r="T28" s="234"/>
      <c r="V28" s="339"/>
      <c r="W28" s="295">
        <v>25</v>
      </c>
      <c r="X28" s="58"/>
      <c r="Y28" s="3">
        <f>IF(X28=0,0,VLOOKUP(X28,competitors!$A$1:$B$1350,2,FALSE))</f>
        <v>0</v>
      </c>
      <c r="Z28" s="3">
        <f>IF(X28=0,0,VLOOKUP(Y28,competitors!$B$1:$C$1350,2,FALSE))</f>
        <v>0</v>
      </c>
      <c r="AA28" s="368"/>
      <c r="AB28" s="33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3"/>
      <c r="AN28" s="16"/>
    </row>
    <row r="29" spans="2:40" ht="12.75" customHeight="1">
      <c r="B29" s="339"/>
      <c r="C29" s="294">
        <v>26</v>
      </c>
      <c r="D29" s="58"/>
      <c r="E29" s="3">
        <f>IF(D29=0,0,VLOOKUP(D29,competitors!$A$1:$B$1350,2,FALSE))</f>
        <v>0</v>
      </c>
      <c r="F29" s="3">
        <f>IF(D29=0,0,VLOOKUP(E29,competitors!$B$1:$C$1350,2,FALSE))</f>
        <v>0</v>
      </c>
      <c r="G29" s="368"/>
      <c r="H29" s="333"/>
      <c r="I29" s="3"/>
      <c r="J29" s="3"/>
      <c r="K29" s="3"/>
      <c r="L29" s="3"/>
      <c r="M29" s="3"/>
      <c r="N29" s="3"/>
      <c r="O29" s="3"/>
      <c r="P29" s="3"/>
      <c r="Q29" s="3"/>
      <c r="R29" s="3"/>
      <c r="S29" s="63"/>
      <c r="T29" s="234"/>
      <c r="V29" s="339"/>
      <c r="W29" s="294">
        <v>26</v>
      </c>
      <c r="X29" s="58"/>
      <c r="Y29" s="3">
        <f>IF(X29=0,0,VLOOKUP(X29,competitors!$A$1:$B$1350,2,FALSE))</f>
        <v>0</v>
      </c>
      <c r="Z29" s="3">
        <f>IF(X29=0,0,VLOOKUP(Y29,competitors!$B$1:$C$1350,2,FALSE))</f>
        <v>0</v>
      </c>
      <c r="AA29" s="368"/>
      <c r="AB29" s="33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3"/>
      <c r="AN29" s="16"/>
    </row>
    <row r="30" spans="2:40" ht="12.75" customHeight="1">
      <c r="B30" s="339"/>
      <c r="C30" s="295">
        <v>27</v>
      </c>
      <c r="D30" s="58"/>
      <c r="E30" s="3">
        <f>IF(D30=0,0,VLOOKUP(D30,competitors!$A$1:$B$1350,2,FALSE))</f>
        <v>0</v>
      </c>
      <c r="F30" s="3">
        <f>IF(D30=0,0,VLOOKUP(E30,competitors!$B$1:$C$1350,2,FALSE))</f>
        <v>0</v>
      </c>
      <c r="G30" s="368"/>
      <c r="H30" s="333"/>
      <c r="I30" s="3"/>
      <c r="J30" s="3"/>
      <c r="K30" s="3"/>
      <c r="L30" s="3"/>
      <c r="M30" s="3"/>
      <c r="N30" s="3"/>
      <c r="O30" s="3"/>
      <c r="P30" s="3"/>
      <c r="Q30" s="3"/>
      <c r="R30" s="3"/>
      <c r="S30" s="63"/>
      <c r="T30" s="234"/>
      <c r="V30" s="339"/>
      <c r="W30" s="295">
        <v>27</v>
      </c>
      <c r="X30" s="58"/>
      <c r="Y30" s="3">
        <f>IF(X30=0,0,VLOOKUP(X30,competitors!$A$1:$B$1350,2,FALSE))</f>
        <v>0</v>
      </c>
      <c r="Z30" s="3">
        <f>IF(X30=0,0,VLOOKUP(Y30,competitors!$B$1:$C$1350,2,FALSE))</f>
        <v>0</v>
      </c>
      <c r="AA30" s="368"/>
      <c r="AB30" s="33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3"/>
      <c r="AN30" s="16"/>
    </row>
    <row r="31" spans="2:40" ht="12.75" customHeight="1">
      <c r="B31" s="339"/>
      <c r="C31" s="294">
        <v>28</v>
      </c>
      <c r="D31" s="58"/>
      <c r="E31" s="3">
        <f>IF(D31=0,0,VLOOKUP(D31,competitors!$A$1:$B$1350,2,FALSE))</f>
        <v>0</v>
      </c>
      <c r="F31" s="3">
        <f>IF(D31=0,0,VLOOKUP(E31,competitors!$B$1:$C$1350,2,FALSE))</f>
        <v>0</v>
      </c>
      <c r="G31" s="368"/>
      <c r="H31" s="333"/>
      <c r="I31" s="3"/>
      <c r="J31" s="3"/>
      <c r="K31" s="3"/>
      <c r="L31" s="3"/>
      <c r="M31" s="3"/>
      <c r="N31" s="3"/>
      <c r="O31" s="3"/>
      <c r="P31" s="3"/>
      <c r="Q31" s="3"/>
      <c r="R31" s="3"/>
      <c r="S31" s="63"/>
      <c r="T31" s="234"/>
      <c r="V31" s="339"/>
      <c r="W31" s="294">
        <v>28</v>
      </c>
      <c r="X31" s="58"/>
      <c r="Y31" s="3">
        <f>IF(X31=0,0,VLOOKUP(X31,competitors!$A$1:$B$1350,2,FALSE))</f>
        <v>0</v>
      </c>
      <c r="Z31" s="3">
        <f>IF(X31=0,0,VLOOKUP(Y31,competitors!$B$1:$C$1350,2,FALSE))</f>
        <v>0</v>
      </c>
      <c r="AA31" s="368"/>
      <c r="AB31" s="33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63"/>
      <c r="AN31" s="16"/>
    </row>
    <row r="32" spans="2:40" ht="12.75" customHeight="1">
      <c r="B32" s="339"/>
      <c r="C32" s="295">
        <v>29</v>
      </c>
      <c r="D32" s="58"/>
      <c r="E32" s="3">
        <f>IF(D32=0,0,VLOOKUP(D32,competitors!$A$1:$B$1350,2,FALSE))</f>
        <v>0</v>
      </c>
      <c r="F32" s="3">
        <f>IF(D32=0,0,VLOOKUP(E32,competitors!$B$1:$C$1350,2,FALSE))</f>
        <v>0</v>
      </c>
      <c r="G32" s="368"/>
      <c r="H32" s="333"/>
      <c r="I32" s="3"/>
      <c r="J32" s="3"/>
      <c r="K32" s="3"/>
      <c r="L32" s="3"/>
      <c r="M32" s="3"/>
      <c r="N32" s="3"/>
      <c r="O32" s="3"/>
      <c r="P32" s="3"/>
      <c r="Q32" s="3"/>
      <c r="R32" s="3"/>
      <c r="S32" s="63"/>
      <c r="T32" s="234"/>
      <c r="V32" s="339"/>
      <c r="W32" s="295">
        <v>29</v>
      </c>
      <c r="X32" s="58"/>
      <c r="Y32" s="3">
        <f>IF(X32=0,0,VLOOKUP(X32,competitors!$A$1:$B$1350,2,FALSE))</f>
        <v>0</v>
      </c>
      <c r="Z32" s="3">
        <f>IF(X32=0,0,VLOOKUP(Y32,competitors!$B$1:$C$1350,2,FALSE))</f>
        <v>0</v>
      </c>
      <c r="AA32" s="368"/>
      <c r="AB32" s="33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63"/>
      <c r="AN32" s="16"/>
    </row>
    <row r="33" spans="1:40" ht="12.75" customHeight="1">
      <c r="B33" s="339"/>
      <c r="C33" s="294">
        <v>30</v>
      </c>
      <c r="D33" s="58"/>
      <c r="E33" s="3">
        <f>IF(D33=0,0,VLOOKUP(D33,competitors!$A$1:$B$1350,2,FALSE))</f>
        <v>0</v>
      </c>
      <c r="F33" s="3">
        <f>IF(D33=0,0,VLOOKUP(E33,competitors!$B$1:$C$1350,2,FALSE))</f>
        <v>0</v>
      </c>
      <c r="G33" s="368"/>
      <c r="H33" s="333"/>
      <c r="I33" s="3"/>
      <c r="J33" s="3"/>
      <c r="K33" s="3"/>
      <c r="L33" s="3"/>
      <c r="M33" s="3"/>
      <c r="N33" s="3"/>
      <c r="O33" s="3"/>
      <c r="P33" s="3"/>
      <c r="Q33" s="3"/>
      <c r="R33" s="3"/>
      <c r="S33" s="63"/>
      <c r="T33" s="234"/>
      <c r="V33" s="339"/>
      <c r="W33" s="294">
        <v>30</v>
      </c>
      <c r="X33" s="58"/>
      <c r="Y33" s="3">
        <f>IF(X33=0,0,VLOOKUP(X33,competitors!$A$1:$B$1350,2,FALSE))</f>
        <v>0</v>
      </c>
      <c r="Z33" s="3">
        <f>IF(X33=0,0,VLOOKUP(Y33,competitors!$B$1:$C$1350,2,FALSE))</f>
        <v>0</v>
      </c>
      <c r="AA33" s="368"/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16"/>
    </row>
    <row r="34" spans="1:40" ht="12.75" customHeight="1">
      <c r="B34" s="339"/>
      <c r="C34" s="295">
        <v>31</v>
      </c>
      <c r="D34" s="58"/>
      <c r="E34" s="3">
        <f>IF(D34=0,0,VLOOKUP(D34,competitors!$A$1:$B$1350,2,FALSE))</f>
        <v>0</v>
      </c>
      <c r="F34" s="3">
        <f>IF(D34=0,0,VLOOKUP(E34,competitors!$B$1:$C$1350,2,FALSE))</f>
        <v>0</v>
      </c>
      <c r="G34" s="368"/>
      <c r="H34" s="33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V34" s="339"/>
      <c r="W34" s="295">
        <v>31</v>
      </c>
      <c r="X34" s="58"/>
      <c r="Y34" s="3">
        <f>IF(X34=0,0,VLOOKUP(X34,competitors!$A$1:$B$1350,2,FALSE))</f>
        <v>0</v>
      </c>
      <c r="Z34" s="3">
        <f>IF(X34=0,0,VLOOKUP(Y34,competitors!$B$1:$C$1350,2,FALSE))</f>
        <v>0</v>
      </c>
      <c r="AA34" s="36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  <c r="AN34" s="16"/>
    </row>
    <row r="35" spans="1:40" ht="12.75" customHeight="1">
      <c r="B35" s="339"/>
      <c r="C35" s="294">
        <v>32</v>
      </c>
      <c r="D35" s="58"/>
      <c r="E35" s="3">
        <f>IF(D35=0,0,VLOOKUP(D35,competitors!$A$1:$B$1350,2,FALSE))</f>
        <v>0</v>
      </c>
      <c r="F35" s="3">
        <f>IF(D35=0,0,VLOOKUP(E35,competitors!$B$1:$C$1350,2,FALSE))</f>
        <v>0</v>
      </c>
      <c r="G35" s="368"/>
      <c r="H35" s="333"/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V35" s="339"/>
      <c r="W35" s="294">
        <v>32</v>
      </c>
      <c r="X35" s="58"/>
      <c r="Y35" s="3">
        <f>IF(X35=0,0,VLOOKUP(X35,competitors!$A$1:$B$1350,2,FALSE))</f>
        <v>0</v>
      </c>
      <c r="Z35" s="3">
        <f>IF(X35=0,0,VLOOKUP(Y35,competitors!$B$1:$C$1350,2,FALSE))</f>
        <v>0</v>
      </c>
      <c r="AA35" s="36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16"/>
    </row>
    <row r="36" spans="1:40" ht="12.75" customHeight="1" thickBot="1">
      <c r="B36" s="339"/>
      <c r="C36" s="306">
        <v>33</v>
      </c>
      <c r="D36" s="64"/>
      <c r="E36" s="65">
        <f>IF(D36=0,0,VLOOKUP(D36,competitors!$A$1:$B$1350,2,FALSE))</f>
        <v>0</v>
      </c>
      <c r="F36" s="65">
        <f>IF(D36=0,0,VLOOKUP(E36,competitors!$B$1:$C$1350,2,FALSE))</f>
        <v>0</v>
      </c>
      <c r="G36" s="402"/>
      <c r="H36" s="33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06"/>
      <c r="T36" s="268"/>
      <c r="V36" s="339"/>
      <c r="W36" s="306">
        <v>33</v>
      </c>
      <c r="X36" s="64"/>
      <c r="Y36" s="65">
        <f>IF(X36=0,0,VLOOKUP(X36,competitors!$A$1:$B$1350,2,FALSE))</f>
        <v>0</v>
      </c>
      <c r="Z36" s="65">
        <f>IF(X36=0,0,VLOOKUP(Y36,competitors!$B$1:$C$1350,2,FALSE))</f>
        <v>0</v>
      </c>
      <c r="AA36" s="402"/>
      <c r="AB36" s="334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06"/>
      <c r="AN36" s="16"/>
    </row>
    <row r="37" spans="1:40" ht="12.75" customHeight="1" thickBot="1">
      <c r="A37" s="346" t="s">
        <v>3270</v>
      </c>
      <c r="B37" s="706" t="s">
        <v>2628</v>
      </c>
      <c r="C37" s="293">
        <v>1</v>
      </c>
      <c r="D37" s="666">
        <v>351</v>
      </c>
      <c r="E37" s="61" t="str">
        <f>IF(D37=0,0,VLOOKUP(D37,competitors!$A$1:$B$1350,2,FALSE))</f>
        <v>Abbie  Lovering U15G</v>
      </c>
      <c r="F37" s="61" t="str">
        <f>IF(D37=0,0,VLOOKUP(E37,competitors!$B$1:$C$1350,2,FALSE))</f>
        <v>Wim</v>
      </c>
      <c r="G37" s="673">
        <v>1.6418981481481482E-3</v>
      </c>
      <c r="H37" s="667">
        <v>1</v>
      </c>
      <c r="I37" s="61"/>
      <c r="J37" s="61"/>
      <c r="K37" s="61"/>
      <c r="L37" s="675">
        <v>22</v>
      </c>
      <c r="M37" s="61"/>
      <c r="N37" s="61"/>
      <c r="O37" s="61"/>
      <c r="P37" s="61"/>
      <c r="Q37" s="61"/>
      <c r="R37" s="61"/>
      <c r="S37" s="62"/>
      <c r="T37" s="358"/>
      <c r="U37" s="348"/>
      <c r="V37" s="706" t="s">
        <v>1658</v>
      </c>
      <c r="W37" s="293">
        <v>1</v>
      </c>
      <c r="X37" s="666">
        <v>261</v>
      </c>
      <c r="Y37" s="61" t="str">
        <f>IF(X37=0,0,VLOOKUP(X37,competitors!$A$1:$B$1350,2,FALSE))</f>
        <v>Katie Chapman U15G</v>
      </c>
      <c r="Z37" s="61" t="str">
        <f>IF(X37=0,0,VLOOKUP(Y37,competitors!$B$1:$C$1350,2,FALSE))</f>
        <v>ExH</v>
      </c>
      <c r="AA37" s="668">
        <v>10.94</v>
      </c>
      <c r="AB37" s="667">
        <v>2</v>
      </c>
      <c r="AC37" s="61"/>
      <c r="AD37" s="61"/>
      <c r="AE37" s="675">
        <v>22</v>
      </c>
      <c r="AF37" s="61"/>
      <c r="AG37" s="61"/>
      <c r="AH37" s="61"/>
      <c r="AI37" s="61"/>
      <c r="AJ37" s="61"/>
      <c r="AK37" s="61"/>
      <c r="AL37" s="61"/>
      <c r="AM37" s="62"/>
      <c r="AN37" s="358"/>
    </row>
    <row r="38" spans="1:40" ht="12.75" customHeight="1">
      <c r="B38" s="707"/>
      <c r="C38" s="294">
        <v>2</v>
      </c>
      <c r="D38" s="666">
        <v>536</v>
      </c>
      <c r="E38" s="3" t="str">
        <f>IF(D38=0,0,VLOOKUP(D38,competitors!$A$1:$B$1350,2,FALSE))</f>
        <v>Lucy Crossman U15G</v>
      </c>
      <c r="F38" s="3" t="str">
        <f>IF(D38=0,0,VLOOKUP(E38,competitors!$B$1:$C$1350,2,FALSE))</f>
        <v>TAC</v>
      </c>
      <c r="G38" s="673">
        <v>1.6637731481481484E-3</v>
      </c>
      <c r="H38" s="667">
        <v>1</v>
      </c>
      <c r="I38" s="3"/>
      <c r="J38" s="3"/>
      <c r="K38" s="3"/>
      <c r="L38" s="3"/>
      <c r="M38" s="3"/>
      <c r="N38" s="671">
        <v>21</v>
      </c>
      <c r="O38" s="3"/>
      <c r="P38" s="3"/>
      <c r="Q38" s="3"/>
      <c r="R38" s="3"/>
      <c r="S38" s="63"/>
      <c r="T38" s="234"/>
      <c r="U38" s="349"/>
      <c r="V38" s="707"/>
      <c r="W38" s="294">
        <v>2</v>
      </c>
      <c r="X38" s="666">
        <v>351</v>
      </c>
      <c r="Y38" s="3" t="str">
        <f>IF(X38=0,0,VLOOKUP(X38,competitors!$A$1:$B$1350,2,FALSE))</f>
        <v>Abbie  Lovering U15G</v>
      </c>
      <c r="Z38" s="3" t="str">
        <f>IF(X38=0,0,VLOOKUP(Y38,competitors!$B$1:$C$1350,2,FALSE))</f>
        <v>Wim</v>
      </c>
      <c r="AA38" s="668">
        <v>10.24</v>
      </c>
      <c r="AB38" s="667">
        <v>2</v>
      </c>
      <c r="AC38" s="3"/>
      <c r="AD38" s="3"/>
      <c r="AE38" s="3"/>
      <c r="AF38" s="671">
        <v>21</v>
      </c>
      <c r="AG38" s="3"/>
      <c r="AH38" s="3"/>
      <c r="AI38" s="3"/>
      <c r="AJ38" s="3"/>
      <c r="AK38" s="3"/>
      <c r="AL38" s="3"/>
      <c r="AM38" s="63"/>
      <c r="AN38" s="16"/>
    </row>
    <row r="39" spans="1:40" ht="12.75" customHeight="1">
      <c r="B39" s="707"/>
      <c r="C39" s="295">
        <v>3</v>
      </c>
      <c r="D39" s="666">
        <v>468</v>
      </c>
      <c r="E39" s="3" t="str">
        <f>IF(D39=0,0,VLOOKUP(D39,competitors!$A$1:$B$1350,2,FALSE))</f>
        <v>Ashia Wilson U15G</v>
      </c>
      <c r="F39" s="3" t="str">
        <f>IF(D39=0,0,VLOOKUP(E39,competitors!$B$1:$C$1350,2,FALSE))</f>
        <v>PAC</v>
      </c>
      <c r="G39" s="673">
        <v>1.6924768518518519E-3</v>
      </c>
      <c r="H39" s="667">
        <v>1</v>
      </c>
      <c r="I39" s="3"/>
      <c r="J39" s="3"/>
      <c r="K39" s="3"/>
      <c r="L39" s="3"/>
      <c r="M39" s="671">
        <v>20</v>
      </c>
      <c r="N39" s="3"/>
      <c r="O39" s="3"/>
      <c r="P39" s="3"/>
      <c r="Q39" s="3"/>
      <c r="R39" s="3"/>
      <c r="S39" s="63"/>
      <c r="T39" s="234"/>
      <c r="U39" s="349"/>
      <c r="V39" s="707"/>
      <c r="W39" s="295">
        <v>3</v>
      </c>
      <c r="X39" s="666">
        <v>724</v>
      </c>
      <c r="Y39" s="3" t="str">
        <f>IF(X39=0,0,VLOOKUP(X39,competitors!$A$1:$B$1350,2,FALSE))</f>
        <v>Kerensa Riley U15G</v>
      </c>
      <c r="Z39" s="3" t="str">
        <f>IF(X39=0,0,VLOOKUP(Y39,competitors!$B$1:$C$1350,2,FALSE))</f>
        <v>CAC</v>
      </c>
      <c r="AA39" s="668">
        <v>9.65</v>
      </c>
      <c r="AB39" s="667">
        <v>2</v>
      </c>
      <c r="AC39" s="3"/>
      <c r="AD39" s="3"/>
      <c r="AE39" s="3"/>
      <c r="AF39" s="3"/>
      <c r="AG39" s="3"/>
      <c r="AH39" s="3"/>
      <c r="AI39" s="3"/>
      <c r="AJ39" s="671">
        <v>20</v>
      </c>
      <c r="AK39" s="3"/>
      <c r="AL39" s="3"/>
      <c r="AM39" s="63"/>
    </row>
    <row r="40" spans="1:40" ht="12.75" customHeight="1">
      <c r="B40" s="707"/>
      <c r="C40" s="294">
        <v>4</v>
      </c>
      <c r="D40" s="666">
        <v>628</v>
      </c>
      <c r="E40" s="3" t="str">
        <f>IF(D40=0,0,VLOOKUP(D40,competitors!$A$1:$B$1350,2,FALSE))</f>
        <v>Holly Bigger U15G</v>
      </c>
      <c r="F40" s="3" t="str">
        <f>IF(D40=0,0,VLOOKUP(E40,competitors!$B$1:$C$1350,2,FALSE))</f>
        <v>YOAC</v>
      </c>
      <c r="G40" s="673">
        <v>1.7001157407407408E-3</v>
      </c>
      <c r="H40" s="667">
        <v>1</v>
      </c>
      <c r="I40" s="3"/>
      <c r="J40" s="3"/>
      <c r="K40" s="3"/>
      <c r="L40" s="3"/>
      <c r="M40" s="3"/>
      <c r="N40" s="3"/>
      <c r="O40" s="671">
        <v>19</v>
      </c>
      <c r="P40" s="3"/>
      <c r="Q40" s="3"/>
      <c r="R40" s="3"/>
      <c r="S40" s="63"/>
      <c r="T40" s="234"/>
      <c r="U40" s="349"/>
      <c r="V40" s="707"/>
      <c r="W40" s="294">
        <v>4</v>
      </c>
      <c r="X40" s="666">
        <v>263</v>
      </c>
      <c r="Y40" s="3" t="str">
        <f>IF(X40=0,0,VLOOKUP(X40,competitors!$A$1:$B$1350,2,FALSE))</f>
        <v>Abbie Freeman U15G</v>
      </c>
      <c r="Z40" s="3" t="str">
        <f>IF(X40=0,0,VLOOKUP(Y40,competitors!$B$1:$C$1350,2,FALSE))</f>
        <v>ExH</v>
      </c>
      <c r="AA40" s="668">
        <v>9.5299999999999994</v>
      </c>
      <c r="AB40" s="667">
        <v>1</v>
      </c>
      <c r="AC40" s="3"/>
      <c r="AD40" s="3"/>
      <c r="AE40" s="671">
        <v>19</v>
      </c>
      <c r="AF40" s="3"/>
      <c r="AG40" s="3"/>
      <c r="AH40" s="3"/>
      <c r="AI40" s="3"/>
      <c r="AJ40" s="3"/>
      <c r="AK40" s="3"/>
      <c r="AL40" s="3"/>
      <c r="AM40" s="63"/>
      <c r="AN40" s="16"/>
    </row>
    <row r="41" spans="1:40" ht="12.75" customHeight="1">
      <c r="B41" s="707"/>
      <c r="C41" s="295">
        <v>5</v>
      </c>
      <c r="D41" s="666">
        <v>624</v>
      </c>
      <c r="E41" s="3" t="str">
        <f>IF(D41=0,0,VLOOKUP(D41,competitors!$A$1:$B$1350,2,FALSE))</f>
        <v>Harriet Tuson U15G</v>
      </c>
      <c r="F41" s="3" t="str">
        <f>IF(D41=0,0,VLOOKUP(E41,competitors!$B$1:$C$1350,2,FALSE))</f>
        <v>YOAC</v>
      </c>
      <c r="G41" s="673">
        <v>1.7077546296296294E-3</v>
      </c>
      <c r="H41" s="667">
        <v>1</v>
      </c>
      <c r="I41" s="3"/>
      <c r="J41" s="3"/>
      <c r="K41" s="3"/>
      <c r="L41" s="3"/>
      <c r="M41" s="3"/>
      <c r="N41" s="3"/>
      <c r="O41" s="671">
        <v>18</v>
      </c>
      <c r="P41" s="3"/>
      <c r="Q41" s="3"/>
      <c r="R41" s="3"/>
      <c r="S41" s="63"/>
      <c r="T41" s="234"/>
      <c r="U41" s="349"/>
      <c r="V41" s="707"/>
      <c r="W41" s="295">
        <v>5</v>
      </c>
      <c r="X41" s="666">
        <v>538</v>
      </c>
      <c r="Y41" s="3" t="str">
        <f>IF(X41=0,0,VLOOKUP(X41,competitors!$A$1:$B$1350,2,FALSE))</f>
        <v>Rhiannon Lee U15G</v>
      </c>
      <c r="Z41" s="3" t="str">
        <f>IF(X41=0,0,VLOOKUP(Y41,competitors!$B$1:$C$1350,2,FALSE))</f>
        <v>TAC</v>
      </c>
      <c r="AA41" s="668">
        <v>8.75</v>
      </c>
      <c r="AB41" s="667">
        <v>1</v>
      </c>
      <c r="AC41" s="3"/>
      <c r="AD41" s="3"/>
      <c r="AE41" s="3"/>
      <c r="AF41" s="3"/>
      <c r="AG41" s="3"/>
      <c r="AH41" s="671">
        <v>18</v>
      </c>
      <c r="AI41" s="3"/>
      <c r="AJ41" s="3"/>
      <c r="AK41" s="3"/>
      <c r="AL41" s="3"/>
      <c r="AM41" s="63"/>
      <c r="AN41" s="16"/>
    </row>
    <row r="42" spans="1:40" ht="12.75" customHeight="1">
      <c r="B42" s="704" t="s">
        <v>2691</v>
      </c>
      <c r="C42" s="294">
        <v>6</v>
      </c>
      <c r="D42" s="666">
        <v>475</v>
      </c>
      <c r="E42" s="3" t="str">
        <f>IF(D42=0,0,VLOOKUP(D42,competitors!$A$1:$B$1350,2,FALSE))</f>
        <v>Demi-Marie Goddard U15G</v>
      </c>
      <c r="F42" s="3" t="str">
        <f>IF(D42=0,0,VLOOKUP(E42,competitors!$B$1:$C$1350,2,FALSE))</f>
        <v>PAC</v>
      </c>
      <c r="G42" s="673">
        <v>1.7520833333333336E-3</v>
      </c>
      <c r="H42" s="667">
        <v>1</v>
      </c>
      <c r="I42" s="3"/>
      <c r="J42" s="3"/>
      <c r="K42" s="3"/>
      <c r="L42" s="3"/>
      <c r="M42" s="671">
        <v>17</v>
      </c>
      <c r="N42" s="3"/>
      <c r="O42" s="3"/>
      <c r="P42" s="3"/>
      <c r="Q42" s="3"/>
      <c r="R42" s="3"/>
      <c r="S42" s="63"/>
      <c r="T42" s="234"/>
      <c r="U42" s="349"/>
      <c r="V42" s="704" t="s">
        <v>2637</v>
      </c>
      <c r="W42" s="294">
        <v>6</v>
      </c>
      <c r="X42" s="666">
        <v>256</v>
      </c>
      <c r="Y42" s="3" t="str">
        <f>IF(X42=0,0,VLOOKUP(X42,competitors!$A$1:$B$1350,2,FALSE))</f>
        <v>Megan Hamilton-strong U15G</v>
      </c>
      <c r="Z42" s="3" t="str">
        <f>IF(X42=0,0,VLOOKUP(Y42,competitors!$B$1:$C$1350,2,FALSE))</f>
        <v>ExH</v>
      </c>
      <c r="AA42" s="668">
        <v>8.6199999999999992</v>
      </c>
      <c r="AB42" s="667">
        <v>2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16"/>
    </row>
    <row r="43" spans="1:40" ht="12.75" customHeight="1" thickBot="1">
      <c r="A43" s="346" t="s">
        <v>2692</v>
      </c>
      <c r="B43" s="705"/>
      <c r="C43" s="295">
        <v>7</v>
      </c>
      <c r="D43" s="666">
        <v>256</v>
      </c>
      <c r="E43" s="3" t="str">
        <f>IF(D43=0,0,VLOOKUP(D43,competitors!$A$1:$B$1350,2,FALSE))</f>
        <v>Megan Hamilton-strong U15G</v>
      </c>
      <c r="F43" s="3" t="str">
        <f>IF(D43=0,0,VLOOKUP(E43,competitors!$B$1:$C$1350,2,FALSE))</f>
        <v>ExH</v>
      </c>
      <c r="G43" s="673">
        <v>1.7707175925925926E-3</v>
      </c>
      <c r="H43" s="667">
        <v>1</v>
      </c>
      <c r="I43" s="3"/>
      <c r="J43" s="3"/>
      <c r="K43" s="671">
        <v>16</v>
      </c>
      <c r="L43" s="3"/>
      <c r="M43" s="3"/>
      <c r="N43" s="3"/>
      <c r="O43" s="3"/>
      <c r="P43" s="3"/>
      <c r="Q43" s="3"/>
      <c r="R43" s="3"/>
      <c r="S43" s="63"/>
      <c r="T43" s="234"/>
      <c r="U43" s="349">
        <v>11.75</v>
      </c>
      <c r="V43" s="705"/>
      <c r="W43" s="295">
        <v>7</v>
      </c>
      <c r="X43" s="666">
        <v>527</v>
      </c>
      <c r="Y43" s="3" t="str">
        <f>IF(X43=0,0,VLOOKUP(X43,competitors!$A$1:$B$1350,2,FALSE))</f>
        <v>Lydia Smith U15G</v>
      </c>
      <c r="Z43" s="3" t="str">
        <f>IF(X43=0,0,VLOOKUP(Y43,competitors!$B$1:$C$1350,2,FALSE))</f>
        <v>TAC</v>
      </c>
      <c r="AA43" s="668">
        <v>8.36</v>
      </c>
      <c r="AB43" s="667">
        <v>2</v>
      </c>
      <c r="AC43" s="3"/>
      <c r="AD43" s="3"/>
      <c r="AE43" s="3"/>
      <c r="AF43" s="3"/>
      <c r="AG43" s="3"/>
      <c r="AH43" s="671">
        <v>17</v>
      </c>
      <c r="AI43" s="3"/>
      <c r="AJ43" s="3"/>
      <c r="AK43" s="3"/>
      <c r="AL43" s="3"/>
      <c r="AM43" s="63"/>
    </row>
    <row r="44" spans="1:40" ht="12.75" customHeight="1">
      <c r="B44" s="339"/>
      <c r="C44" s="294">
        <v>8</v>
      </c>
      <c r="D44" s="666">
        <v>811</v>
      </c>
      <c r="E44" s="3" t="str">
        <f>IF(D44=0,0,VLOOKUP(D44,competitors!$A$1:$B$1350,2,FALSE))</f>
        <v>Grace Davidson U15G</v>
      </c>
      <c r="F44" s="3" t="str">
        <f>IF(D44=0,0,VLOOKUP(E44,competitors!$B$1:$C$1350,2,FALSE))</f>
        <v>N&amp;P</v>
      </c>
      <c r="G44" s="673">
        <v>1.8011574074074074E-3</v>
      </c>
      <c r="H44" s="667">
        <v>2</v>
      </c>
      <c r="I44" s="3"/>
      <c r="J44" s="3"/>
      <c r="K44" s="3"/>
      <c r="L44" s="3"/>
      <c r="M44" s="3"/>
      <c r="N44" s="3"/>
      <c r="O44" s="3"/>
      <c r="P44" s="3"/>
      <c r="Q44" s="671">
        <v>15</v>
      </c>
      <c r="R44" s="3"/>
      <c r="S44" s="63"/>
      <c r="T44" s="234"/>
      <c r="U44" s="349"/>
      <c r="V44" s="366"/>
      <c r="W44" s="294">
        <v>8</v>
      </c>
      <c r="X44" s="666">
        <v>534</v>
      </c>
      <c r="Y44" s="3" t="str">
        <f>IF(X44=0,0,VLOOKUP(X44,competitors!$A$1:$B$1350,2,FALSE))</f>
        <v>Maya Jones U15G</v>
      </c>
      <c r="Z44" s="3" t="str">
        <f>IF(X44=0,0,VLOOKUP(Y44,competitors!$B$1:$C$1350,2,FALSE))</f>
        <v>TAC</v>
      </c>
      <c r="AA44" s="668">
        <v>8.2100000000000009</v>
      </c>
      <c r="AB44" s="667">
        <v>1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16"/>
    </row>
    <row r="45" spans="1:40" ht="12.75" customHeight="1">
      <c r="B45" s="339"/>
      <c r="C45" s="295">
        <v>9</v>
      </c>
      <c r="D45" s="666">
        <v>533</v>
      </c>
      <c r="E45" s="3" t="str">
        <f>IF(D45=0,0,VLOOKUP(D45,competitors!$A$1:$B$1350,2,FALSE))</f>
        <v>Jessica Fisher U15G</v>
      </c>
      <c r="F45" s="3" t="str">
        <f>IF(D45=0,0,VLOOKUP(E45,competitors!$B$1:$C$1350,2,FALSE))</f>
        <v>TAC</v>
      </c>
      <c r="G45" s="673">
        <v>1.8667824074074073E-3</v>
      </c>
      <c r="H45" s="667">
        <v>2</v>
      </c>
      <c r="I45" s="3"/>
      <c r="J45" s="3"/>
      <c r="K45" s="3"/>
      <c r="L45" s="3"/>
      <c r="M45" s="3"/>
      <c r="N45" s="671">
        <v>14</v>
      </c>
      <c r="O45" s="3"/>
      <c r="P45" s="3"/>
      <c r="Q45" s="3"/>
      <c r="R45" s="3"/>
      <c r="S45" s="63"/>
      <c r="T45" s="234"/>
      <c r="U45" s="349"/>
      <c r="V45" s="366"/>
      <c r="W45" s="295">
        <v>9</v>
      </c>
      <c r="X45" s="666">
        <v>473</v>
      </c>
      <c r="Y45" s="3" t="str">
        <f>IF(X45=0,0,VLOOKUP(X45,competitors!$A$1:$B$1350,2,FALSE))</f>
        <v>Imogen Davis U15G</v>
      </c>
      <c r="Z45" s="3" t="str">
        <f>IF(X45=0,0,VLOOKUP(Y45,competitors!$B$1:$C$1350,2,FALSE))</f>
        <v>PAC</v>
      </c>
      <c r="AA45" s="668">
        <v>7.62</v>
      </c>
      <c r="AB45" s="667">
        <v>2</v>
      </c>
      <c r="AC45" s="3"/>
      <c r="AD45" s="3"/>
      <c r="AE45" s="3"/>
      <c r="AF45" s="3"/>
      <c r="AG45" s="671">
        <v>16</v>
      </c>
      <c r="AH45" s="3"/>
      <c r="AI45" s="3"/>
      <c r="AJ45" s="3"/>
      <c r="AK45" s="3"/>
      <c r="AL45" s="3"/>
      <c r="AM45" s="63"/>
    </row>
    <row r="46" spans="1:40" ht="12.75" customHeight="1">
      <c r="B46" s="339"/>
      <c r="C46" s="294">
        <v>10</v>
      </c>
      <c r="D46" s="666">
        <v>1052</v>
      </c>
      <c r="E46" s="3" t="str">
        <f>IF(D46=0,0,VLOOKUP(D46,competitors!$A$1:$B$1350,2,FALSE))</f>
        <v>Jemima Stillwell U13G</v>
      </c>
      <c r="F46" s="3" t="str">
        <f>IF(D46=0,0,VLOOKUP(E46,competitors!$B$1:$C$1350,2,FALSE))</f>
        <v>MAC</v>
      </c>
      <c r="G46" s="673">
        <v>1.8688657407407406E-3</v>
      </c>
      <c r="H46" s="667">
        <v>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688">
        <v>13</v>
      </c>
      <c r="T46" s="234"/>
      <c r="U46" s="349"/>
      <c r="V46" s="366"/>
      <c r="W46" s="294">
        <v>10</v>
      </c>
      <c r="X46" s="666">
        <v>353</v>
      </c>
      <c r="Y46" s="3" t="str">
        <f>IF(X46=0,0,VLOOKUP(X46,competitors!$A$1:$B$1350,2,FALSE))</f>
        <v>Lydia Rusling U15G</v>
      </c>
      <c r="Z46" s="3" t="str">
        <f>IF(X46=0,0,VLOOKUP(Y46,competitors!$B$1:$C$1350,2,FALSE))</f>
        <v>Wim</v>
      </c>
      <c r="AA46" s="668">
        <v>7.5</v>
      </c>
      <c r="AB46" s="667">
        <v>1</v>
      </c>
      <c r="AC46" s="3"/>
      <c r="AD46" s="3"/>
      <c r="AE46" s="3"/>
      <c r="AF46" s="671">
        <v>15</v>
      </c>
      <c r="AG46" s="3"/>
      <c r="AH46" s="3"/>
      <c r="AI46" s="3"/>
      <c r="AJ46" s="3"/>
      <c r="AK46" s="3"/>
      <c r="AL46" s="3"/>
      <c r="AM46" s="63"/>
      <c r="AN46" s="16"/>
    </row>
    <row r="47" spans="1:40" ht="12.75" customHeight="1">
      <c r="B47" s="339"/>
      <c r="C47" s="295">
        <v>11</v>
      </c>
      <c r="D47" s="666">
        <v>271</v>
      </c>
      <c r="E47" s="3" t="str">
        <f>IF(D47=0,0,VLOOKUP(D47,competitors!$A$1:$B$1350,2,FALSE))</f>
        <v>Samidi Nanayakkara U15G</v>
      </c>
      <c r="F47" s="3" t="str">
        <f>IF(D47=0,0,VLOOKUP(E47,competitors!$B$1:$C$1350,2,FALSE))</f>
        <v>ExH</v>
      </c>
      <c r="G47" s="673">
        <v>1.9296296296296294E-3</v>
      </c>
      <c r="H47" s="667">
        <v>2</v>
      </c>
      <c r="I47" s="3"/>
      <c r="J47" s="3"/>
      <c r="K47" s="671">
        <v>12</v>
      </c>
      <c r="L47" s="3"/>
      <c r="M47" s="3"/>
      <c r="N47" s="3"/>
      <c r="O47" s="3"/>
      <c r="P47" s="3"/>
      <c r="Q47" s="3"/>
      <c r="R47" s="3"/>
      <c r="S47" s="63"/>
      <c r="T47" s="234"/>
      <c r="U47" s="349"/>
      <c r="V47" s="366"/>
      <c r="W47" s="295">
        <v>11</v>
      </c>
      <c r="X47" s="666">
        <v>718</v>
      </c>
      <c r="Y47" s="3" t="str">
        <f>IF(X47=0,0,VLOOKUP(X47,competitors!$A$1:$B$1350,2,FALSE))</f>
        <v>Zara Mitchell U15G</v>
      </c>
      <c r="Z47" s="3" t="str">
        <f>IF(X47=0,0,VLOOKUP(Y47,competitors!$B$1:$C$1350,2,FALSE))</f>
        <v>CAC</v>
      </c>
      <c r="AA47" s="668">
        <v>7.29</v>
      </c>
      <c r="AB47" s="667">
        <v>1</v>
      </c>
      <c r="AC47" s="3"/>
      <c r="AD47" s="3"/>
      <c r="AE47" s="3"/>
      <c r="AF47" s="3"/>
      <c r="AG47" s="3"/>
      <c r="AH47" s="3"/>
      <c r="AI47" s="3"/>
      <c r="AJ47" s="671">
        <v>14</v>
      </c>
      <c r="AK47" s="3"/>
      <c r="AL47" s="3"/>
      <c r="AM47" s="63"/>
      <c r="AN47" s="16"/>
    </row>
    <row r="48" spans="1:40" ht="12.75" customHeight="1">
      <c r="B48" s="339"/>
      <c r="C48" s="294">
        <v>12</v>
      </c>
      <c r="D48" s="666">
        <v>350</v>
      </c>
      <c r="E48" s="3" t="str">
        <f>IF(D48=0,0,VLOOKUP(D48,competitors!$A$1:$B$1350,2,FALSE))</f>
        <v>Charlotte Piper U15G</v>
      </c>
      <c r="F48" s="3" t="str">
        <f>IF(D48=0,0,VLOOKUP(E48,competitors!$B$1:$C$1350,2,FALSE))</f>
        <v>Wim</v>
      </c>
      <c r="G48" s="673">
        <v>1.9373842592592591E-3</v>
      </c>
      <c r="H48" s="667">
        <v>2</v>
      </c>
      <c r="I48" s="3"/>
      <c r="J48" s="3"/>
      <c r="K48" s="3"/>
      <c r="L48" s="671">
        <v>11</v>
      </c>
      <c r="M48" s="3"/>
      <c r="N48" s="3"/>
      <c r="O48" s="3"/>
      <c r="P48" s="3"/>
      <c r="Q48" s="3"/>
      <c r="R48" s="3"/>
      <c r="S48" s="63"/>
      <c r="T48" s="234"/>
      <c r="U48" s="349"/>
      <c r="V48" s="366"/>
      <c r="W48" s="294">
        <v>12</v>
      </c>
      <c r="X48" s="666">
        <v>350</v>
      </c>
      <c r="Y48" s="3" t="str">
        <f>IF(X48=0,0,VLOOKUP(X48,competitors!$A$1:$B$1350,2,FALSE))</f>
        <v>Charlotte Piper U15G</v>
      </c>
      <c r="Z48" s="3" t="str">
        <f>IF(X48=0,0,VLOOKUP(Y48,competitors!$B$1:$C$1350,2,FALSE))</f>
        <v>Wim</v>
      </c>
      <c r="AA48" s="668">
        <v>7.27</v>
      </c>
      <c r="AB48" s="667">
        <v>2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3"/>
      <c r="AN48" s="16"/>
    </row>
    <row r="49" spans="2:40" ht="12.75" customHeight="1">
      <c r="B49" s="339"/>
      <c r="C49" s="295">
        <v>13</v>
      </c>
      <c r="D49" s="666">
        <v>781</v>
      </c>
      <c r="E49" s="3" t="str">
        <f>IF(D49=0,0,VLOOKUP(D49,competitors!$A$1:$B$1350,2,FALSE))</f>
        <v>Rebecca Benney U15G</v>
      </c>
      <c r="F49" s="3" t="str">
        <f>IF(D49=0,0,VLOOKUP(E49,competitors!$B$1:$C$1350,2,FALSE))</f>
        <v>CAC</v>
      </c>
      <c r="G49" s="673">
        <v>1.9666666666666665E-3</v>
      </c>
      <c r="H49" s="667">
        <v>2</v>
      </c>
      <c r="I49" s="3"/>
      <c r="J49" s="3"/>
      <c r="K49" s="3"/>
      <c r="L49" s="3"/>
      <c r="M49" s="3"/>
      <c r="N49" s="3"/>
      <c r="O49" s="3"/>
      <c r="P49" s="671">
        <v>10</v>
      </c>
      <c r="Q49" s="3"/>
      <c r="R49" s="3"/>
      <c r="S49" s="63"/>
      <c r="T49" s="234"/>
      <c r="U49" s="349"/>
      <c r="V49" s="366"/>
      <c r="W49" s="295">
        <v>13</v>
      </c>
      <c r="X49" s="666">
        <v>626</v>
      </c>
      <c r="Y49" s="3" t="str">
        <f>IF(X49=0,0,VLOOKUP(X49,competitors!$A$1:$B$1350,2,FALSE))</f>
        <v>Lily Clarke U15G</v>
      </c>
      <c r="Z49" s="3" t="str">
        <f>IF(X49=0,0,VLOOKUP(Y49,competitors!$B$1:$C$1350,2,FALSE))</f>
        <v>YOAC</v>
      </c>
      <c r="AA49" s="668">
        <v>7.24</v>
      </c>
      <c r="AB49" s="667">
        <v>1</v>
      </c>
      <c r="AC49" s="3"/>
      <c r="AD49" s="3"/>
      <c r="AE49" s="3"/>
      <c r="AF49" s="3"/>
      <c r="AG49" s="3"/>
      <c r="AH49" s="3"/>
      <c r="AI49" s="671">
        <v>13</v>
      </c>
      <c r="AJ49" s="3"/>
      <c r="AK49" s="3"/>
      <c r="AL49" s="3"/>
      <c r="AM49" s="63"/>
      <c r="AN49" s="16"/>
    </row>
    <row r="50" spans="2:40" ht="12.75" customHeight="1">
      <c r="B50" s="339"/>
      <c r="C50" s="294">
        <v>14</v>
      </c>
      <c r="D50" s="666">
        <v>465</v>
      </c>
      <c r="E50" s="3" t="str">
        <f>IF(D50=0,0,VLOOKUP(D50,competitors!$A$1:$B$1350,2,FALSE))</f>
        <v>Emily Cole U15G</v>
      </c>
      <c r="F50" s="3" t="str">
        <f>IF(D50=0,0,VLOOKUP(E50,competitors!$B$1:$C$1350,2,FALSE))</f>
        <v>PAC</v>
      </c>
      <c r="G50" s="673">
        <v>2.4626157407407405E-3</v>
      </c>
      <c r="H50" s="667">
        <v>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63"/>
      <c r="T50" s="234"/>
      <c r="V50" s="339"/>
      <c r="W50" s="294">
        <v>14</v>
      </c>
      <c r="X50" s="666">
        <v>625</v>
      </c>
      <c r="Y50" s="3" t="str">
        <f>IF(X50=0,0,VLOOKUP(X50,competitors!$A$1:$B$1350,2,FALSE))</f>
        <v>Evie O'Brian U15G</v>
      </c>
      <c r="Z50" s="3" t="str">
        <f>IF(X50=0,0,VLOOKUP(Y50,competitors!$B$1:$C$1350,2,FALSE))</f>
        <v>YOAC</v>
      </c>
      <c r="AA50" s="668">
        <v>6.7</v>
      </c>
      <c r="AB50" s="667">
        <v>2</v>
      </c>
      <c r="AC50" s="3"/>
      <c r="AD50" s="3"/>
      <c r="AE50" s="3"/>
      <c r="AF50" s="3"/>
      <c r="AG50" s="3"/>
      <c r="AH50" s="3"/>
      <c r="AI50" s="671">
        <v>12</v>
      </c>
      <c r="AJ50" s="3"/>
      <c r="AK50" s="3"/>
      <c r="AL50" s="3"/>
      <c r="AM50" s="63"/>
      <c r="AN50" s="16"/>
    </row>
    <row r="51" spans="2:40" ht="12.75" customHeight="1">
      <c r="B51" s="339"/>
      <c r="C51" s="295">
        <v>15</v>
      </c>
      <c r="D51" s="58"/>
      <c r="E51" s="3">
        <f>IF(D51=0,0,VLOOKUP(D51,competitors!$A$1:$B$1350,2,FALSE))</f>
        <v>0</v>
      </c>
      <c r="F51" s="3">
        <f>IF(D51=0,0,VLOOKUP(E51,competitors!$B$1:$C$1350,2,FALSE))</f>
        <v>0</v>
      </c>
      <c r="G51" s="368"/>
      <c r="H51" s="333"/>
      <c r="I51" s="3"/>
      <c r="J51" s="3"/>
      <c r="K51" s="3"/>
      <c r="L51" s="3"/>
      <c r="M51" s="3"/>
      <c r="N51" s="3"/>
      <c r="O51" s="3"/>
      <c r="P51" s="3"/>
      <c r="Q51" s="3"/>
      <c r="R51" s="3"/>
      <c r="S51" s="63"/>
      <c r="T51" s="234"/>
      <c r="V51" s="339"/>
      <c r="W51" s="295">
        <v>15</v>
      </c>
      <c r="X51" s="666">
        <v>1006</v>
      </c>
      <c r="Y51" s="3" t="str">
        <f>IF(X51=0,0,VLOOKUP(X51,competitors!$A$1:$B$1350,2,FALSE))</f>
        <v>Ellie Chivers U15G</v>
      </c>
      <c r="Z51" s="3" t="str">
        <f>IF(X51=0,0,VLOOKUP(Y51,competitors!$B$1:$C$1350,2,FALSE))</f>
        <v>MAC</v>
      </c>
      <c r="AA51" s="668">
        <v>6.58</v>
      </c>
      <c r="AB51" s="667">
        <v>2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688">
        <v>11</v>
      </c>
      <c r="AN51" s="16"/>
    </row>
    <row r="52" spans="2:40" ht="12.75" customHeight="1">
      <c r="B52" s="339"/>
      <c r="C52" s="294">
        <v>16</v>
      </c>
      <c r="D52" s="58"/>
      <c r="E52" s="3">
        <f>IF(D52=0,0,VLOOKUP(D52,competitors!$A$1:$B$1350,2,FALSE))</f>
        <v>0</v>
      </c>
      <c r="F52" s="3">
        <f>IF(D52=0,0,VLOOKUP(E52,competitors!$B$1:$C$1350,2,FALSE))</f>
        <v>0</v>
      </c>
      <c r="G52" s="368"/>
      <c r="H52" s="333"/>
      <c r="I52" s="3"/>
      <c r="J52" s="3"/>
      <c r="K52" s="3"/>
      <c r="L52" s="3"/>
      <c r="M52" s="3"/>
      <c r="N52" s="3"/>
      <c r="O52" s="3"/>
      <c r="P52" s="3"/>
      <c r="Q52" s="3"/>
      <c r="R52" s="3"/>
      <c r="S52" s="63"/>
      <c r="T52" s="234"/>
      <c r="V52" s="339"/>
      <c r="W52" s="294">
        <v>16</v>
      </c>
      <c r="X52" s="666">
        <v>475</v>
      </c>
      <c r="Y52" s="3" t="str">
        <f>IF(X52=0,0,VLOOKUP(X52,competitors!$A$1:$B$1350,2,FALSE))</f>
        <v>Demi-Marie Goddard U15G</v>
      </c>
      <c r="Z52" s="3" t="str">
        <f>IF(X52=0,0,VLOOKUP(Y52,competitors!$B$1:$C$1350,2,FALSE))</f>
        <v>PAC</v>
      </c>
      <c r="AA52" s="668">
        <v>6.17</v>
      </c>
      <c r="AB52" s="667">
        <v>1</v>
      </c>
      <c r="AC52" s="3"/>
      <c r="AD52" s="3"/>
      <c r="AE52" s="3"/>
      <c r="AF52" s="3"/>
      <c r="AG52" s="671">
        <v>10</v>
      </c>
      <c r="AH52" s="3"/>
      <c r="AI52" s="3"/>
      <c r="AJ52" s="3"/>
      <c r="AK52" s="3"/>
      <c r="AL52" s="3"/>
      <c r="AM52" s="63"/>
      <c r="AN52" s="16"/>
    </row>
    <row r="53" spans="2:40" ht="12.75" customHeight="1">
      <c r="B53" s="339"/>
      <c r="C53" s="295">
        <v>17</v>
      </c>
      <c r="D53" s="58"/>
      <c r="E53" s="3">
        <f>IF(D53=0,0,VLOOKUP(D53,competitors!$A$1:$B$1350,2,FALSE))</f>
        <v>0</v>
      </c>
      <c r="F53" s="3">
        <f>IF(D53=0,0,VLOOKUP(E53,competitors!$B$1:$C$1350,2,FALSE))</f>
        <v>0</v>
      </c>
      <c r="G53" s="368"/>
      <c r="H53" s="333"/>
      <c r="I53" s="3"/>
      <c r="J53" s="3"/>
      <c r="K53" s="3"/>
      <c r="L53" s="3"/>
      <c r="M53" s="3"/>
      <c r="N53" s="3"/>
      <c r="O53" s="3"/>
      <c r="P53" s="3"/>
      <c r="Q53" s="3"/>
      <c r="R53" s="3"/>
      <c r="S53" s="63"/>
      <c r="T53" s="234"/>
      <c r="V53" s="339"/>
      <c r="W53" s="295">
        <v>17</v>
      </c>
      <c r="X53" s="666">
        <v>811</v>
      </c>
      <c r="Y53" s="3" t="str">
        <f>IF(X53=0,0,VLOOKUP(X53,competitors!$A$1:$B$1350,2,FALSE))</f>
        <v>Grace Davidson U15G</v>
      </c>
      <c r="Z53" s="3" t="str">
        <f>IF(X53=0,0,VLOOKUP(Y53,competitors!$B$1:$C$1350,2,FALSE))</f>
        <v>N&amp;P</v>
      </c>
      <c r="AA53" s="668">
        <v>5.53</v>
      </c>
      <c r="AB53" s="667">
        <v>1</v>
      </c>
      <c r="AC53" s="3"/>
      <c r="AD53" s="3"/>
      <c r="AE53" s="3"/>
      <c r="AF53" s="3"/>
      <c r="AG53" s="3"/>
      <c r="AH53" s="3"/>
      <c r="AI53" s="3"/>
      <c r="AJ53" s="3"/>
      <c r="AK53" s="671">
        <v>9</v>
      </c>
      <c r="AL53" s="3"/>
      <c r="AM53" s="63"/>
      <c r="AN53" s="16"/>
    </row>
    <row r="54" spans="2:40" ht="12.75" customHeight="1">
      <c r="B54" s="339"/>
      <c r="C54" s="294">
        <v>18</v>
      </c>
      <c r="D54" s="58"/>
      <c r="E54" s="3">
        <f>IF(D54=0,0,VLOOKUP(D54,competitors!$A$1:$B$1350,2,FALSE))</f>
        <v>0</v>
      </c>
      <c r="F54" s="3">
        <f>IF(D54=0,0,VLOOKUP(E54,competitors!$B$1:$C$1350,2,FALSE))</f>
        <v>0</v>
      </c>
      <c r="G54" s="368"/>
      <c r="H54" s="333"/>
      <c r="I54" s="3"/>
      <c r="J54" s="3"/>
      <c r="K54" s="3"/>
      <c r="L54" s="3"/>
      <c r="M54" s="3"/>
      <c r="N54" s="3"/>
      <c r="O54" s="3"/>
      <c r="P54" s="3"/>
      <c r="Q54" s="3"/>
      <c r="R54" s="3"/>
      <c r="S54" s="63"/>
      <c r="T54" s="234"/>
      <c r="V54" s="339"/>
      <c r="W54" s="294">
        <v>18</v>
      </c>
      <c r="X54" s="666">
        <v>116</v>
      </c>
      <c r="Y54" s="3" t="str">
        <f>IF(X54=0,0,VLOOKUP(X54,competitors!$A$1:$B$1350,2,FALSE))</f>
        <v>Isadora Oliver-Davidson U15G</v>
      </c>
      <c r="Z54" s="3" t="str">
        <f>IF(X54=0,0,VLOOKUP(Y54,competitors!$B$1:$C$1350,2,FALSE))</f>
        <v>NA</v>
      </c>
      <c r="AA54" s="668">
        <v>5.41</v>
      </c>
      <c r="AB54" s="667">
        <v>2</v>
      </c>
      <c r="AC54" s="3"/>
      <c r="AD54" s="671">
        <v>8</v>
      </c>
      <c r="AE54" s="3"/>
      <c r="AF54" s="3"/>
      <c r="AG54" s="3"/>
      <c r="AH54" s="3"/>
      <c r="AI54" s="3"/>
      <c r="AJ54" s="3"/>
      <c r="AK54" s="3"/>
      <c r="AL54" s="3"/>
      <c r="AM54" s="63"/>
      <c r="AN54" s="16"/>
    </row>
    <row r="55" spans="2:40" ht="12.75" customHeight="1">
      <c r="B55" s="339"/>
      <c r="C55" s="295">
        <v>19</v>
      </c>
      <c r="D55" s="58"/>
      <c r="E55" s="3">
        <f>IF(D55=0,0,VLOOKUP(D55,competitors!$A$1:$B$1350,2,FALSE))</f>
        <v>0</v>
      </c>
      <c r="F55" s="3">
        <f>IF(D55=0,0,VLOOKUP(E55,competitors!$B$1:$C$1350,2,FALSE))</f>
        <v>0</v>
      </c>
      <c r="G55" s="368"/>
      <c r="H55" s="333"/>
      <c r="I55" s="3"/>
      <c r="J55" s="3"/>
      <c r="K55" s="3"/>
      <c r="L55" s="3"/>
      <c r="M55" s="3"/>
      <c r="N55" s="3"/>
      <c r="O55" s="3"/>
      <c r="P55" s="3"/>
      <c r="Q55" s="3"/>
      <c r="R55" s="3"/>
      <c r="S55" s="63"/>
      <c r="T55" s="234"/>
      <c r="V55" s="339"/>
      <c r="W55" s="295">
        <v>19</v>
      </c>
      <c r="X55" s="666">
        <v>476</v>
      </c>
      <c r="Y55" s="3" t="str">
        <f>IF(X55=0,0,VLOOKUP(X55,competitors!$A$1:$B$1350,2,FALSE))</f>
        <v>Izzy Rabjohns U15G</v>
      </c>
      <c r="Z55" s="3" t="str">
        <f>IF(X55=0,0,VLOOKUP(Y55,competitors!$B$1:$C$1350,2,FALSE))</f>
        <v>PAC</v>
      </c>
      <c r="AA55" s="668">
        <v>5.28</v>
      </c>
      <c r="AB55" s="667">
        <v>1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63"/>
      <c r="AN55" s="16"/>
    </row>
    <row r="56" spans="2:40" ht="12.75" customHeight="1">
      <c r="B56" s="339"/>
      <c r="C56" s="294">
        <v>20</v>
      </c>
      <c r="D56" s="58"/>
      <c r="E56" s="3">
        <f>IF(D56=0,0,VLOOKUP(D56,competitors!$A$1:$B$1350,2,FALSE))</f>
        <v>0</v>
      </c>
      <c r="F56" s="3">
        <f>IF(D56=0,0,VLOOKUP(E56,competitors!$B$1:$C$1350,2,FALSE))</f>
        <v>0</v>
      </c>
      <c r="G56" s="368"/>
      <c r="H56" s="333"/>
      <c r="I56" s="3"/>
      <c r="J56" s="3"/>
      <c r="K56" s="3"/>
      <c r="L56" s="3"/>
      <c r="M56" s="3"/>
      <c r="N56" s="3"/>
      <c r="O56" s="3"/>
      <c r="P56" s="3"/>
      <c r="Q56" s="3"/>
      <c r="R56" s="3"/>
      <c r="S56" s="63"/>
      <c r="T56" s="234"/>
      <c r="V56" s="339"/>
      <c r="W56" s="294">
        <v>20</v>
      </c>
      <c r="X56" s="666">
        <v>817</v>
      </c>
      <c r="Y56" s="3" t="str">
        <f>IF(X56=0,0,VLOOKUP(X56,competitors!$A$1:$B$1350,2,FALSE))</f>
        <v>Lauren Webster U15G</v>
      </c>
      <c r="Z56" s="3" t="str">
        <f>IF(X56=0,0,VLOOKUP(Y56,competitors!$B$1:$C$1350,2,FALSE))</f>
        <v>N&amp;P</v>
      </c>
      <c r="AA56" s="668">
        <v>4.91</v>
      </c>
      <c r="AB56" s="667">
        <v>2</v>
      </c>
      <c r="AC56" s="3"/>
      <c r="AD56" s="3"/>
      <c r="AE56" s="3"/>
      <c r="AF56" s="3"/>
      <c r="AG56" s="3"/>
      <c r="AH56" s="3"/>
      <c r="AI56" s="3"/>
      <c r="AJ56" s="3"/>
      <c r="AK56" s="671">
        <v>7</v>
      </c>
      <c r="AL56" s="3"/>
      <c r="AM56" s="63"/>
      <c r="AN56" s="16"/>
    </row>
    <row r="57" spans="2:40" ht="12.75" customHeight="1">
      <c r="B57" s="339"/>
      <c r="C57" s="295">
        <v>21</v>
      </c>
      <c r="D57" s="58"/>
      <c r="E57" s="3">
        <f>IF(D57=0,0,VLOOKUP(D57,competitors!$A$1:$B$1350,2,FALSE))</f>
        <v>0</v>
      </c>
      <c r="F57" s="3">
        <f>IF(D57=0,0,VLOOKUP(E57,competitors!$B$1:$C$1350,2,FALSE))</f>
        <v>0</v>
      </c>
      <c r="G57" s="368"/>
      <c r="H57" s="333"/>
      <c r="I57" s="3"/>
      <c r="J57" s="3"/>
      <c r="K57" s="3"/>
      <c r="L57" s="3"/>
      <c r="M57" s="3"/>
      <c r="N57" s="3"/>
      <c r="O57" s="3"/>
      <c r="P57" s="3"/>
      <c r="Q57" s="3"/>
      <c r="R57" s="3"/>
      <c r="S57" s="63"/>
      <c r="T57" s="234"/>
      <c r="V57" s="339"/>
      <c r="W57" s="295">
        <v>21</v>
      </c>
      <c r="X57" s="666">
        <v>1030</v>
      </c>
      <c r="Y57" s="3" t="str">
        <f>IF(X57=0,0,VLOOKUP(X57,competitors!$A$1:$B$1350,2,FALSE))</f>
        <v>Isabel Lavender U15G</v>
      </c>
      <c r="Z57" s="3" t="str">
        <f>IF(X57=0,0,VLOOKUP(Y57,competitors!$B$1:$C$1350,2,FALSE))</f>
        <v>MAC</v>
      </c>
      <c r="AA57" s="668">
        <v>4.59</v>
      </c>
      <c r="AB57" s="667">
        <v>1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688">
        <v>6</v>
      </c>
      <c r="AN57" s="16"/>
    </row>
    <row r="58" spans="2:40" ht="12.75" customHeight="1" thickBot="1">
      <c r="B58" s="398"/>
      <c r="C58" s="294">
        <v>22</v>
      </c>
      <c r="D58" s="58"/>
      <c r="E58" s="3">
        <f>IF(D58=0,0,VLOOKUP(D58,competitors!$A$1:$B$1350,2,FALSE))</f>
        <v>0</v>
      </c>
      <c r="F58" s="3">
        <f>IF(D58=0,0,VLOOKUP(E58,competitors!$B$1:$C$1350,2,FALSE))</f>
        <v>0</v>
      </c>
      <c r="G58" s="368"/>
      <c r="H58" s="333"/>
      <c r="I58" s="3"/>
      <c r="J58" s="3"/>
      <c r="K58" s="3"/>
      <c r="L58" s="3"/>
      <c r="M58" s="3"/>
      <c r="N58" s="3"/>
      <c r="O58" s="3"/>
      <c r="P58" s="3"/>
      <c r="Q58" s="3"/>
      <c r="R58" s="3"/>
      <c r="S58" s="63"/>
      <c r="T58" s="234"/>
      <c r="V58" s="398"/>
      <c r="W58" s="296">
        <v>22</v>
      </c>
      <c r="X58" s="64"/>
      <c r="Y58" s="65">
        <f>IF(X58=0,0,VLOOKUP(X58,competitors!$A$1:$B$1350,2,FALSE))</f>
        <v>0</v>
      </c>
      <c r="Z58" s="65">
        <f>IF(X58=0,0,VLOOKUP(Y58,competitors!$B$1:$C$1350,2,FALSE))</f>
        <v>0</v>
      </c>
      <c r="AA58" s="402"/>
      <c r="AB58" s="334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106"/>
      <c r="AN58" s="16"/>
    </row>
    <row r="59" spans="2:40" ht="12.75" customHeight="1">
      <c r="B59" s="339"/>
      <c r="C59" s="295">
        <v>23</v>
      </c>
      <c r="D59" s="58"/>
      <c r="E59" s="3">
        <f>IF(D59=0,0,VLOOKUP(D59,competitors!$A$1:$B$1350,2,FALSE))</f>
        <v>0</v>
      </c>
      <c r="F59" s="3">
        <f>IF(D59=0,0,VLOOKUP(E59,competitors!$B$1:$C$1350,2,FALSE))</f>
        <v>0</v>
      </c>
      <c r="G59" s="368"/>
      <c r="H59" s="333"/>
      <c r="I59" s="3"/>
      <c r="J59" s="3"/>
      <c r="K59" s="3"/>
      <c r="L59" s="3"/>
      <c r="M59" s="3"/>
      <c r="N59" s="3"/>
      <c r="O59" s="3"/>
      <c r="P59" s="3"/>
      <c r="Q59" s="3"/>
      <c r="R59" s="3"/>
      <c r="S59" s="63"/>
      <c r="T59" s="234"/>
      <c r="V59" s="339"/>
      <c r="W59" s="364">
        <v>23</v>
      </c>
      <c r="X59" s="299"/>
      <c r="Y59" s="57">
        <f>IF(X59=0,0,VLOOKUP(X59,competitors!$A$1:$B$1350,2,FALSE))</f>
        <v>0</v>
      </c>
      <c r="Z59" s="57">
        <f>IF(X59=0,0,VLOOKUP(Y59,competitors!$B$1:$C$1350,2,FALSE))</f>
        <v>0</v>
      </c>
      <c r="AA59" s="384"/>
      <c r="AB59" s="401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394"/>
      <c r="AN59" s="16"/>
    </row>
    <row r="60" spans="2:40" ht="12.75" customHeight="1">
      <c r="B60" s="339"/>
      <c r="C60" s="294">
        <v>24</v>
      </c>
      <c r="D60" s="58"/>
      <c r="E60" s="3">
        <f>IF(D60=0,0,VLOOKUP(D60,competitors!$A$1:$B$1350,2,FALSE))</f>
        <v>0</v>
      </c>
      <c r="F60" s="3">
        <f>IF(D60=0,0,VLOOKUP(E60,competitors!$B$1:$C$1350,2,FALSE))</f>
        <v>0</v>
      </c>
      <c r="G60" s="368"/>
      <c r="H60" s="333"/>
      <c r="I60" s="3"/>
      <c r="J60" s="3"/>
      <c r="K60" s="3"/>
      <c r="L60" s="3"/>
      <c r="M60" s="3"/>
      <c r="N60" s="3"/>
      <c r="O60" s="3"/>
      <c r="P60" s="3"/>
      <c r="Q60" s="3"/>
      <c r="R60" s="3"/>
      <c r="S60" s="63"/>
      <c r="T60" s="234"/>
      <c r="V60" s="339"/>
      <c r="W60" s="294">
        <v>24</v>
      </c>
      <c r="X60" s="58"/>
      <c r="Y60" s="3">
        <f>IF(X60=0,0,VLOOKUP(X60,competitors!$A$1:$B$1350,2,FALSE))</f>
        <v>0</v>
      </c>
      <c r="Z60" s="3">
        <f>IF(X60=0,0,VLOOKUP(Y60,competitors!$B$1:$C$1350,2,FALSE))</f>
        <v>0</v>
      </c>
      <c r="AA60" s="368"/>
      <c r="AB60" s="33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63"/>
      <c r="AN60" s="16"/>
    </row>
    <row r="61" spans="2:40" ht="12.75" customHeight="1">
      <c r="B61" s="339"/>
      <c r="C61" s="295">
        <v>25</v>
      </c>
      <c r="D61" s="58"/>
      <c r="E61" s="3">
        <f>IF(D61=0,0,VLOOKUP(D61,competitors!$A$1:$B$1350,2,FALSE))</f>
        <v>0</v>
      </c>
      <c r="F61" s="3">
        <f>IF(D61=0,0,VLOOKUP(E61,competitors!$B$1:$C$1350,2,FALSE))</f>
        <v>0</v>
      </c>
      <c r="G61" s="368"/>
      <c r="H61" s="333"/>
      <c r="I61" s="3"/>
      <c r="J61" s="3"/>
      <c r="K61" s="3"/>
      <c r="L61" s="3"/>
      <c r="M61" s="3"/>
      <c r="N61" s="3"/>
      <c r="O61" s="3"/>
      <c r="P61" s="3"/>
      <c r="Q61" s="3"/>
      <c r="R61" s="3"/>
      <c r="S61" s="63"/>
      <c r="T61" s="234"/>
      <c r="V61" s="339"/>
      <c r="W61" s="295">
        <v>25</v>
      </c>
      <c r="X61" s="58"/>
      <c r="Y61" s="3">
        <f>IF(X61=0,0,VLOOKUP(X61,competitors!$A$1:$B$1350,2,FALSE))</f>
        <v>0</v>
      </c>
      <c r="Z61" s="3">
        <f>IF(X61=0,0,VLOOKUP(Y61,competitors!$B$1:$C$1350,2,FALSE))</f>
        <v>0</v>
      </c>
      <c r="AA61" s="368"/>
      <c r="AB61" s="33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63"/>
      <c r="AN61" s="16"/>
    </row>
    <row r="62" spans="2:40" ht="12.75" customHeight="1">
      <c r="B62" s="339"/>
      <c r="C62" s="294">
        <v>26</v>
      </c>
      <c r="D62" s="58"/>
      <c r="E62" s="3">
        <f>IF(D62=0,0,VLOOKUP(D62,competitors!$A$1:$B$1350,2,FALSE))</f>
        <v>0</v>
      </c>
      <c r="F62" s="3">
        <f>IF(D62=0,0,VLOOKUP(E62,competitors!$B$1:$C$1350,2,FALSE))</f>
        <v>0</v>
      </c>
      <c r="G62" s="368"/>
      <c r="H62" s="33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234"/>
      <c r="V62" s="339"/>
      <c r="W62" s="294">
        <v>26</v>
      </c>
      <c r="X62" s="58"/>
      <c r="Y62" s="3">
        <f>IF(X62=0,0,VLOOKUP(X62,competitors!$A$1:$B$1350,2,FALSE))</f>
        <v>0</v>
      </c>
      <c r="Z62" s="3">
        <f>IF(X62=0,0,VLOOKUP(Y62,competitors!$B$1:$C$1350,2,FALSE))</f>
        <v>0</v>
      </c>
      <c r="AA62" s="368"/>
      <c r="AB62" s="33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63"/>
      <c r="AN62" s="16"/>
    </row>
    <row r="63" spans="2:40" ht="12.75" customHeight="1">
      <c r="B63" s="339"/>
      <c r="C63" s="295">
        <v>27</v>
      </c>
      <c r="D63" s="58"/>
      <c r="E63" s="3">
        <f>IF(D63=0,0,VLOOKUP(D63,competitors!$A$1:$B$1350,2,FALSE))</f>
        <v>0</v>
      </c>
      <c r="F63" s="3">
        <f>IF(D63=0,0,VLOOKUP(E63,competitors!$B$1:$C$1350,2,FALSE))</f>
        <v>0</v>
      </c>
      <c r="G63" s="368"/>
      <c r="H63" s="333"/>
      <c r="I63" s="3"/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V63" s="339"/>
      <c r="W63" s="295">
        <v>27</v>
      </c>
      <c r="X63" s="58"/>
      <c r="Y63" s="3">
        <f>IF(X63=0,0,VLOOKUP(X63,competitors!$A$1:$B$1350,2,FALSE))</f>
        <v>0</v>
      </c>
      <c r="Z63" s="3">
        <f>IF(X63=0,0,VLOOKUP(Y63,competitors!$B$1:$C$1350,2,FALSE))</f>
        <v>0</v>
      </c>
      <c r="AA63" s="368"/>
      <c r="AB63" s="33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3"/>
      <c r="AN63" s="16"/>
    </row>
    <row r="64" spans="2:40" ht="12.75" customHeight="1">
      <c r="B64" s="339"/>
      <c r="C64" s="294">
        <v>28</v>
      </c>
      <c r="D64" s="58"/>
      <c r="E64" s="3">
        <f>IF(D64=0,0,VLOOKUP(D64,competitors!$A$1:$B$1350,2,FALSE))</f>
        <v>0</v>
      </c>
      <c r="F64" s="3">
        <f>IF(D64=0,0,VLOOKUP(E64,competitors!$B$1:$C$1350,2,FALSE))</f>
        <v>0</v>
      </c>
      <c r="G64" s="368"/>
      <c r="H64" s="333"/>
      <c r="I64" s="3"/>
      <c r="J64" s="3"/>
      <c r="K64" s="3"/>
      <c r="L64" s="3"/>
      <c r="M64" s="3"/>
      <c r="N64" s="3"/>
      <c r="O64" s="3"/>
      <c r="P64" s="3"/>
      <c r="Q64" s="3"/>
      <c r="R64" s="3"/>
      <c r="S64" s="63"/>
      <c r="T64" s="234"/>
      <c r="V64" s="339"/>
      <c r="W64" s="294">
        <v>28</v>
      </c>
      <c r="X64" s="58"/>
      <c r="Y64" s="3">
        <f>IF(X64=0,0,VLOOKUP(X64,competitors!$A$1:$B$1350,2,FALSE))</f>
        <v>0</v>
      </c>
      <c r="Z64" s="3">
        <f>IF(X64=0,0,VLOOKUP(Y64,competitors!$B$1:$C$1350,2,FALSE))</f>
        <v>0</v>
      </c>
      <c r="AA64" s="368"/>
      <c r="AB64" s="33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16"/>
    </row>
    <row r="65" spans="1:40" ht="12.75" customHeight="1">
      <c r="B65" s="339"/>
      <c r="C65" s="295">
        <v>29</v>
      </c>
      <c r="D65" s="58"/>
      <c r="E65" s="3">
        <f>IF(D65=0,0,VLOOKUP(D65,competitors!$A$1:$B$1350,2,FALSE))</f>
        <v>0</v>
      </c>
      <c r="F65" s="3">
        <f>IF(D65=0,0,VLOOKUP(E65,competitors!$B$1:$C$1350,2,FALSE))</f>
        <v>0</v>
      </c>
      <c r="G65" s="368"/>
      <c r="H65" s="333"/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V65" s="339"/>
      <c r="W65" s="295">
        <v>29</v>
      </c>
      <c r="X65" s="58"/>
      <c r="Y65" s="3">
        <f>IF(X65=0,0,VLOOKUP(X65,competitors!$A$1:$B$1350,2,FALSE))</f>
        <v>0</v>
      </c>
      <c r="Z65" s="3">
        <f>IF(X65=0,0,VLOOKUP(Y65,competitors!$B$1:$C$1350,2,FALSE))</f>
        <v>0</v>
      </c>
      <c r="AA65" s="368"/>
      <c r="AB65" s="3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16"/>
    </row>
    <row r="66" spans="1:40" ht="12.75" customHeight="1">
      <c r="B66" s="339"/>
      <c r="C66" s="294">
        <v>30</v>
      </c>
      <c r="D66" s="58"/>
      <c r="E66" s="3">
        <f>IF(D66=0,0,VLOOKUP(D66,competitors!$A$1:$B$1350,2,FALSE))</f>
        <v>0</v>
      </c>
      <c r="F66" s="3">
        <f>IF(D66=0,0,VLOOKUP(E66,competitors!$B$1:$C$1350,2,FALSE))</f>
        <v>0</v>
      </c>
      <c r="G66" s="368"/>
      <c r="H66" s="333"/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V66" s="339"/>
      <c r="W66" s="294">
        <v>30</v>
      </c>
      <c r="X66" s="58"/>
      <c r="Y66" s="3">
        <f>IF(X66=0,0,VLOOKUP(X66,competitors!$A$1:$B$1350,2,FALSE))</f>
        <v>0</v>
      </c>
      <c r="Z66" s="3">
        <f>IF(X66=0,0,VLOOKUP(Y66,competitors!$B$1:$C$1350,2,FALSE))</f>
        <v>0</v>
      </c>
      <c r="AA66" s="368"/>
      <c r="AB66" s="33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63"/>
      <c r="AN66" s="16"/>
    </row>
    <row r="67" spans="1:40" ht="12.75" customHeight="1">
      <c r="B67" s="339"/>
      <c r="C67" s="295">
        <v>31</v>
      </c>
      <c r="D67" s="58"/>
      <c r="E67" s="3">
        <f>IF(D67=0,0,VLOOKUP(D67,competitors!$A$1:$B$1350,2,FALSE))</f>
        <v>0</v>
      </c>
      <c r="F67" s="3">
        <f>IF(D67=0,0,VLOOKUP(E67,competitors!$B$1:$C$1350,2,FALSE))</f>
        <v>0</v>
      </c>
      <c r="G67" s="368"/>
      <c r="H67" s="333"/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V67" s="339"/>
      <c r="W67" s="295">
        <v>31</v>
      </c>
      <c r="X67" s="58"/>
      <c r="Y67" s="3">
        <f>IF(X67=0,0,VLOOKUP(X67,competitors!$A$1:$B$1350,2,FALSE))</f>
        <v>0</v>
      </c>
      <c r="Z67" s="3">
        <f>IF(X67=0,0,VLOOKUP(Y67,competitors!$B$1:$C$1350,2,FALSE))</f>
        <v>0</v>
      </c>
      <c r="AA67" s="368"/>
      <c r="AB67" s="33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63"/>
      <c r="AN67" s="16"/>
    </row>
    <row r="68" spans="1:40" ht="12.75" customHeight="1">
      <c r="B68" s="339"/>
      <c r="C68" s="294">
        <v>32</v>
      </c>
      <c r="D68" s="58"/>
      <c r="E68" s="3">
        <f>IF(D68=0,0,VLOOKUP(D68,competitors!$A$1:$B$1350,2,FALSE))</f>
        <v>0</v>
      </c>
      <c r="F68" s="3">
        <f>IF(D68=0,0,VLOOKUP(E68,competitors!$B$1:$C$1350,2,FALSE))</f>
        <v>0</v>
      </c>
      <c r="G68" s="368"/>
      <c r="H68" s="333"/>
      <c r="I68" s="3"/>
      <c r="J68" s="3"/>
      <c r="K68" s="3"/>
      <c r="L68" s="3"/>
      <c r="M68" s="3"/>
      <c r="N68" s="3"/>
      <c r="O68" s="3"/>
      <c r="P68" s="3"/>
      <c r="Q68" s="3"/>
      <c r="R68" s="3"/>
      <c r="S68" s="63"/>
      <c r="T68" s="234"/>
      <c r="V68" s="339"/>
      <c r="W68" s="294">
        <v>32</v>
      </c>
      <c r="X68" s="58"/>
      <c r="Y68" s="3">
        <f>IF(X68=0,0,VLOOKUP(X68,competitors!$A$1:$B$1350,2,FALSE))</f>
        <v>0</v>
      </c>
      <c r="Z68" s="3">
        <f>IF(X68=0,0,VLOOKUP(Y68,competitors!$B$1:$C$1350,2,FALSE))</f>
        <v>0</v>
      </c>
      <c r="AA68" s="368"/>
      <c r="AB68" s="33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63"/>
      <c r="AN68" s="16"/>
    </row>
    <row r="69" spans="1:40" ht="12.75" customHeight="1" thickBot="1">
      <c r="B69" s="339"/>
      <c r="C69" s="306">
        <v>33</v>
      </c>
      <c r="D69" s="64"/>
      <c r="E69" s="65">
        <f>IF(D69=0,0,VLOOKUP(D69,competitors!$A$1:$B$1350,2,FALSE))</f>
        <v>0</v>
      </c>
      <c r="F69" s="65">
        <f>IF(D69=0,0,VLOOKUP(E69,competitors!$B$1:$C$1350,2,FALSE))</f>
        <v>0</v>
      </c>
      <c r="G69" s="402"/>
      <c r="H69" s="33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06"/>
      <c r="T69" s="234"/>
      <c r="V69" s="339"/>
      <c r="W69" s="306">
        <v>33</v>
      </c>
      <c r="X69" s="64"/>
      <c r="Y69" s="65">
        <f>IF(X69=0,0,VLOOKUP(X69,competitors!$A$1:$B$1350,2,FALSE))</f>
        <v>0</v>
      </c>
      <c r="Z69" s="65">
        <f>IF(X69=0,0,VLOOKUP(Y69,competitors!$B$1:$C$1350,2,FALSE))</f>
        <v>0</v>
      </c>
      <c r="AA69" s="402"/>
      <c r="AB69" s="33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06"/>
      <c r="AN69" s="16"/>
    </row>
    <row r="70" spans="1:40" ht="12.75" customHeight="1" thickBot="1">
      <c r="A70" s="346" t="s">
        <v>3270</v>
      </c>
      <c r="B70" s="727" t="s">
        <v>2635</v>
      </c>
      <c r="C70" s="293">
        <v>1</v>
      </c>
      <c r="D70" s="666">
        <v>359</v>
      </c>
      <c r="E70" s="61" t="str">
        <f>IF(D70=0,0,VLOOKUP(D70,competitors!$A$1:$B$1350,2,FALSE))</f>
        <v>Holly Nixon U15G</v>
      </c>
      <c r="F70" s="61" t="str">
        <f>IF(D70=0,0,VLOOKUP(E70,competitors!$B$1:$C$1350,2,FALSE))</f>
        <v>Wim</v>
      </c>
      <c r="G70" s="672">
        <v>7.6074074074074073E-3</v>
      </c>
      <c r="H70" s="332"/>
      <c r="I70" s="61"/>
      <c r="J70" s="61"/>
      <c r="K70" s="61"/>
      <c r="L70" s="675">
        <v>22</v>
      </c>
      <c r="M70" s="61"/>
      <c r="N70" s="61"/>
      <c r="O70" s="61"/>
      <c r="P70" s="61"/>
      <c r="Q70" s="61"/>
      <c r="R70" s="61"/>
      <c r="S70" s="62"/>
      <c r="T70" s="358"/>
      <c r="U70" s="348"/>
      <c r="V70" s="706" t="s">
        <v>1659</v>
      </c>
      <c r="W70" s="293">
        <v>1</v>
      </c>
      <c r="X70" s="666">
        <v>527</v>
      </c>
      <c r="Y70" s="61" t="str">
        <f>IF(X70=0,0,VLOOKUP(X70,competitors!$A$1:$B$1350,2,FALSE))</f>
        <v>Lydia Smith U15G</v>
      </c>
      <c r="Z70" s="61" t="str">
        <f>IF(X70=0,0,VLOOKUP(Y70,competitors!$B$1:$C$1350,2,FALSE))</f>
        <v>TAC</v>
      </c>
      <c r="AA70" s="668">
        <v>5.3</v>
      </c>
      <c r="AB70" s="667">
        <v>2</v>
      </c>
      <c r="AC70" s="61"/>
      <c r="AD70" s="61"/>
      <c r="AE70" s="61"/>
      <c r="AF70" s="61"/>
      <c r="AG70" s="61"/>
      <c r="AH70" s="675">
        <v>22</v>
      </c>
      <c r="AI70" s="61"/>
      <c r="AJ70" s="61"/>
      <c r="AK70" s="61"/>
      <c r="AL70" s="61"/>
      <c r="AM70" s="62"/>
      <c r="AN70" s="358"/>
    </row>
    <row r="71" spans="1:40" ht="12.75" customHeight="1">
      <c r="B71" s="728"/>
      <c r="C71" s="294">
        <v>2</v>
      </c>
      <c r="D71" s="666">
        <v>470</v>
      </c>
      <c r="E71" s="3" t="str">
        <f>IF(D71=0,0,VLOOKUP(D71,competitors!$A$1:$B$1350,2,FALSE))</f>
        <v>Fern Kimber U15G</v>
      </c>
      <c r="F71" s="3" t="str">
        <f>IF(D71=0,0,VLOOKUP(E71,competitors!$B$1:$C$1350,2,FALSE))</f>
        <v>PAC</v>
      </c>
      <c r="G71" s="672">
        <v>7.6473379629629634E-3</v>
      </c>
      <c r="H71" s="333"/>
      <c r="I71" s="3"/>
      <c r="J71" s="3"/>
      <c r="K71" s="3"/>
      <c r="L71" s="3"/>
      <c r="M71" s="671">
        <v>21</v>
      </c>
      <c r="N71" s="3"/>
      <c r="O71" s="3"/>
      <c r="P71" s="3"/>
      <c r="Q71" s="3"/>
      <c r="R71" s="3"/>
      <c r="S71" s="63"/>
      <c r="T71" s="234"/>
      <c r="U71" s="349"/>
      <c r="V71" s="707"/>
      <c r="W71" s="294">
        <v>2</v>
      </c>
      <c r="X71" s="666">
        <v>261</v>
      </c>
      <c r="Y71" s="3" t="str">
        <f>IF(X71=0,0,VLOOKUP(X71,competitors!$A$1:$B$1350,2,FALSE))</f>
        <v>Katie Chapman U15G</v>
      </c>
      <c r="Z71" s="3" t="str">
        <f>IF(X71=0,0,VLOOKUP(Y71,competitors!$B$1:$C$1350,2,FALSE))</f>
        <v>ExH</v>
      </c>
      <c r="AA71" s="668">
        <v>5.08</v>
      </c>
      <c r="AB71" s="667">
        <v>2</v>
      </c>
      <c r="AC71" s="3"/>
      <c r="AD71" s="3"/>
      <c r="AE71" s="671">
        <v>21</v>
      </c>
      <c r="AF71" s="3"/>
      <c r="AG71" s="3"/>
      <c r="AH71" s="3"/>
      <c r="AI71" s="3"/>
      <c r="AJ71" s="3"/>
      <c r="AK71" s="3"/>
      <c r="AL71" s="3"/>
      <c r="AM71" s="63"/>
      <c r="AN71" s="16"/>
    </row>
    <row r="72" spans="1:40" ht="12.75" customHeight="1">
      <c r="B72" s="728"/>
      <c r="C72" s="295">
        <v>3</v>
      </c>
      <c r="D72" s="666">
        <v>257</v>
      </c>
      <c r="E72" s="3" t="str">
        <f>IF(D72=0,0,VLOOKUP(D72,competitors!$A$1:$B$1350,2,FALSE))</f>
        <v>Jasmine Stone U15G</v>
      </c>
      <c r="F72" s="3" t="str">
        <f>IF(D72=0,0,VLOOKUP(E72,competitors!$B$1:$C$1350,2,FALSE))</f>
        <v>ExH</v>
      </c>
      <c r="G72" s="672">
        <v>7.9069444444444439E-3</v>
      </c>
      <c r="H72" s="333"/>
      <c r="I72" s="3"/>
      <c r="J72" s="3"/>
      <c r="K72" s="671">
        <v>20</v>
      </c>
      <c r="L72" s="3"/>
      <c r="M72" s="3"/>
      <c r="N72" s="3"/>
      <c r="O72" s="3"/>
      <c r="P72" s="3"/>
      <c r="Q72" s="3"/>
      <c r="R72" s="3"/>
      <c r="S72" s="63"/>
      <c r="T72" s="234"/>
      <c r="U72" s="349"/>
      <c r="V72" s="707"/>
      <c r="W72" s="295">
        <v>3</v>
      </c>
      <c r="X72" s="666">
        <v>256</v>
      </c>
      <c r="Y72" s="3" t="str">
        <f>IF(X72=0,0,VLOOKUP(X72,competitors!$A$1:$B$1350,2,FALSE))</f>
        <v>Megan Hamilton-strong U15G</v>
      </c>
      <c r="Z72" s="3" t="str">
        <f>IF(X72=0,0,VLOOKUP(Y72,competitors!$B$1:$C$1350,2,FALSE))</f>
        <v>ExH</v>
      </c>
      <c r="AA72" s="668">
        <v>4.9000000000000004</v>
      </c>
      <c r="AB72" s="667">
        <v>2</v>
      </c>
      <c r="AC72" s="3"/>
      <c r="AD72" s="3"/>
      <c r="AE72" s="671">
        <v>20</v>
      </c>
      <c r="AF72" s="3"/>
      <c r="AG72" s="3"/>
      <c r="AH72" s="3"/>
      <c r="AI72" s="3"/>
      <c r="AJ72" s="3"/>
      <c r="AK72" s="3"/>
      <c r="AL72" s="3"/>
      <c r="AM72" s="63"/>
    </row>
    <row r="73" spans="1:40" ht="12.75" customHeight="1">
      <c r="B73" s="728"/>
      <c r="C73" s="294">
        <v>4</v>
      </c>
      <c r="D73" s="666">
        <v>812</v>
      </c>
      <c r="E73" s="3" t="str">
        <f>IF(D73=0,0,VLOOKUP(D73,competitors!$A$1:$B$1350,2,FALSE))</f>
        <v>Jessica Spry U15G</v>
      </c>
      <c r="F73" s="3" t="str">
        <f>IF(D73=0,0,VLOOKUP(E73,competitors!$B$1:$C$1350,2,FALSE))</f>
        <v>N&amp;P</v>
      </c>
      <c r="G73" s="672">
        <v>8.0309027777777774E-3</v>
      </c>
      <c r="H73" s="333"/>
      <c r="I73" s="3"/>
      <c r="J73" s="3"/>
      <c r="K73" s="3"/>
      <c r="L73" s="3"/>
      <c r="M73" s="3"/>
      <c r="N73" s="3"/>
      <c r="O73" s="3"/>
      <c r="P73" s="3"/>
      <c r="Q73" s="671">
        <v>19</v>
      </c>
      <c r="R73" s="3"/>
      <c r="S73" s="63"/>
      <c r="T73" s="234"/>
      <c r="U73" s="349"/>
      <c r="V73" s="707"/>
      <c r="W73" s="294">
        <v>4</v>
      </c>
      <c r="X73" s="666">
        <v>170</v>
      </c>
      <c r="Y73" s="3" t="str">
        <f>IF(X73=0,0,VLOOKUP(X73,competitors!$A$1:$B$1350,2,FALSE))</f>
        <v>Georgina Scoot U15G</v>
      </c>
      <c r="Z73" s="3" t="str">
        <f>IF(X73=0,0,VLOOKUP(Y73,competitors!$B$1:$C$1350,2,FALSE))</f>
        <v>NA</v>
      </c>
      <c r="AA73" s="668">
        <v>4.7300000000000004</v>
      </c>
      <c r="AB73" s="667">
        <v>1</v>
      </c>
      <c r="AC73" s="3"/>
      <c r="AD73" s="671">
        <v>19</v>
      </c>
      <c r="AE73" s="3"/>
      <c r="AF73" s="3"/>
      <c r="AG73" s="3"/>
      <c r="AH73" s="3"/>
      <c r="AI73" s="3"/>
      <c r="AJ73" s="3"/>
      <c r="AK73" s="3"/>
      <c r="AL73" s="3"/>
      <c r="AM73" s="63"/>
      <c r="AN73" s="16"/>
    </row>
    <row r="74" spans="1:40" ht="12.75" customHeight="1">
      <c r="B74" s="728"/>
      <c r="C74" s="295">
        <v>5</v>
      </c>
      <c r="D74" s="666">
        <v>627</v>
      </c>
      <c r="E74" s="3" t="str">
        <f>IF(D74=0,0,VLOOKUP(D74,competitors!$A$1:$B$1350,2,FALSE))</f>
        <v>Lizzy Ingram U15G (U17W)</v>
      </c>
      <c r="F74" s="3" t="str">
        <f>IF(D74=0,0,VLOOKUP(E74,competitors!$B$1:$C$1350,2,FALSE))</f>
        <v>YOAC</v>
      </c>
      <c r="G74" s="672">
        <v>8.1266203703703709E-3</v>
      </c>
      <c r="H74" s="333"/>
      <c r="I74" s="3"/>
      <c r="J74" s="3"/>
      <c r="K74" s="3"/>
      <c r="L74" s="3"/>
      <c r="M74" s="3"/>
      <c r="N74" s="3"/>
      <c r="O74" s="671">
        <v>18</v>
      </c>
      <c r="P74" s="3"/>
      <c r="Q74" s="3"/>
      <c r="R74" s="3"/>
      <c r="S74" s="63"/>
      <c r="T74" s="234"/>
      <c r="U74" s="349"/>
      <c r="V74" s="707"/>
      <c r="W74" s="295">
        <v>5</v>
      </c>
      <c r="X74" s="666">
        <v>264</v>
      </c>
      <c r="Y74" s="3" t="str">
        <f>IF(X74=0,0,VLOOKUP(X74,competitors!$A$1:$B$1350,2,FALSE))</f>
        <v>Chloe Harris U15G</v>
      </c>
      <c r="Z74" s="3" t="str">
        <f>IF(X74=0,0,VLOOKUP(Y74,competitors!$B$1:$C$1350,2,FALSE))</f>
        <v>ExH</v>
      </c>
      <c r="AA74" s="668">
        <v>4.5599999999999996</v>
      </c>
      <c r="AB74" s="667">
        <v>1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63"/>
      <c r="AN74" s="16"/>
    </row>
    <row r="75" spans="1:40" ht="12.75" customHeight="1">
      <c r="B75" s="733" t="s">
        <v>2693</v>
      </c>
      <c r="C75" s="294">
        <v>6</v>
      </c>
      <c r="D75" s="666">
        <v>798</v>
      </c>
      <c r="E75" s="3" t="str">
        <f>IF(D75=0,0,VLOOKUP(D75,competitors!$A$1:$B$1350,2,FALSE))</f>
        <v>Freya Perkin U15G</v>
      </c>
      <c r="F75" s="3" t="str">
        <f>IF(D75=0,0,VLOOKUP(E75,competitors!$B$1:$C$1350,2,FALSE))</f>
        <v>CAC</v>
      </c>
      <c r="G75" s="672">
        <v>8.1364583333333341E-3</v>
      </c>
      <c r="H75" s="333"/>
      <c r="I75" s="3"/>
      <c r="J75" s="3"/>
      <c r="K75" s="3"/>
      <c r="L75" s="3"/>
      <c r="M75" s="3"/>
      <c r="N75" s="3"/>
      <c r="O75" s="3"/>
      <c r="P75" s="671">
        <v>17</v>
      </c>
      <c r="Q75" s="3"/>
      <c r="R75" s="3"/>
      <c r="S75" s="63"/>
      <c r="T75" s="234"/>
      <c r="U75" s="349"/>
      <c r="V75" s="704" t="s">
        <v>2638</v>
      </c>
      <c r="W75" s="294">
        <v>6</v>
      </c>
      <c r="X75" s="666">
        <v>718</v>
      </c>
      <c r="Y75" s="3" t="str">
        <f>IF(X75=0,0,VLOOKUP(X75,competitors!$A$1:$B$1350,2,FALSE))</f>
        <v>Zara Mitchell U15G</v>
      </c>
      <c r="Z75" s="3" t="str">
        <f>IF(X75=0,0,VLOOKUP(Y75,competitors!$B$1:$C$1350,2,FALSE))</f>
        <v>CAC</v>
      </c>
      <c r="AA75" s="668">
        <v>4.49</v>
      </c>
      <c r="AB75" s="667">
        <v>1</v>
      </c>
      <c r="AC75" s="3"/>
      <c r="AD75" s="3"/>
      <c r="AE75" s="3"/>
      <c r="AF75" s="3"/>
      <c r="AG75" s="3"/>
      <c r="AH75" s="3"/>
      <c r="AI75" s="3"/>
      <c r="AJ75" s="671">
        <v>18</v>
      </c>
      <c r="AK75" s="3"/>
      <c r="AL75" s="3"/>
      <c r="AM75" s="63"/>
      <c r="AN75" s="16"/>
    </row>
    <row r="76" spans="1:40" ht="12.75" customHeight="1" thickBot="1">
      <c r="A76" s="346" t="s">
        <v>2694</v>
      </c>
      <c r="B76" s="734"/>
      <c r="C76" s="295">
        <v>7</v>
      </c>
      <c r="D76" s="666">
        <v>260</v>
      </c>
      <c r="E76" s="3" t="str">
        <f>IF(D76=0,0,VLOOKUP(D76,competitors!$A$1:$B$1350,2,FALSE))</f>
        <v>Nicole Dunn U15G</v>
      </c>
      <c r="F76" s="3" t="str">
        <f>IF(D76=0,0,VLOOKUP(E76,competitors!$B$1:$C$1350,2,FALSE))</f>
        <v>ExH</v>
      </c>
      <c r="G76" s="672">
        <v>8.1583333333333334E-3</v>
      </c>
      <c r="H76" s="333"/>
      <c r="I76" s="3"/>
      <c r="J76" s="3"/>
      <c r="K76" s="671">
        <v>16</v>
      </c>
      <c r="L76" s="3"/>
      <c r="M76" s="3"/>
      <c r="N76" s="3"/>
      <c r="O76" s="3"/>
      <c r="P76" s="3"/>
      <c r="Q76" s="3"/>
      <c r="R76" s="3"/>
      <c r="S76" s="63"/>
      <c r="T76" s="234"/>
      <c r="U76" s="349">
        <v>5.35</v>
      </c>
      <c r="V76" s="705"/>
      <c r="W76" s="295">
        <v>7</v>
      </c>
      <c r="X76" s="666">
        <v>533</v>
      </c>
      <c r="Y76" s="3" t="str">
        <f>IF(X76=0,0,VLOOKUP(X76,competitors!$A$1:$B$1350,2,FALSE))</f>
        <v>Jessica Fisher U15G</v>
      </c>
      <c r="Z76" s="3" t="str">
        <f>IF(X76=0,0,VLOOKUP(Y76,competitors!$B$1:$C$1350,2,FALSE))</f>
        <v>TAC</v>
      </c>
      <c r="AA76" s="668">
        <v>4.3</v>
      </c>
      <c r="AB76" s="667">
        <v>1</v>
      </c>
      <c r="AC76" s="3"/>
      <c r="AD76" s="3"/>
      <c r="AE76" s="3"/>
      <c r="AF76" s="3"/>
      <c r="AG76" s="3"/>
      <c r="AH76" s="671">
        <v>17</v>
      </c>
      <c r="AI76" s="3"/>
      <c r="AJ76" s="3"/>
      <c r="AK76" s="3"/>
      <c r="AL76" s="3"/>
      <c r="AM76" s="63"/>
    </row>
    <row r="77" spans="1:40" ht="12.75" customHeight="1">
      <c r="B77" s="481"/>
      <c r="C77" s="294">
        <v>8</v>
      </c>
      <c r="D77" s="666">
        <v>817</v>
      </c>
      <c r="E77" s="3" t="str">
        <f>IF(D77=0,0,VLOOKUP(D77,competitors!$A$1:$B$1350,2,FALSE))</f>
        <v>Lauren Webster U15G</v>
      </c>
      <c r="F77" s="3" t="str">
        <f>IF(D77=0,0,VLOOKUP(E77,competitors!$B$1:$C$1350,2,FALSE))</f>
        <v>N&amp;P</v>
      </c>
      <c r="G77" s="672">
        <v>8.1643518518518515E-3</v>
      </c>
      <c r="H77" s="333"/>
      <c r="I77" s="3"/>
      <c r="J77" s="3"/>
      <c r="K77" s="3"/>
      <c r="L77" s="3"/>
      <c r="M77" s="3"/>
      <c r="N77" s="3"/>
      <c r="O77" s="3"/>
      <c r="P77" s="3"/>
      <c r="Q77" s="671">
        <v>15</v>
      </c>
      <c r="R77" s="3"/>
      <c r="S77" s="63"/>
      <c r="T77" s="234"/>
      <c r="U77" s="349"/>
      <c r="V77" s="29"/>
      <c r="W77" s="294">
        <v>8</v>
      </c>
      <c r="X77" s="666">
        <v>477</v>
      </c>
      <c r="Y77" s="3" t="str">
        <f>IF(X77=0,0,VLOOKUP(X77,competitors!$A$1:$B$1350,2,FALSE))</f>
        <v>Poppy Laidlaw U15G</v>
      </c>
      <c r="Z77" s="3" t="str">
        <f>IF(X77=0,0,VLOOKUP(Y77,competitors!$B$1:$C$1350,2,FALSE))</f>
        <v>PAC</v>
      </c>
      <c r="AA77" s="668">
        <v>4.1500000000000004</v>
      </c>
      <c r="AB77" s="667">
        <v>2</v>
      </c>
      <c r="AC77" s="3"/>
      <c r="AD77" s="3"/>
      <c r="AE77" s="3"/>
      <c r="AF77" s="3"/>
      <c r="AG77" s="671">
        <v>16</v>
      </c>
      <c r="AH77" s="3"/>
      <c r="AI77" s="3"/>
      <c r="AJ77" s="3"/>
      <c r="AK77" s="3"/>
      <c r="AL77" s="3"/>
      <c r="AM77" s="63"/>
      <c r="AN77" s="16"/>
    </row>
    <row r="78" spans="1:40" ht="12.75" customHeight="1">
      <c r="B78" s="482"/>
      <c r="C78" s="295">
        <v>9</v>
      </c>
      <c r="D78" s="666">
        <v>630</v>
      </c>
      <c r="E78" s="3" t="str">
        <f>IF(D78=0,0,VLOOKUP(D78,competitors!$A$1:$B$1350,2,FALSE))</f>
        <v>Anya Snowball U15G</v>
      </c>
      <c r="F78" s="3" t="str">
        <f>IF(D78=0,0,VLOOKUP(E78,competitors!$B$1:$C$1350,2,FALSE))</f>
        <v>YOAC</v>
      </c>
      <c r="G78" s="672">
        <v>8.3409722222222218E-3</v>
      </c>
      <c r="H78" s="333"/>
      <c r="I78" s="3"/>
      <c r="J78" s="3"/>
      <c r="K78" s="3"/>
      <c r="L78" s="3"/>
      <c r="M78" s="3"/>
      <c r="N78" s="3"/>
      <c r="O78" s="671">
        <v>14</v>
      </c>
      <c r="P78" s="3"/>
      <c r="Q78" s="3"/>
      <c r="R78" s="3"/>
      <c r="S78" s="63"/>
      <c r="T78" s="234"/>
      <c r="U78" s="349"/>
      <c r="V78" s="29"/>
      <c r="W78" s="295">
        <v>9</v>
      </c>
      <c r="X78" s="666">
        <v>471</v>
      </c>
      <c r="Y78" s="3" t="str">
        <f>IF(X78=0,0,VLOOKUP(X78,competitors!$A$1:$B$1350,2,FALSE))</f>
        <v>Fleur Mansell U15G</v>
      </c>
      <c r="Z78" s="3" t="str">
        <f>IF(X78=0,0,VLOOKUP(Y78,competitors!$B$1:$C$1350,2,FALSE))</f>
        <v>PAC</v>
      </c>
      <c r="AA78" s="668">
        <v>4.0199999999999996</v>
      </c>
      <c r="AB78" s="667">
        <v>1</v>
      </c>
      <c r="AC78" s="3"/>
      <c r="AD78" s="3"/>
      <c r="AE78" s="3"/>
      <c r="AF78" s="3"/>
      <c r="AG78" s="671">
        <v>15</v>
      </c>
      <c r="AH78" s="3"/>
      <c r="AI78" s="3"/>
      <c r="AJ78" s="3"/>
      <c r="AK78" s="3"/>
      <c r="AL78" s="3"/>
      <c r="AM78" s="63"/>
    </row>
    <row r="79" spans="1:40" ht="12.75" customHeight="1">
      <c r="B79" s="482"/>
      <c r="C79" s="294">
        <v>10</v>
      </c>
      <c r="D79" s="666">
        <v>476</v>
      </c>
      <c r="E79" s="3" t="str">
        <f>IF(D79=0,0,VLOOKUP(D79,competitors!$A$1:$B$1350,2,FALSE))</f>
        <v>Izzy Rabjohns U15G</v>
      </c>
      <c r="F79" s="3" t="str">
        <f>IF(D79=0,0,VLOOKUP(E79,competitors!$B$1:$C$1350,2,FALSE))</f>
        <v>PAC</v>
      </c>
      <c r="G79" s="672">
        <v>8.4039351851851862E-3</v>
      </c>
      <c r="H79" s="333"/>
      <c r="I79" s="3"/>
      <c r="J79" s="3"/>
      <c r="K79" s="3"/>
      <c r="L79" s="3"/>
      <c r="M79" s="671">
        <v>13</v>
      </c>
      <c r="N79" s="3"/>
      <c r="O79" s="3"/>
      <c r="P79" s="3"/>
      <c r="Q79" s="3"/>
      <c r="R79" s="3"/>
      <c r="S79" s="63"/>
      <c r="T79" s="234"/>
      <c r="U79" s="349"/>
      <c r="V79" s="29"/>
      <c r="W79" s="294">
        <v>10</v>
      </c>
      <c r="X79" s="666">
        <v>625</v>
      </c>
      <c r="Y79" s="3" t="str">
        <f>IF(X79=0,0,VLOOKUP(X79,competitors!$A$1:$B$1350,2,FALSE))</f>
        <v>Evie O'Brian U15G</v>
      </c>
      <c r="Z79" s="3" t="str">
        <f>IF(X79=0,0,VLOOKUP(Y79,competitors!$B$1:$C$1350,2,FALSE))</f>
        <v>YOAC</v>
      </c>
      <c r="AA79" s="668">
        <v>4.01</v>
      </c>
      <c r="AB79" s="667">
        <v>1</v>
      </c>
      <c r="AC79" s="3"/>
      <c r="AD79" s="3"/>
      <c r="AE79" s="3"/>
      <c r="AF79" s="3"/>
      <c r="AG79" s="3"/>
      <c r="AH79" s="3"/>
      <c r="AI79" s="671">
        <v>14</v>
      </c>
      <c r="AJ79" s="3"/>
      <c r="AK79" s="3"/>
      <c r="AL79" s="3"/>
      <c r="AM79" s="63"/>
      <c r="AN79" s="16"/>
    </row>
    <row r="80" spans="1:40" ht="12.75" customHeight="1">
      <c r="B80" s="482"/>
      <c r="C80" s="295">
        <v>11</v>
      </c>
      <c r="D80" s="666">
        <v>532</v>
      </c>
      <c r="E80" s="3" t="str">
        <f>IF(D80=0,0,VLOOKUP(D80,competitors!$A$1:$B$1350,2,FALSE))</f>
        <v>Charlotte Brown U15G</v>
      </c>
      <c r="F80" s="3" t="str">
        <f>IF(D80=0,0,VLOOKUP(E80,competitors!$B$1:$C$1350,2,FALSE))</f>
        <v>TAC</v>
      </c>
      <c r="G80" s="672">
        <v>8.7420138888888877E-3</v>
      </c>
      <c r="H80" s="333"/>
      <c r="I80" s="3"/>
      <c r="J80" s="3"/>
      <c r="K80" s="3"/>
      <c r="L80" s="3"/>
      <c r="M80" s="3"/>
      <c r="N80" s="671">
        <v>12</v>
      </c>
      <c r="O80" s="3"/>
      <c r="P80" s="3"/>
      <c r="Q80" s="3"/>
      <c r="R80" s="3"/>
      <c r="S80" s="63"/>
      <c r="T80" s="234"/>
      <c r="U80" s="349"/>
      <c r="V80" s="29"/>
      <c r="W80" s="295">
        <v>11</v>
      </c>
      <c r="X80" s="666">
        <v>632</v>
      </c>
      <c r="Y80" s="3" t="str">
        <f>IF(X80=0,0,VLOOKUP(X80,competitors!$A$1:$B$1350,2,FALSE))</f>
        <v>Jemima Cheleda U15G</v>
      </c>
      <c r="Z80" s="3" t="str">
        <f>IF(X80=0,0,VLOOKUP(Y80,competitors!$B$1:$C$1350,2,FALSE))</f>
        <v>YOAC</v>
      </c>
      <c r="AA80" s="668">
        <v>4</v>
      </c>
      <c r="AB80" s="667">
        <v>2</v>
      </c>
      <c r="AC80" s="3"/>
      <c r="AD80" s="3"/>
      <c r="AE80" s="3"/>
      <c r="AF80" s="3"/>
      <c r="AG80" s="3"/>
      <c r="AH80" s="3"/>
      <c r="AI80" s="671">
        <v>13</v>
      </c>
      <c r="AJ80" s="3"/>
      <c r="AK80" s="3"/>
      <c r="AL80" s="3"/>
      <c r="AM80" s="63"/>
      <c r="AN80" s="16"/>
    </row>
    <row r="81" spans="2:40" ht="12.75" customHeight="1">
      <c r="B81" s="482"/>
      <c r="C81" s="294">
        <v>12</v>
      </c>
      <c r="D81" s="666">
        <v>357</v>
      </c>
      <c r="E81" s="3" t="str">
        <f>IF(D81=0,0,VLOOKUP(D81,competitors!$A$1:$B$1350,2,FALSE))</f>
        <v>Ella Jeffery U15G</v>
      </c>
      <c r="F81" s="3" t="str">
        <f>IF(D81=0,0,VLOOKUP(E81,competitors!$B$1:$C$1350,2,FALSE))</f>
        <v>Wim</v>
      </c>
      <c r="G81" s="672">
        <v>9.1344907407407399E-3</v>
      </c>
      <c r="H81" s="333"/>
      <c r="I81" s="3"/>
      <c r="J81" s="3"/>
      <c r="K81" s="3"/>
      <c r="L81" s="671">
        <v>11</v>
      </c>
      <c r="M81" s="3"/>
      <c r="N81" s="3"/>
      <c r="O81" s="3"/>
      <c r="P81" s="3"/>
      <c r="Q81" s="3"/>
      <c r="R81" s="3"/>
      <c r="S81" s="63"/>
      <c r="T81" s="234"/>
      <c r="U81" s="349"/>
      <c r="V81" s="29"/>
      <c r="W81" s="294">
        <v>12</v>
      </c>
      <c r="X81" s="666">
        <v>354</v>
      </c>
      <c r="Y81" s="3" t="str">
        <f>IF(X81=0,0,VLOOKUP(X81,competitors!$A$1:$B$1350,2,FALSE))</f>
        <v>Karesha Ormerod - Taylor U15G</v>
      </c>
      <c r="Z81" s="3" t="str">
        <f>IF(X81=0,0,VLOOKUP(Y81,competitors!$B$1:$C$1350,2,FALSE))</f>
        <v>Wim</v>
      </c>
      <c r="AA81" s="668">
        <v>3.92</v>
      </c>
      <c r="AB81" s="667">
        <v>1</v>
      </c>
      <c r="AC81" s="3"/>
      <c r="AD81" s="3"/>
      <c r="AE81" s="3"/>
      <c r="AF81" s="671">
        <v>12</v>
      </c>
      <c r="AG81" s="3"/>
      <c r="AH81" s="3"/>
      <c r="AI81" s="3"/>
      <c r="AJ81" s="3"/>
      <c r="AK81" s="3"/>
      <c r="AL81" s="3"/>
      <c r="AM81" s="63"/>
      <c r="AN81" s="16"/>
    </row>
    <row r="82" spans="2:40" ht="12.75" customHeight="1">
      <c r="B82" s="482"/>
      <c r="C82" s="295">
        <v>13</v>
      </c>
      <c r="D82" s="666">
        <v>119</v>
      </c>
      <c r="E82" s="3" t="str">
        <f>IF(D82=0,0,VLOOKUP(D82,competitors!$A$1:$B$1350,2,FALSE))</f>
        <v>Jessica White U15G</v>
      </c>
      <c r="F82" s="3" t="str">
        <f>IF(D82=0,0,VLOOKUP(E82,competitors!$B$1:$C$1350,2,FALSE))</f>
        <v>NA</v>
      </c>
      <c r="G82" s="672">
        <v>9.4974537037037041E-3</v>
      </c>
      <c r="H82" s="333"/>
      <c r="I82" s="3"/>
      <c r="J82" s="671">
        <v>10</v>
      </c>
      <c r="K82" s="3"/>
      <c r="L82" s="3"/>
      <c r="M82" s="3"/>
      <c r="N82" s="3"/>
      <c r="O82" s="3"/>
      <c r="P82" s="3"/>
      <c r="Q82" s="3"/>
      <c r="R82" s="3"/>
      <c r="S82" s="63"/>
      <c r="T82" s="234"/>
      <c r="U82" s="349"/>
      <c r="V82" s="29"/>
      <c r="W82" s="295">
        <v>13</v>
      </c>
      <c r="X82" s="666">
        <v>719</v>
      </c>
      <c r="Y82" s="3" t="str">
        <f>IF(X82=0,0,VLOOKUP(X82,competitors!$A$1:$B$1350,2,FALSE))</f>
        <v>Zoe Lawrence U15G</v>
      </c>
      <c r="Z82" s="3" t="str">
        <f>IF(X82=0,0,VLOOKUP(Y82,competitors!$B$1:$C$1350,2,FALSE))</f>
        <v>CAC</v>
      </c>
      <c r="AA82" s="668">
        <v>3.86</v>
      </c>
      <c r="AB82" s="667">
        <v>1</v>
      </c>
      <c r="AC82" s="3"/>
      <c r="AD82" s="3"/>
      <c r="AE82" s="3"/>
      <c r="AF82" s="3"/>
      <c r="AG82" s="3"/>
      <c r="AH82" s="3"/>
      <c r="AI82" s="3"/>
      <c r="AJ82" s="671">
        <v>11</v>
      </c>
      <c r="AK82" s="3"/>
      <c r="AL82" s="3"/>
      <c r="AM82" s="63"/>
      <c r="AN82" s="16"/>
    </row>
    <row r="83" spans="2:40" ht="12.75" customHeight="1">
      <c r="B83" s="339"/>
      <c r="C83" s="294">
        <v>14</v>
      </c>
      <c r="D83" s="58"/>
      <c r="E83" s="3">
        <f>IF(D83=0,0,VLOOKUP(D83,competitors!$A$1:$B$1350,2,FALSE))</f>
        <v>0</v>
      </c>
      <c r="F83" s="3">
        <f>IF(D83=0,0,VLOOKUP(E83,competitors!$B$1:$C$1350,2,FALSE))</f>
        <v>0</v>
      </c>
      <c r="G83" s="368"/>
      <c r="H83" s="333"/>
      <c r="I83" s="3"/>
      <c r="J83" s="3"/>
      <c r="K83" s="3"/>
      <c r="L83" s="3"/>
      <c r="M83" s="3"/>
      <c r="N83" s="3"/>
      <c r="O83" s="3"/>
      <c r="P83" s="3"/>
      <c r="Q83" s="3"/>
      <c r="R83" s="3"/>
      <c r="S83" s="63"/>
      <c r="T83" s="234"/>
      <c r="V83" s="339"/>
      <c r="W83" s="294">
        <v>14</v>
      </c>
      <c r="X83" s="666">
        <v>728</v>
      </c>
      <c r="Y83" s="3" t="str">
        <f>IF(X83=0,0,VLOOKUP(X83,competitors!$A$1:$B$1350,2,FALSE))</f>
        <v>Lucy Hughes U15G</v>
      </c>
      <c r="Z83" s="3" t="str">
        <f>IF(X83=0,0,VLOOKUP(Y83,competitors!$B$1:$C$1350,2,FALSE))</f>
        <v>CAC</v>
      </c>
      <c r="AA83" s="668">
        <v>3.84</v>
      </c>
      <c r="AB83" s="667">
        <v>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63"/>
      <c r="AN83" s="16"/>
    </row>
    <row r="84" spans="2:40" ht="12.75" customHeight="1">
      <c r="B84" s="339"/>
      <c r="C84" s="295">
        <v>15</v>
      </c>
      <c r="D84" s="58"/>
      <c r="E84" s="3">
        <f>IF(D84=0,0,VLOOKUP(D84,competitors!$A$1:$B$1350,2,FALSE))</f>
        <v>0</v>
      </c>
      <c r="F84" s="3">
        <f>IF(D84=0,0,VLOOKUP(E84,competitors!$B$1:$C$1350,2,FALSE))</f>
        <v>0</v>
      </c>
      <c r="G84" s="368"/>
      <c r="H84" s="333"/>
      <c r="I84" s="3"/>
      <c r="J84" s="3"/>
      <c r="K84" s="3"/>
      <c r="L84" s="3"/>
      <c r="M84" s="3"/>
      <c r="N84" s="3"/>
      <c r="O84" s="3"/>
      <c r="P84" s="3"/>
      <c r="Q84" s="3"/>
      <c r="R84" s="3"/>
      <c r="S84" s="63"/>
      <c r="T84" s="234"/>
      <c r="V84" s="339"/>
      <c r="W84" s="295">
        <v>15</v>
      </c>
      <c r="X84" s="666">
        <v>18</v>
      </c>
      <c r="Y84" s="3" t="str">
        <f>IF(X84=0,0,VLOOKUP(X84,competitors!$A$1:$B$1350,2,FALSE))</f>
        <v>Summer Dawe U15G</v>
      </c>
      <c r="Z84" s="3" t="str">
        <f>IF(X84=0,0,VLOOKUP(Y84,competitors!$B$1:$C$1350,2,FALSE))</f>
        <v>Arm</v>
      </c>
      <c r="AA84" s="668">
        <v>3.68</v>
      </c>
      <c r="AB84" s="667">
        <v>2</v>
      </c>
      <c r="AC84" s="671">
        <v>10</v>
      </c>
      <c r="AD84" s="3"/>
      <c r="AE84" s="3"/>
      <c r="AF84" s="3"/>
      <c r="AG84" s="3"/>
      <c r="AH84" s="3"/>
      <c r="AI84" s="3"/>
      <c r="AJ84" s="3"/>
      <c r="AK84" s="3"/>
      <c r="AL84" s="3"/>
      <c r="AM84" s="63"/>
      <c r="AN84" s="16"/>
    </row>
    <row r="85" spans="2:40" ht="12.75" customHeight="1">
      <c r="B85" s="339"/>
      <c r="C85" s="294">
        <v>16</v>
      </c>
      <c r="D85" s="58"/>
      <c r="E85" s="3">
        <f>IF(D85=0,0,VLOOKUP(D85,competitors!$A$1:$B$1350,2,FALSE))</f>
        <v>0</v>
      </c>
      <c r="F85" s="3">
        <f>IF(D85=0,0,VLOOKUP(E85,competitors!$B$1:$C$1350,2,FALSE))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V85" s="339"/>
      <c r="W85" s="294">
        <v>16</v>
      </c>
      <c r="X85" s="666">
        <v>629</v>
      </c>
      <c r="Y85" s="3" t="str">
        <f>IF(X85=0,0,VLOOKUP(X85,competitors!$A$1:$B$1350,2,FALSE))</f>
        <v>Tahlia Glazier U15G</v>
      </c>
      <c r="Z85" s="3" t="str">
        <f>IF(X85=0,0,VLOOKUP(Y85,competitors!$B$1:$C$1350,2,FALSE))</f>
        <v>YOAC</v>
      </c>
      <c r="AA85" s="668">
        <v>3.64</v>
      </c>
      <c r="AB85" s="667">
        <v>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63"/>
      <c r="AN85" s="16"/>
    </row>
    <row r="86" spans="2:40" ht="12.75" customHeight="1">
      <c r="B86" s="339"/>
      <c r="C86" s="295">
        <v>17</v>
      </c>
      <c r="D86" s="58"/>
      <c r="E86" s="3">
        <f>IF(D86=0,0,VLOOKUP(D86,competitors!$A$1:$B$1350,2,FALSE))</f>
        <v>0</v>
      </c>
      <c r="F86" s="3">
        <f>IF(D86=0,0,VLOOKUP(E86,competitors!$B$1:$C$1350,2,FALSE))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V86" s="339"/>
      <c r="W86" s="295">
        <v>17</v>
      </c>
      <c r="X86" s="666">
        <v>818</v>
      </c>
      <c r="Y86" s="3" t="str">
        <f>IF(X86=0,0,VLOOKUP(X86,competitors!$A$1:$B$1350,2,FALSE))</f>
        <v>Tallula Golley U15G</v>
      </c>
      <c r="Z86" s="3" t="str">
        <f>IF(X86=0,0,VLOOKUP(Y86,competitors!$B$1:$C$1350,2,FALSE))</f>
        <v>N&amp;P</v>
      </c>
      <c r="AA86" s="668">
        <v>3.62</v>
      </c>
      <c r="AB86" s="667">
        <v>2</v>
      </c>
      <c r="AC86" s="3"/>
      <c r="AD86" s="3"/>
      <c r="AE86" s="3"/>
      <c r="AF86" s="3"/>
      <c r="AG86" s="3"/>
      <c r="AH86" s="3"/>
      <c r="AI86" s="3"/>
      <c r="AJ86" s="3"/>
      <c r="AK86" s="671">
        <v>9</v>
      </c>
      <c r="AL86" s="3"/>
      <c r="AM86" s="63"/>
      <c r="AN86" s="16"/>
    </row>
    <row r="87" spans="2:40" ht="12.75" customHeight="1">
      <c r="B87" s="339"/>
      <c r="C87" s="294">
        <v>18</v>
      </c>
      <c r="D87" s="58"/>
      <c r="E87" s="3">
        <f>IF(D87=0,0,VLOOKUP(D87,competitors!$A$1:$B$1350,2,FALSE))</f>
        <v>0</v>
      </c>
      <c r="F87" s="3">
        <f>IF(D87=0,0,VLOOKUP(E87,competitors!$B$1:$C$1350,2,FALSE))</f>
        <v>0</v>
      </c>
      <c r="G87" s="368"/>
      <c r="H87" s="333"/>
      <c r="I87" s="3"/>
      <c r="J87" s="3"/>
      <c r="K87" s="3"/>
      <c r="L87" s="3"/>
      <c r="M87" s="3"/>
      <c r="N87" s="3"/>
      <c r="O87" s="3"/>
      <c r="P87" s="3"/>
      <c r="Q87" s="3"/>
      <c r="R87" s="3"/>
      <c r="S87" s="63"/>
      <c r="T87" s="234"/>
      <c r="V87" s="339"/>
      <c r="W87" s="294">
        <v>18</v>
      </c>
      <c r="X87" s="666">
        <v>445</v>
      </c>
      <c r="Y87" s="3" t="str">
        <f>IF(X87=0,0,VLOOKUP(X87,competitors!$A$1:$B$1350,2,FALSE))</f>
        <v>Sarah-Louise Hazell U15G</v>
      </c>
      <c r="Z87" s="3" t="str">
        <f>IF(X87=0,0,VLOOKUP(Y87,competitors!$B$1:$C$1350,2,FALSE))</f>
        <v>PAC</v>
      </c>
      <c r="AA87" s="668">
        <v>3.56</v>
      </c>
      <c r="AB87" s="667">
        <v>1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63"/>
      <c r="AN87" s="16"/>
    </row>
    <row r="88" spans="2:40" ht="12.75" customHeight="1">
      <c r="B88" s="339"/>
      <c r="C88" s="295">
        <v>19</v>
      </c>
      <c r="D88" s="58"/>
      <c r="E88" s="3">
        <f>IF(D88=0,0,VLOOKUP(D88,competitors!$A$1:$B$1350,2,FALSE))</f>
        <v>0</v>
      </c>
      <c r="F88" s="3">
        <f>IF(D88=0,0,VLOOKUP(E88,competitors!$B$1:$C$1350,2,FALSE))</f>
        <v>0</v>
      </c>
      <c r="G88" s="368"/>
      <c r="H88" s="333"/>
      <c r="I88" s="3"/>
      <c r="J88" s="3"/>
      <c r="K88" s="3"/>
      <c r="L88" s="3"/>
      <c r="M88" s="3"/>
      <c r="N88" s="3"/>
      <c r="O88" s="3"/>
      <c r="P88" s="3"/>
      <c r="Q88" s="3"/>
      <c r="R88" s="3"/>
      <c r="S88" s="63"/>
      <c r="T88" s="234"/>
      <c r="V88" s="339"/>
      <c r="W88" s="295">
        <v>19</v>
      </c>
      <c r="X88" s="666">
        <v>360</v>
      </c>
      <c r="Y88" s="3" t="str">
        <f>IF(X88=0,0,VLOOKUP(X88,competitors!$A$1:$B$1350,2,FALSE))</f>
        <v>Lucy Gladdis U15G</v>
      </c>
      <c r="Z88" s="3" t="str">
        <f>IF(X88=0,0,VLOOKUP(Y88,competitors!$B$1:$C$1350,2,FALSE))</f>
        <v>Wim</v>
      </c>
      <c r="AA88" s="668">
        <v>3.48</v>
      </c>
      <c r="AB88" s="667">
        <v>1</v>
      </c>
      <c r="AC88" s="3"/>
      <c r="AD88" s="3"/>
      <c r="AE88" s="3"/>
      <c r="AF88" s="671">
        <v>8</v>
      </c>
      <c r="AG88" s="3"/>
      <c r="AH88" s="3"/>
      <c r="AI88" s="3"/>
      <c r="AJ88" s="3"/>
      <c r="AK88" s="3"/>
      <c r="AL88" s="3"/>
      <c r="AM88" s="63"/>
      <c r="AN88" s="16"/>
    </row>
    <row r="89" spans="2:40" ht="12.75" customHeight="1">
      <c r="B89" s="339"/>
      <c r="C89" s="294">
        <v>20</v>
      </c>
      <c r="D89" s="58"/>
      <c r="E89" s="3">
        <f>IF(D89=0,0,VLOOKUP(D89,competitors!$A$1:$B$1350,2,FALSE))</f>
        <v>0</v>
      </c>
      <c r="F89" s="3">
        <f>IF(D89=0,0,VLOOKUP(E89,competitors!$B$1:$C$1350,2,FALSE))</f>
        <v>0</v>
      </c>
      <c r="G89" s="368"/>
      <c r="H89" s="333"/>
      <c r="I89" s="3"/>
      <c r="J89" s="3"/>
      <c r="K89" s="3"/>
      <c r="L89" s="3"/>
      <c r="M89" s="3"/>
      <c r="N89" s="3"/>
      <c r="O89" s="3"/>
      <c r="P89" s="3"/>
      <c r="Q89" s="3"/>
      <c r="R89" s="3"/>
      <c r="S89" s="63"/>
      <c r="T89" s="234"/>
      <c r="V89" s="339"/>
      <c r="W89" s="294">
        <v>20</v>
      </c>
      <c r="X89" s="666">
        <v>356</v>
      </c>
      <c r="Y89" s="3" t="str">
        <f>IF(X89=0,0,VLOOKUP(X89,competitors!$A$1:$B$1350,2,FALSE))</f>
        <v>Lydia Hughes U15G</v>
      </c>
      <c r="Z89" s="3" t="str">
        <f>IF(X89=0,0,VLOOKUP(Y89,competitors!$B$1:$C$1350,2,FALSE))</f>
        <v>Wim</v>
      </c>
      <c r="AA89" s="668">
        <v>3.12</v>
      </c>
      <c r="AB89" s="667">
        <v>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63"/>
      <c r="AN89" s="16"/>
    </row>
    <row r="90" spans="2:40" ht="12.75" customHeight="1">
      <c r="B90" s="339"/>
      <c r="C90" s="295">
        <v>21</v>
      </c>
      <c r="D90" s="58"/>
      <c r="E90" s="3">
        <f>IF(D90=0,0,VLOOKUP(D90,competitors!$A$1:$B$1350,2,FALSE))</f>
        <v>0</v>
      </c>
      <c r="F90" s="3">
        <f>IF(D90=0,0,VLOOKUP(E90,competitors!$B$1:$C$1350,2,FALSE))</f>
        <v>0</v>
      </c>
      <c r="G90" s="368"/>
      <c r="H90" s="333"/>
      <c r="I90" s="3"/>
      <c r="J90" s="3"/>
      <c r="K90" s="3"/>
      <c r="L90" s="3"/>
      <c r="M90" s="3"/>
      <c r="N90" s="3"/>
      <c r="O90" s="3"/>
      <c r="P90" s="3"/>
      <c r="Q90" s="3"/>
      <c r="R90" s="3"/>
      <c r="S90" s="63"/>
      <c r="T90" s="234"/>
      <c r="V90" s="339"/>
      <c r="W90" s="295">
        <v>21</v>
      </c>
      <c r="X90" s="666">
        <v>812</v>
      </c>
      <c r="Y90" s="3" t="str">
        <f>IF(X90=0,0,VLOOKUP(X90,competitors!$A$1:$B$1350,2,FALSE))</f>
        <v>Jessica Spry U15G</v>
      </c>
      <c r="Z90" s="3" t="str">
        <f>IF(X90=0,0,VLOOKUP(Y90,competitors!$B$1:$C$1350,2,FALSE))</f>
        <v>N&amp;P</v>
      </c>
      <c r="AA90" s="668">
        <v>3.12</v>
      </c>
      <c r="AB90" s="667">
        <v>1</v>
      </c>
      <c r="AC90" s="3"/>
      <c r="AD90" s="3"/>
      <c r="AE90" s="3"/>
      <c r="AF90" s="3"/>
      <c r="AG90" s="3"/>
      <c r="AH90" s="3"/>
      <c r="AI90" s="3"/>
      <c r="AJ90" s="3"/>
      <c r="AK90" s="671">
        <v>7</v>
      </c>
      <c r="AL90" s="3"/>
      <c r="AM90" s="63"/>
      <c r="AN90" s="16"/>
    </row>
    <row r="91" spans="2:40" ht="12.75" customHeight="1" thickBot="1">
      <c r="B91" s="398"/>
      <c r="C91" s="294">
        <v>22</v>
      </c>
      <c r="D91" s="58"/>
      <c r="E91" s="3">
        <f>IF(D91=0,0,VLOOKUP(D91,competitors!$A$1:$B$1350,2,FALSE))</f>
        <v>0</v>
      </c>
      <c r="F91" s="3">
        <f>IF(D91=0,0,VLOOKUP(E91,competitors!$B$1:$C$1350,2,FALSE))</f>
        <v>0</v>
      </c>
      <c r="G91" s="368"/>
      <c r="H91" s="333"/>
      <c r="I91" s="3"/>
      <c r="J91" s="3"/>
      <c r="K91" s="3"/>
      <c r="L91" s="3"/>
      <c r="M91" s="3"/>
      <c r="N91" s="3"/>
      <c r="O91" s="3"/>
      <c r="P91" s="3"/>
      <c r="Q91" s="3"/>
      <c r="R91" s="3"/>
      <c r="S91" s="63"/>
      <c r="T91" s="234"/>
      <c r="V91" s="398"/>
      <c r="W91" s="296">
        <v>22</v>
      </c>
      <c r="X91" s="64"/>
      <c r="Y91" s="685" t="s">
        <v>3305</v>
      </c>
      <c r="Z91" s="65"/>
      <c r="AA91" s="402"/>
      <c r="AB91" s="334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106"/>
      <c r="AN91" s="16"/>
    </row>
    <row r="92" spans="2:40" ht="12.75" customHeight="1">
      <c r="B92" s="339"/>
      <c r="C92" s="295">
        <v>23</v>
      </c>
      <c r="D92" s="58"/>
      <c r="E92" s="3">
        <f>IF(D92=0,0,VLOOKUP(D92,competitors!$A$1:$B$1350,2,FALSE))</f>
        <v>0</v>
      </c>
      <c r="F92" s="3">
        <f>IF(D92=0,0,VLOOKUP(E92,competitors!$B$1:$C$1350,2,FALSE))</f>
        <v>0</v>
      </c>
      <c r="G92" s="368"/>
      <c r="H92" s="333"/>
      <c r="I92" s="3"/>
      <c r="J92" s="3"/>
      <c r="K92" s="3"/>
      <c r="L92" s="3"/>
      <c r="M92" s="3"/>
      <c r="N92" s="3"/>
      <c r="O92" s="3"/>
      <c r="P92" s="3"/>
      <c r="Q92" s="3"/>
      <c r="R92" s="3"/>
      <c r="S92" s="63"/>
      <c r="T92" s="234"/>
      <c r="V92" s="339"/>
      <c r="W92" s="364">
        <v>23</v>
      </c>
      <c r="X92" s="606"/>
      <c r="Y92" s="61">
        <f>IF(X92=0,0,VLOOKUP(X92,competitors!$A$1:$B$1350,2,FALSE))</f>
        <v>0</v>
      </c>
      <c r="Z92" s="61">
        <f>IF(X92=0,0,VLOOKUP(Y92,competitors!$B$1:$C$1350,2,FALSE))</f>
        <v>0</v>
      </c>
      <c r="AA92" s="618"/>
      <c r="AB92" s="332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2"/>
      <c r="AN92" s="16"/>
    </row>
    <row r="93" spans="2:40" ht="12.75" customHeight="1">
      <c r="B93" s="339"/>
      <c r="C93" s="294">
        <v>24</v>
      </c>
      <c r="D93" s="58"/>
      <c r="E93" s="3">
        <f>IF(D93=0,0,VLOOKUP(D93,competitors!$A$1:$B$1350,2,FALSE))</f>
        <v>0</v>
      </c>
      <c r="F93" s="3">
        <f>IF(D93=0,0,VLOOKUP(E93,competitors!$B$1:$C$1350,2,FALSE))</f>
        <v>0</v>
      </c>
      <c r="G93" s="368"/>
      <c r="H93" s="333"/>
      <c r="I93" s="3"/>
      <c r="J93" s="3"/>
      <c r="K93" s="3"/>
      <c r="L93" s="3"/>
      <c r="M93" s="3"/>
      <c r="N93" s="3"/>
      <c r="O93" s="3"/>
      <c r="P93" s="3"/>
      <c r="Q93" s="3"/>
      <c r="R93" s="3"/>
      <c r="S93" s="63"/>
      <c r="T93" s="234"/>
      <c r="V93" s="339"/>
      <c r="W93" s="294">
        <v>24</v>
      </c>
      <c r="X93" s="606"/>
      <c r="Y93" s="3">
        <f>IF(X93=0,0,VLOOKUP(X93,competitors!$A$1:$B$1350,2,FALSE))</f>
        <v>0</v>
      </c>
      <c r="Z93" s="3">
        <f>IF(X93=0,0,VLOOKUP(Y93,competitors!$B$1:$C$1350,2,FALSE))</f>
        <v>0</v>
      </c>
      <c r="AA93" s="618"/>
      <c r="AB93" s="33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63"/>
      <c r="AN93" s="16"/>
    </row>
    <row r="94" spans="2:40" ht="12.75" customHeight="1">
      <c r="B94" s="339"/>
      <c r="C94" s="295">
        <v>25</v>
      </c>
      <c r="D94" s="58"/>
      <c r="E94" s="3">
        <f>IF(D94=0,0,VLOOKUP(D94,competitors!$A$1:$B$1350,2,FALSE))</f>
        <v>0</v>
      </c>
      <c r="F94" s="3">
        <f>IF(D94=0,0,VLOOKUP(E94,competitors!$B$1:$C$1350,2,FALSE))</f>
        <v>0</v>
      </c>
      <c r="G94" s="368"/>
      <c r="H94" s="333"/>
      <c r="I94" s="3"/>
      <c r="J94" s="3"/>
      <c r="K94" s="3"/>
      <c r="L94" s="3"/>
      <c r="M94" s="3"/>
      <c r="N94" s="3"/>
      <c r="O94" s="3"/>
      <c r="P94" s="3"/>
      <c r="Q94" s="3"/>
      <c r="R94" s="3"/>
      <c r="S94" s="63"/>
      <c r="T94" s="234"/>
      <c r="V94" s="339"/>
      <c r="W94" s="295">
        <v>25</v>
      </c>
      <c r="X94" s="606"/>
      <c r="Y94" s="3">
        <f>IF(X94=0,0,VLOOKUP(X94,competitors!$A$1:$B$1350,2,FALSE))</f>
        <v>0</v>
      </c>
      <c r="Z94" s="3">
        <f>IF(X94=0,0,VLOOKUP(Y94,competitors!$B$1:$C$1350,2,FALSE))</f>
        <v>0</v>
      </c>
      <c r="AA94" s="618"/>
      <c r="AB94" s="33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63"/>
      <c r="AN94" s="16"/>
    </row>
    <row r="95" spans="2:40" ht="12.75" customHeight="1">
      <c r="B95" s="339"/>
      <c r="C95" s="294">
        <v>26</v>
      </c>
      <c r="D95" s="58"/>
      <c r="E95" s="3">
        <f>IF(D95=0,0,VLOOKUP(D95,competitors!$A$1:$B$1350,2,FALSE))</f>
        <v>0</v>
      </c>
      <c r="F95" s="3">
        <f>IF(D95=0,0,VLOOKUP(E95,competitors!$B$1:$C$1350,2,FALSE))</f>
        <v>0</v>
      </c>
      <c r="G95" s="368"/>
      <c r="H95" s="333"/>
      <c r="I95" s="3"/>
      <c r="J95" s="3"/>
      <c r="K95" s="3"/>
      <c r="L95" s="3"/>
      <c r="M95" s="3"/>
      <c r="N95" s="3"/>
      <c r="O95" s="3"/>
      <c r="P95" s="3"/>
      <c r="Q95" s="3"/>
      <c r="R95" s="3"/>
      <c r="S95" s="63"/>
      <c r="T95" s="234"/>
      <c r="V95" s="339"/>
      <c r="W95" s="294">
        <v>26</v>
      </c>
      <c r="X95" s="606"/>
      <c r="Y95" s="3">
        <f>IF(X95=0,0,VLOOKUP(X95,competitors!$A$1:$B$1350,2,FALSE))</f>
        <v>0</v>
      </c>
      <c r="Z95" s="3">
        <f>IF(X95=0,0,VLOOKUP(Y95,competitors!$B$1:$C$1350,2,FALSE))</f>
        <v>0</v>
      </c>
      <c r="AA95" s="618"/>
      <c r="AB95" s="33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63"/>
      <c r="AN95" s="16"/>
    </row>
    <row r="96" spans="2:40" ht="12.75" customHeight="1">
      <c r="B96" s="339"/>
      <c r="C96" s="295">
        <v>27</v>
      </c>
      <c r="D96" s="58"/>
      <c r="E96" s="3">
        <f>IF(D96=0,0,VLOOKUP(D96,competitors!$A$1:$B$1350,2,FALSE))</f>
        <v>0</v>
      </c>
      <c r="F96" s="3">
        <f>IF(D96=0,0,VLOOKUP(E96,competitors!$B$1:$C$1350,2,FALSE))</f>
        <v>0</v>
      </c>
      <c r="G96" s="368"/>
      <c r="H96" s="333"/>
      <c r="I96" s="3"/>
      <c r="J96" s="3"/>
      <c r="K96" s="3"/>
      <c r="L96" s="3"/>
      <c r="M96" s="3"/>
      <c r="N96" s="3"/>
      <c r="O96" s="3"/>
      <c r="P96" s="3"/>
      <c r="Q96" s="3"/>
      <c r="R96" s="3"/>
      <c r="S96" s="63"/>
      <c r="T96" s="234"/>
      <c r="V96" s="339"/>
      <c r="W96" s="295">
        <v>27</v>
      </c>
      <c r="X96" s="606"/>
      <c r="Y96" s="3">
        <f>IF(X96=0,0,VLOOKUP(X96,competitors!$A$1:$B$1350,2,FALSE))</f>
        <v>0</v>
      </c>
      <c r="Z96" s="3">
        <f>IF(X96=0,0,VLOOKUP(Y96,competitors!$B$1:$C$1350,2,FALSE))</f>
        <v>0</v>
      </c>
      <c r="AA96" s="618"/>
      <c r="AB96" s="33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63"/>
      <c r="AN96" s="16"/>
    </row>
    <row r="97" spans="1:40" ht="12.75" customHeight="1">
      <c r="B97" s="339"/>
      <c r="C97" s="294">
        <v>28</v>
      </c>
      <c r="D97" s="58"/>
      <c r="E97" s="3">
        <f>IF(D97=0,0,VLOOKUP(D97,competitors!$A$1:$B$1350,2,FALSE))</f>
        <v>0</v>
      </c>
      <c r="F97" s="3">
        <f>IF(D97=0,0,VLOOKUP(E97,competitors!$B$1:$C$1350,2,FALSE))</f>
        <v>0</v>
      </c>
      <c r="G97" s="368"/>
      <c r="H97" s="333"/>
      <c r="I97" s="3"/>
      <c r="J97" s="3"/>
      <c r="K97" s="3"/>
      <c r="L97" s="3"/>
      <c r="M97" s="3"/>
      <c r="N97" s="3"/>
      <c r="O97" s="3"/>
      <c r="P97" s="3"/>
      <c r="Q97" s="3"/>
      <c r="R97" s="3"/>
      <c r="S97" s="63"/>
      <c r="T97" s="234"/>
      <c r="V97" s="339"/>
      <c r="W97" s="294">
        <v>28</v>
      </c>
      <c r="X97" s="606"/>
      <c r="Y97" s="3">
        <f>IF(X97=0,0,VLOOKUP(X97,competitors!$A$1:$B$1350,2,FALSE))</f>
        <v>0</v>
      </c>
      <c r="Z97" s="3">
        <f>IF(X97=0,0,VLOOKUP(Y97,competitors!$B$1:$C$1350,2,FALSE))</f>
        <v>0</v>
      </c>
      <c r="AA97" s="618"/>
      <c r="AB97" s="33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63"/>
      <c r="AN97" s="16"/>
    </row>
    <row r="98" spans="1:40" ht="12.75" customHeight="1">
      <c r="B98" s="339"/>
      <c r="C98" s="295">
        <v>29</v>
      </c>
      <c r="D98" s="58"/>
      <c r="E98" s="3">
        <f>IF(D98=0,0,VLOOKUP(D98,competitors!$A$1:$B$1350,2,FALSE))</f>
        <v>0</v>
      </c>
      <c r="F98" s="3">
        <f>IF(D98=0,0,VLOOKUP(E98,competitors!$B$1:$C$1350,2,FALSE))</f>
        <v>0</v>
      </c>
      <c r="G98" s="368"/>
      <c r="H98" s="333"/>
      <c r="I98" s="3"/>
      <c r="J98" s="3"/>
      <c r="K98" s="3"/>
      <c r="L98" s="3"/>
      <c r="M98" s="3"/>
      <c r="N98" s="3"/>
      <c r="O98" s="3"/>
      <c r="P98" s="3"/>
      <c r="Q98" s="3"/>
      <c r="R98" s="3"/>
      <c r="S98" s="63"/>
      <c r="T98" s="234"/>
      <c r="V98" s="339"/>
      <c r="W98" s="295">
        <v>29</v>
      </c>
      <c r="X98" s="606"/>
      <c r="Y98" s="3">
        <f>IF(X98=0,0,VLOOKUP(X98,competitors!$A$1:$B$1350,2,FALSE))</f>
        <v>0</v>
      </c>
      <c r="Z98" s="3">
        <f>IF(X98=0,0,VLOOKUP(Y98,competitors!$B$1:$C$1350,2,FALSE))</f>
        <v>0</v>
      </c>
      <c r="AA98" s="618"/>
      <c r="AB98" s="33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63"/>
      <c r="AN98" s="16"/>
    </row>
    <row r="99" spans="1:40" ht="12.75" customHeight="1">
      <c r="B99" s="339"/>
      <c r="C99" s="294">
        <v>30</v>
      </c>
      <c r="D99" s="58"/>
      <c r="E99" s="3">
        <f>IF(D99=0,0,VLOOKUP(D99,competitors!$A$1:$B$1350,2,FALSE))</f>
        <v>0</v>
      </c>
      <c r="F99" s="3">
        <f>IF(D99=0,0,VLOOKUP(E99,competitors!$B$1:$C$1350,2,FALSE))</f>
        <v>0</v>
      </c>
      <c r="G99" s="368"/>
      <c r="H99" s="333"/>
      <c r="I99" s="3"/>
      <c r="J99" s="3"/>
      <c r="K99" s="3"/>
      <c r="L99" s="3"/>
      <c r="M99" s="3"/>
      <c r="N99" s="3"/>
      <c r="O99" s="3"/>
      <c r="P99" s="3"/>
      <c r="Q99" s="3"/>
      <c r="R99" s="3"/>
      <c r="S99" s="63"/>
      <c r="T99" s="234"/>
      <c r="V99" s="339"/>
      <c r="W99" s="294">
        <v>30</v>
      </c>
      <c r="X99" s="58"/>
      <c r="Y99" s="3">
        <f>IF(X99=0,0,VLOOKUP(X99,competitors!$A$1:$B$1350,2,FALSE))</f>
        <v>0</v>
      </c>
      <c r="Z99" s="3">
        <f>IF(X99=0,0,VLOOKUP(Y99,competitors!$B$1:$C$1350,2,FALSE))</f>
        <v>0</v>
      </c>
      <c r="AA99" s="368"/>
      <c r="AB99" s="33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63"/>
      <c r="AN99" s="16"/>
    </row>
    <row r="100" spans="1:40" ht="12.75" customHeight="1">
      <c r="B100" s="339"/>
      <c r="C100" s="295">
        <v>31</v>
      </c>
      <c r="D100" s="58"/>
      <c r="E100" s="3">
        <f>IF(D100=0,0,VLOOKUP(D100,competitors!$A$1:$B$1350,2,FALSE))</f>
        <v>0</v>
      </c>
      <c r="F100" s="3">
        <f>IF(D100=0,0,VLOOKUP(E100,competitors!$B$1:$C$1350,2,FALSE))</f>
        <v>0</v>
      </c>
      <c r="G100" s="368"/>
      <c r="H100" s="33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63"/>
      <c r="T100" s="234"/>
      <c r="V100" s="339"/>
      <c r="W100" s="295">
        <v>31</v>
      </c>
      <c r="X100" s="58"/>
      <c r="Y100" s="3">
        <f>IF(X100=0,0,VLOOKUP(X100,competitors!$A$1:$B$1350,2,FALSE))</f>
        <v>0</v>
      </c>
      <c r="Z100" s="3">
        <f>IF(X100=0,0,VLOOKUP(Y100,competitors!$B$1:$C$1350,2,FALSE))</f>
        <v>0</v>
      </c>
      <c r="AA100" s="368"/>
      <c r="AB100" s="33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63"/>
      <c r="AN100" s="16"/>
    </row>
    <row r="101" spans="1:40" ht="12.75" customHeight="1">
      <c r="B101" s="339"/>
      <c r="C101" s="294">
        <v>32</v>
      </c>
      <c r="D101" s="58"/>
      <c r="E101" s="3">
        <f>IF(D101=0,0,VLOOKUP(D101,competitors!$A$1:$B$1350,2,FALSE))</f>
        <v>0</v>
      </c>
      <c r="F101" s="3">
        <f>IF(D101=0,0,VLOOKUP(E101,competitors!$B$1:$C$1350,2,FALSE))</f>
        <v>0</v>
      </c>
      <c r="G101" s="368"/>
      <c r="H101" s="33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63"/>
      <c r="T101" s="234"/>
      <c r="V101" s="339"/>
      <c r="W101" s="294">
        <v>32</v>
      </c>
      <c r="X101" s="58"/>
      <c r="Y101" s="3">
        <f>IF(X101=0,0,VLOOKUP(X101,competitors!$A$1:$B$1350,2,FALSE))</f>
        <v>0</v>
      </c>
      <c r="Z101" s="3">
        <f>IF(X101=0,0,VLOOKUP(Y101,competitors!$B$1:$C$1350,2,FALSE))</f>
        <v>0</v>
      </c>
      <c r="AA101" s="368"/>
      <c r="AB101" s="33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63"/>
      <c r="AN101" s="16"/>
    </row>
    <row r="102" spans="1:40" ht="12.75" customHeight="1" thickBot="1">
      <c r="B102" s="339"/>
      <c r="C102" s="306">
        <v>33</v>
      </c>
      <c r="D102" s="64"/>
      <c r="E102" s="65">
        <f>IF(D102=0,0,VLOOKUP(D102,competitors!$A$1:$B$1350,2,FALSE))</f>
        <v>0</v>
      </c>
      <c r="F102" s="65">
        <f>IF(D102=0,0,VLOOKUP(E102,competitors!$B$1:$C$1350,2,FALSE))</f>
        <v>0</v>
      </c>
      <c r="G102" s="402"/>
      <c r="H102" s="334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106"/>
      <c r="T102" s="234"/>
      <c r="V102" s="339"/>
      <c r="W102" s="306">
        <v>33</v>
      </c>
      <c r="X102" s="64"/>
      <c r="Y102" s="65">
        <f>IF(X102=0,0,VLOOKUP(X102,competitors!$A$1:$B$1350,2,FALSE))</f>
        <v>0</v>
      </c>
      <c r="Z102" s="65">
        <f>IF(X102=0,0,VLOOKUP(Y102,competitors!$B$1:$C$1350,2,FALSE))</f>
        <v>0</v>
      </c>
      <c r="AA102" s="402"/>
      <c r="AB102" s="334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106"/>
      <c r="AN102" s="16"/>
    </row>
    <row r="103" spans="1:40" ht="12.75" customHeight="1" thickBot="1">
      <c r="A103" s="346" t="s">
        <v>3270</v>
      </c>
      <c r="B103" s="706" t="s">
        <v>1656</v>
      </c>
      <c r="C103" s="293">
        <v>1</v>
      </c>
      <c r="D103" s="666">
        <v>273</v>
      </c>
      <c r="E103" s="61" t="str">
        <f>IF(D103=0,0,VLOOKUP(D103,competitors!$A$1:$B$1350,2,FALSE))</f>
        <v>Brooke Coldwell U15G</v>
      </c>
      <c r="F103" s="61" t="str">
        <f>IF(D103=0,0,VLOOKUP(E103,competitors!$B$1:$C$1350,2,FALSE))</f>
        <v>ExH</v>
      </c>
      <c r="G103" s="667">
        <v>27.56</v>
      </c>
      <c r="H103" s="667">
        <v>1</v>
      </c>
      <c r="I103" s="61"/>
      <c r="J103" s="61"/>
      <c r="K103" s="675">
        <v>22</v>
      </c>
      <c r="L103" s="61"/>
      <c r="M103" s="61"/>
      <c r="N103" s="61"/>
      <c r="O103" s="61"/>
      <c r="P103" s="61"/>
      <c r="Q103" s="61"/>
      <c r="R103" s="61"/>
      <c r="S103" s="62"/>
      <c r="T103" s="358"/>
      <c r="U103" s="348"/>
      <c r="V103" s="727" t="s">
        <v>1672</v>
      </c>
      <c r="W103" s="293">
        <v>1</v>
      </c>
      <c r="X103" s="666">
        <v>275</v>
      </c>
      <c r="Y103" s="61" t="str">
        <f>IF(X103=0,0,VLOOKUP(X103,competitors!$A$1:$B$1350,2,FALSE))</f>
        <v>Lily Harper U15G</v>
      </c>
      <c r="Z103" s="61" t="str">
        <f>IF(X103=0,0,VLOOKUP(Y103,competitors!$B$1:$C$1350,2,FALSE))</f>
        <v>ExH</v>
      </c>
      <c r="AA103" s="668">
        <v>19.46</v>
      </c>
      <c r="AB103" s="332"/>
      <c r="AC103" s="61"/>
      <c r="AD103" s="61"/>
      <c r="AE103" s="675">
        <v>22</v>
      </c>
      <c r="AF103" s="61"/>
      <c r="AG103" s="61"/>
      <c r="AH103" s="61"/>
      <c r="AI103" s="61"/>
      <c r="AJ103" s="61"/>
      <c r="AK103" s="61"/>
      <c r="AL103" s="61"/>
      <c r="AM103" s="62"/>
      <c r="AN103" s="358"/>
    </row>
    <row r="104" spans="1:40" ht="12.75" customHeight="1">
      <c r="B104" s="707"/>
      <c r="C104" s="294">
        <v>2</v>
      </c>
      <c r="D104" s="666">
        <v>628</v>
      </c>
      <c r="E104" s="3" t="str">
        <f>IF(D104=0,0,VLOOKUP(D104,competitors!$A$1:$B$1350,2,FALSE))</f>
        <v>Holly Bigger U15G</v>
      </c>
      <c r="F104" s="3" t="str">
        <f>IF(D104=0,0,VLOOKUP(E104,competitors!$B$1:$C$1350,2,FALSE))</f>
        <v>YOAC</v>
      </c>
      <c r="G104" s="668">
        <v>27.8</v>
      </c>
      <c r="H104" s="667">
        <v>1</v>
      </c>
      <c r="I104" s="3"/>
      <c r="J104" s="3"/>
      <c r="K104" s="3"/>
      <c r="L104" s="3"/>
      <c r="M104" s="3"/>
      <c r="N104" s="3"/>
      <c r="O104" s="671">
        <v>21</v>
      </c>
      <c r="P104" s="3"/>
      <c r="Q104" s="3"/>
      <c r="R104" s="3"/>
      <c r="S104" s="63"/>
      <c r="T104" s="234"/>
      <c r="U104" s="349"/>
      <c r="V104" s="728"/>
      <c r="W104" s="294">
        <v>2</v>
      </c>
      <c r="X104" s="666">
        <v>1006</v>
      </c>
      <c r="Y104" s="3" t="str">
        <f>IF(X104=0,0,VLOOKUP(X104,competitors!$A$1:$B$1350,2,FALSE))</f>
        <v>Ellie Chivers U15G</v>
      </c>
      <c r="Z104" s="3" t="str">
        <f>IF(X104=0,0,VLOOKUP(Y104,competitors!$B$1:$C$1350,2,FALSE))</f>
        <v>MAC</v>
      </c>
      <c r="AA104" s="668">
        <v>18.989999999999998</v>
      </c>
      <c r="AB104" s="33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688">
        <v>21</v>
      </c>
      <c r="AN104" s="16"/>
    </row>
    <row r="105" spans="1:40" ht="12.75" customHeight="1">
      <c r="B105" s="707"/>
      <c r="C105" s="295">
        <v>3</v>
      </c>
      <c r="D105" s="666">
        <v>527</v>
      </c>
      <c r="E105" s="3" t="str">
        <f>IF(D105=0,0,VLOOKUP(D105,competitors!$A$1:$B$1350,2,FALSE))</f>
        <v>Lydia Smith U15G</v>
      </c>
      <c r="F105" s="3" t="str">
        <f>IF(D105=0,0,VLOOKUP(E105,competitors!$B$1:$C$1350,2,FALSE))</f>
        <v>TAC</v>
      </c>
      <c r="G105" s="667">
        <v>27.95</v>
      </c>
      <c r="H105" s="667">
        <v>1</v>
      </c>
      <c r="I105" s="3"/>
      <c r="J105" s="3"/>
      <c r="K105" s="3"/>
      <c r="L105" s="3"/>
      <c r="M105" s="3"/>
      <c r="N105" s="671">
        <v>20</v>
      </c>
      <c r="O105" s="3"/>
      <c r="P105" s="3"/>
      <c r="Q105" s="3"/>
      <c r="R105" s="3"/>
      <c r="S105" s="63"/>
      <c r="T105" s="234"/>
      <c r="U105" s="349"/>
      <c r="V105" s="728"/>
      <c r="W105" s="295">
        <v>3</v>
      </c>
      <c r="X105" s="666">
        <v>473</v>
      </c>
      <c r="Y105" s="3" t="str">
        <f>IF(X105=0,0,VLOOKUP(X105,competitors!$A$1:$B$1350,2,FALSE))</f>
        <v>Imogen Davis U15G</v>
      </c>
      <c r="Z105" s="3" t="str">
        <f>IF(X105=0,0,VLOOKUP(Y105,competitors!$B$1:$C$1350,2,FALSE))</f>
        <v>PAC</v>
      </c>
      <c r="AA105" s="668">
        <v>17.37</v>
      </c>
      <c r="AB105" s="333"/>
      <c r="AC105" s="3"/>
      <c r="AD105" s="3"/>
      <c r="AE105" s="3"/>
      <c r="AF105" s="3"/>
      <c r="AG105" s="671">
        <v>20</v>
      </c>
      <c r="AH105" s="3"/>
      <c r="AI105" s="3"/>
      <c r="AJ105" s="3"/>
      <c r="AK105" s="3"/>
      <c r="AL105" s="3"/>
      <c r="AM105" s="63"/>
    </row>
    <row r="106" spans="1:40" ht="12.75" customHeight="1">
      <c r="B106" s="707"/>
      <c r="C106" s="294">
        <v>4</v>
      </c>
      <c r="D106" s="666">
        <v>172</v>
      </c>
      <c r="E106" s="3" t="str">
        <f>IF(D106=0,0,VLOOKUP(D106,competitors!$A$1:$B$1350,2,FALSE))</f>
        <v>Emily Lands U15G</v>
      </c>
      <c r="F106" s="3" t="str">
        <f>IF(D106=0,0,VLOOKUP(E106,competitors!$B$1:$C$1350,2,FALSE))</f>
        <v>NA</v>
      </c>
      <c r="G106" s="667">
        <v>27.97</v>
      </c>
      <c r="H106" s="667">
        <v>2</v>
      </c>
      <c r="I106" s="3"/>
      <c r="J106" s="671">
        <v>19</v>
      </c>
      <c r="K106" s="3"/>
      <c r="L106" s="3"/>
      <c r="M106" s="3"/>
      <c r="N106" s="3"/>
      <c r="O106" s="3"/>
      <c r="P106" s="3"/>
      <c r="Q106" s="3"/>
      <c r="R106" s="3"/>
      <c r="S106" s="63"/>
      <c r="T106" s="234"/>
      <c r="U106" s="349"/>
      <c r="V106" s="728"/>
      <c r="W106" s="294">
        <v>4</v>
      </c>
      <c r="X106" s="666">
        <v>781</v>
      </c>
      <c r="Y106" s="3" t="str">
        <f>IF(X106=0,0,VLOOKUP(X106,competitors!$A$1:$B$1350,2,FALSE))</f>
        <v>Rebecca Benney U15G</v>
      </c>
      <c r="Z106" s="3" t="str">
        <f>IF(X106=0,0,VLOOKUP(Y106,competitors!$B$1:$C$1350,2,FALSE))</f>
        <v>CAC</v>
      </c>
      <c r="AA106" s="668">
        <v>17.29</v>
      </c>
      <c r="AB106" s="333"/>
      <c r="AC106" s="3"/>
      <c r="AD106" s="3"/>
      <c r="AE106" s="3"/>
      <c r="AF106" s="3"/>
      <c r="AG106" s="3"/>
      <c r="AH106" s="3"/>
      <c r="AI106" s="3"/>
      <c r="AJ106" s="671">
        <v>19</v>
      </c>
      <c r="AK106" s="3"/>
      <c r="AL106" s="3"/>
      <c r="AM106" s="63"/>
      <c r="AN106" s="16"/>
    </row>
    <row r="107" spans="1:40" ht="12.75" customHeight="1">
      <c r="B107" s="707"/>
      <c r="C107" s="295">
        <v>5</v>
      </c>
      <c r="D107" s="666">
        <v>351</v>
      </c>
      <c r="E107" s="3" t="str">
        <f>IF(D107=0,0,VLOOKUP(D107,competitors!$A$1:$B$1350,2,FALSE))</f>
        <v>Abbie  Lovering U15G</v>
      </c>
      <c r="F107" s="3" t="str">
        <f>IF(D107=0,0,VLOOKUP(E107,competitors!$B$1:$C$1350,2,FALSE))</f>
        <v>Wim</v>
      </c>
      <c r="G107" s="667">
        <v>28.15</v>
      </c>
      <c r="H107" s="667">
        <v>2</v>
      </c>
      <c r="I107" s="3"/>
      <c r="J107" s="3"/>
      <c r="K107" s="3"/>
      <c r="L107" s="671">
        <v>18</v>
      </c>
      <c r="M107" s="3"/>
      <c r="N107" s="3"/>
      <c r="O107" s="3"/>
      <c r="P107" s="3"/>
      <c r="Q107" s="3"/>
      <c r="R107" s="3"/>
      <c r="S107" s="63"/>
      <c r="T107" s="234"/>
      <c r="U107" s="349"/>
      <c r="V107" s="728"/>
      <c r="W107" s="295">
        <v>5</v>
      </c>
      <c r="X107" s="666">
        <v>269</v>
      </c>
      <c r="Y107" s="3" t="str">
        <f>IF(X107=0,0,VLOOKUP(X107,competitors!$A$1:$B$1350,2,FALSE))</f>
        <v>Kimberley Vanstone U15G</v>
      </c>
      <c r="Z107" s="3" t="str">
        <f>IF(X107=0,0,VLOOKUP(Y107,competitors!$B$1:$C$1350,2,FALSE))</f>
        <v>ExH</v>
      </c>
      <c r="AA107" s="668">
        <v>17.239999999999998</v>
      </c>
      <c r="AB107" s="333"/>
      <c r="AC107" s="3"/>
      <c r="AD107" s="3"/>
      <c r="AE107" s="671">
        <v>18</v>
      </c>
      <c r="AF107" s="3"/>
      <c r="AG107" s="3"/>
      <c r="AH107" s="3"/>
      <c r="AI107" s="3"/>
      <c r="AJ107" s="3"/>
      <c r="AK107" s="3"/>
      <c r="AL107" s="3"/>
      <c r="AM107" s="63"/>
      <c r="AN107" s="16"/>
    </row>
    <row r="108" spans="1:40" ht="12.75" customHeight="1">
      <c r="B108" s="704" t="s">
        <v>1668</v>
      </c>
      <c r="C108" s="294">
        <v>6</v>
      </c>
      <c r="D108" s="666">
        <v>348</v>
      </c>
      <c r="E108" s="3" t="str">
        <f>IF(D108=0,0,VLOOKUP(D108,competitors!$A$1:$B$1350,2,FALSE))</f>
        <v>Erin Thickett U15G</v>
      </c>
      <c r="F108" s="3" t="str">
        <f>IF(D108=0,0,VLOOKUP(E108,competitors!$B$1:$C$1350,2,FALSE))</f>
        <v>Wim</v>
      </c>
      <c r="G108" s="668">
        <v>28.2</v>
      </c>
      <c r="H108" s="667">
        <v>1</v>
      </c>
      <c r="I108" s="3"/>
      <c r="J108" s="3"/>
      <c r="K108" s="3"/>
      <c r="L108" s="671">
        <v>17</v>
      </c>
      <c r="M108" s="3"/>
      <c r="N108" s="3"/>
      <c r="O108" s="3"/>
      <c r="P108" s="3"/>
      <c r="Q108" s="3"/>
      <c r="R108" s="3"/>
      <c r="S108" s="63"/>
      <c r="T108" s="234"/>
      <c r="U108" s="349"/>
      <c r="V108" s="704" t="s">
        <v>2639</v>
      </c>
      <c r="W108" s="294">
        <v>6</v>
      </c>
      <c r="X108" s="666">
        <v>542</v>
      </c>
      <c r="Y108" s="3" t="str">
        <f>IF(X108=0,0,VLOOKUP(X108,competitors!$A$1:$B$1350,2,FALSE))</f>
        <v>Macy Pena-Romero U15G</v>
      </c>
      <c r="Z108" s="3" t="str">
        <f>IF(X108=0,0,VLOOKUP(Y108,competitors!$B$1:$C$1350,2,FALSE))</f>
        <v>TAC</v>
      </c>
      <c r="AA108" s="668">
        <v>16.7</v>
      </c>
      <c r="AB108" s="333"/>
      <c r="AC108" s="3"/>
      <c r="AD108" s="3"/>
      <c r="AE108" s="3"/>
      <c r="AF108" s="3"/>
      <c r="AG108" s="3"/>
      <c r="AH108" s="671">
        <v>17</v>
      </c>
      <c r="AI108" s="3"/>
      <c r="AJ108" s="3"/>
      <c r="AK108" s="3"/>
      <c r="AL108" s="3"/>
      <c r="AM108" s="63"/>
      <c r="AN108" s="16"/>
    </row>
    <row r="109" spans="1:40" ht="12.75" customHeight="1" thickBot="1">
      <c r="A109" s="346">
        <v>25.8</v>
      </c>
      <c r="B109" s="705"/>
      <c r="C109" s="295">
        <v>7</v>
      </c>
      <c r="D109" s="666">
        <v>112</v>
      </c>
      <c r="E109" s="3" t="str">
        <f>IF(D109=0,0,VLOOKUP(D109,competitors!$A$1:$B$1350,2,FALSE))</f>
        <v>Amber Brown U15G</v>
      </c>
      <c r="F109" s="3" t="str">
        <f>IF(D109=0,0,VLOOKUP(E109,competitors!$B$1:$C$1350,2,FALSE))</f>
        <v>NA</v>
      </c>
      <c r="G109" s="667">
        <v>28.68</v>
      </c>
      <c r="H109" s="667">
        <v>2</v>
      </c>
      <c r="I109" s="3"/>
      <c r="J109" s="671">
        <v>16</v>
      </c>
      <c r="K109" s="3"/>
      <c r="L109" s="3"/>
      <c r="M109" s="3"/>
      <c r="N109" s="3"/>
      <c r="O109" s="3"/>
      <c r="P109" s="3"/>
      <c r="Q109" s="3"/>
      <c r="R109" s="3"/>
      <c r="S109" s="63"/>
      <c r="T109" s="234"/>
      <c r="U109" s="349">
        <v>34.36</v>
      </c>
      <c r="V109" s="705"/>
      <c r="W109" s="295">
        <v>7</v>
      </c>
      <c r="X109" s="666">
        <v>353</v>
      </c>
      <c r="Y109" s="3" t="str">
        <f>IF(X109=0,0,VLOOKUP(X109,competitors!$A$1:$B$1350,2,FALSE))</f>
        <v>Lydia Rusling U15G</v>
      </c>
      <c r="Z109" s="3" t="str">
        <f>IF(X109=0,0,VLOOKUP(Y109,competitors!$B$1:$C$1350,2,FALSE))</f>
        <v>Wim</v>
      </c>
      <c r="AA109" s="668">
        <v>16.510000000000002</v>
      </c>
      <c r="AB109" s="333"/>
      <c r="AC109" s="3"/>
      <c r="AD109" s="3"/>
      <c r="AE109" s="3"/>
      <c r="AF109" s="671">
        <v>16</v>
      </c>
      <c r="AG109" s="3"/>
      <c r="AH109" s="3"/>
      <c r="AI109" s="3"/>
      <c r="AJ109" s="3"/>
      <c r="AK109" s="3"/>
      <c r="AL109" s="3"/>
      <c r="AM109" s="63"/>
    </row>
    <row r="110" spans="1:40" ht="12" customHeight="1">
      <c r="B110" s="339"/>
      <c r="C110" s="294">
        <v>8</v>
      </c>
      <c r="D110" s="666">
        <v>814</v>
      </c>
      <c r="E110" s="3" t="str">
        <f>IF(D110=0,0,VLOOKUP(D110,competitors!$A$1:$B$1350,2,FALSE))</f>
        <v>Lucy Allen U15G</v>
      </c>
      <c r="F110" s="3" t="str">
        <f>IF(D110=0,0,VLOOKUP(E110,competitors!$B$1:$C$1350,2,FALSE))</f>
        <v>N&amp;P</v>
      </c>
      <c r="G110" s="667">
        <v>28.82</v>
      </c>
      <c r="H110" s="667">
        <v>1</v>
      </c>
      <c r="I110" s="3"/>
      <c r="J110" s="3"/>
      <c r="K110" s="3"/>
      <c r="L110" s="3"/>
      <c r="M110" s="3"/>
      <c r="N110" s="3"/>
      <c r="O110" s="3"/>
      <c r="P110" s="3"/>
      <c r="Q110" s="671">
        <v>15</v>
      </c>
      <c r="R110" s="3"/>
      <c r="S110" s="63"/>
      <c r="T110" s="234"/>
      <c r="U110" s="349"/>
      <c r="V110" s="29"/>
      <c r="W110" s="294">
        <v>8</v>
      </c>
      <c r="X110" s="666">
        <v>538</v>
      </c>
      <c r="Y110" s="3" t="str">
        <f>IF(X110=0,0,VLOOKUP(X110,competitors!$A$1:$B$1350,2,FALSE))</f>
        <v>Rhiannon Lee U15G</v>
      </c>
      <c r="Z110" s="3" t="str">
        <f>IF(X110=0,0,VLOOKUP(Y110,competitors!$B$1:$C$1350,2,FALSE))</f>
        <v>TAC</v>
      </c>
      <c r="AA110" s="668">
        <v>15.69</v>
      </c>
      <c r="AB110" s="333"/>
      <c r="AC110" s="3"/>
      <c r="AD110" s="3"/>
      <c r="AE110" s="3"/>
      <c r="AF110" s="3"/>
      <c r="AG110" s="3"/>
      <c r="AH110" s="671">
        <v>15</v>
      </c>
      <c r="AI110" s="3"/>
      <c r="AJ110" s="3"/>
      <c r="AK110" s="3"/>
      <c r="AL110" s="3"/>
      <c r="AM110" s="63"/>
      <c r="AN110" s="16"/>
    </row>
    <row r="111" spans="1:40" ht="13.5" customHeight="1">
      <c r="B111" s="345" t="s">
        <v>1653</v>
      </c>
      <c r="C111" s="295">
        <v>9</v>
      </c>
      <c r="D111" s="666">
        <v>536</v>
      </c>
      <c r="E111" s="3" t="str">
        <f>IF(D111=0,0,VLOOKUP(D111,competitors!$A$1:$B$1350,2,FALSE))</f>
        <v>Lucy Crossman U15G</v>
      </c>
      <c r="F111" s="3" t="str">
        <f>IF(D111=0,0,VLOOKUP(E111,competitors!$B$1:$C$1350,2,FALSE))</f>
        <v>TAC</v>
      </c>
      <c r="G111" s="667">
        <v>29.07</v>
      </c>
      <c r="H111" s="667">
        <v>1</v>
      </c>
      <c r="I111" s="3"/>
      <c r="J111" s="3"/>
      <c r="K111" s="3"/>
      <c r="L111" s="3"/>
      <c r="M111" s="3"/>
      <c r="N111" s="671">
        <v>14</v>
      </c>
      <c r="O111" s="3"/>
      <c r="P111" s="3"/>
      <c r="Q111" s="3"/>
      <c r="R111" s="3"/>
      <c r="S111" s="63"/>
      <c r="T111" s="234"/>
      <c r="U111" s="349"/>
      <c r="V111" s="29"/>
      <c r="W111" s="295">
        <v>9</v>
      </c>
      <c r="X111" s="666">
        <v>812</v>
      </c>
      <c r="Y111" s="3" t="str">
        <f>IF(X111=0,0,VLOOKUP(X111,competitors!$A$1:$B$1350,2,FALSE))</f>
        <v>Jessica Spry U15G</v>
      </c>
      <c r="Z111" s="3" t="str">
        <f>IF(X111=0,0,VLOOKUP(Y111,competitors!$B$1:$C$1350,2,FALSE))</f>
        <v>N&amp;P</v>
      </c>
      <c r="AA111" s="668">
        <v>15.24</v>
      </c>
      <c r="AB111" s="333"/>
      <c r="AC111" s="3"/>
      <c r="AD111" s="3"/>
      <c r="AE111" s="3"/>
      <c r="AF111" s="3"/>
      <c r="AG111" s="3"/>
      <c r="AH111" s="3"/>
      <c r="AI111" s="3"/>
      <c r="AJ111" s="3"/>
      <c r="AK111" s="671">
        <v>14</v>
      </c>
      <c r="AL111" s="3"/>
      <c r="AM111" s="63"/>
    </row>
    <row r="112" spans="1:40" ht="12" customHeight="1">
      <c r="B112" s="339"/>
      <c r="C112" s="294">
        <v>10</v>
      </c>
      <c r="D112" s="682">
        <v>940</v>
      </c>
      <c r="E112" s="695" t="str">
        <f>IF(D112=0,0,VLOOKUP(D112,competitors!$A$1:$B$1350,2,FALSE))</f>
        <v>Maddy Herbert U15G</v>
      </c>
      <c r="F112" s="3" t="str">
        <f>IF(D112=0,0,VLOOKUP(E112,competitors!$B$1:$C$1350,2,FALSE))</f>
        <v>DAC</v>
      </c>
      <c r="G112" s="667">
        <v>29.42</v>
      </c>
      <c r="H112" s="667">
        <v>1</v>
      </c>
      <c r="I112" s="3"/>
      <c r="J112" s="3"/>
      <c r="K112" s="3"/>
      <c r="L112" s="3"/>
      <c r="M112" s="3"/>
      <c r="N112" s="3"/>
      <c r="O112" s="3"/>
      <c r="P112" s="3"/>
      <c r="Q112" s="3"/>
      <c r="R112" s="666">
        <v>13</v>
      </c>
      <c r="S112" s="63"/>
      <c r="T112" s="234"/>
      <c r="U112" s="349"/>
      <c r="V112" s="29"/>
      <c r="W112" s="294">
        <v>10</v>
      </c>
      <c r="X112" s="666">
        <v>116</v>
      </c>
      <c r="Y112" s="3" t="str">
        <f>IF(X112=0,0,VLOOKUP(X112,competitors!$A$1:$B$1350,2,FALSE))</f>
        <v>Isadora Oliver-Davidson U15G</v>
      </c>
      <c r="Z112" s="3" t="str">
        <f>IF(X112=0,0,VLOOKUP(Y112,competitors!$B$1:$C$1350,2,FALSE))</f>
        <v>NA</v>
      </c>
      <c r="AA112" s="668">
        <v>14.08</v>
      </c>
      <c r="AB112" s="333"/>
      <c r="AC112" s="3"/>
      <c r="AD112" s="671">
        <v>13</v>
      </c>
      <c r="AE112" s="3"/>
      <c r="AF112" s="3"/>
      <c r="AG112" s="3"/>
      <c r="AH112" s="3"/>
      <c r="AI112" s="3"/>
      <c r="AJ112" s="3"/>
      <c r="AK112" s="3"/>
      <c r="AL112" s="3"/>
      <c r="AM112" s="63"/>
      <c r="AN112" s="16"/>
    </row>
    <row r="113" spans="2:40" ht="12.75" customHeight="1">
      <c r="B113" s="388" t="s">
        <v>2166</v>
      </c>
      <c r="C113" s="295">
        <v>11</v>
      </c>
      <c r="D113" s="666">
        <v>635</v>
      </c>
      <c r="E113" s="3" t="str">
        <f>IF(D113=0,0,VLOOKUP(D113,competitors!$A$1:$B$1350,2,FALSE))</f>
        <v>Lexi o'Sullivan U15G</v>
      </c>
      <c r="F113" s="3" t="str">
        <f>IF(D113=0,0,VLOOKUP(E113,competitors!$B$1:$C$1350,2,FALSE))</f>
        <v>YOAC</v>
      </c>
      <c r="G113" s="667">
        <v>29.42</v>
      </c>
      <c r="H113" s="667">
        <v>1</v>
      </c>
      <c r="I113" s="3"/>
      <c r="J113" s="3"/>
      <c r="K113" s="3"/>
      <c r="L113" s="3"/>
      <c r="M113" s="3"/>
      <c r="N113" s="3"/>
      <c r="O113" s="666">
        <v>12</v>
      </c>
      <c r="P113" s="3"/>
      <c r="Q113" s="3"/>
      <c r="R113" s="3"/>
      <c r="S113" s="63"/>
      <c r="T113" s="234"/>
      <c r="U113" s="349"/>
      <c r="V113" s="29"/>
      <c r="W113" s="295">
        <v>11</v>
      </c>
      <c r="X113" s="666">
        <v>350</v>
      </c>
      <c r="Y113" s="3" t="str">
        <f>IF(X113=0,0,VLOOKUP(X113,competitors!$A$1:$B$1350,2,FALSE))</f>
        <v>Charlotte Piper U15G</v>
      </c>
      <c r="Z113" s="3" t="str">
        <f>IF(X113=0,0,VLOOKUP(Y113,competitors!$B$1:$C$1350,2,FALSE))</f>
        <v>Wim</v>
      </c>
      <c r="AA113" s="668">
        <v>13.99</v>
      </c>
      <c r="AB113" s="333"/>
      <c r="AC113" s="3"/>
      <c r="AD113" s="3"/>
      <c r="AE113" s="3"/>
      <c r="AF113" s="671">
        <v>12</v>
      </c>
      <c r="AG113" s="3"/>
      <c r="AH113" s="3"/>
      <c r="AI113" s="3"/>
      <c r="AJ113" s="3"/>
      <c r="AK113" s="3"/>
      <c r="AL113" s="3"/>
      <c r="AM113" s="63"/>
      <c r="AN113" s="16"/>
    </row>
    <row r="114" spans="2:40" ht="12.75" customHeight="1">
      <c r="B114" s="388" t="s">
        <v>2165</v>
      </c>
      <c r="C114" s="294">
        <v>12</v>
      </c>
      <c r="D114" s="666">
        <v>985</v>
      </c>
      <c r="E114" s="3" t="str">
        <f>IF(D114=0,0,VLOOKUP(D114,competitors!$A$1:$B$1350,2,FALSE))</f>
        <v>Ellen Pearce U15G</v>
      </c>
      <c r="F114" s="3" t="str">
        <f>IF(D114=0,0,VLOOKUP(E114,competitors!$B$1:$C$1350,2,FALSE))</f>
        <v>DAC</v>
      </c>
      <c r="G114" s="667">
        <v>29.74</v>
      </c>
      <c r="H114" s="667">
        <v>2</v>
      </c>
      <c r="I114" s="3"/>
      <c r="J114" s="3"/>
      <c r="K114" s="3"/>
      <c r="L114" s="3"/>
      <c r="M114" s="3"/>
      <c r="N114" s="3"/>
      <c r="O114" s="3"/>
      <c r="P114" s="3"/>
      <c r="Q114" s="3"/>
      <c r="R114" s="671">
        <v>11</v>
      </c>
      <c r="S114" s="63"/>
      <c r="T114" s="234"/>
      <c r="U114" s="356"/>
      <c r="V114" s="29"/>
      <c r="W114" s="294">
        <v>12</v>
      </c>
      <c r="X114" s="666">
        <v>468</v>
      </c>
      <c r="Y114" s="3" t="str">
        <f>IF(X114=0,0,VLOOKUP(X114,competitors!$A$1:$B$1350,2,FALSE))</f>
        <v>Ashia Wilson U15G</v>
      </c>
      <c r="Z114" s="3" t="str">
        <f>IF(X114=0,0,VLOOKUP(Y114,competitors!$B$1:$C$1350,2,FALSE))</f>
        <v>PAC</v>
      </c>
      <c r="AA114" s="668">
        <v>11.99</v>
      </c>
      <c r="AB114" s="333"/>
      <c r="AC114" s="3"/>
      <c r="AD114" s="3"/>
      <c r="AE114" s="3"/>
      <c r="AF114" s="3"/>
      <c r="AG114" s="671">
        <v>11</v>
      </c>
      <c r="AH114" s="3"/>
      <c r="AI114" s="3"/>
      <c r="AJ114" s="3"/>
      <c r="AK114" s="3"/>
      <c r="AL114" s="3"/>
      <c r="AM114" s="63"/>
      <c r="AN114" s="16"/>
    </row>
    <row r="115" spans="2:40" ht="12" customHeight="1">
      <c r="B115" s="388" t="s">
        <v>2167</v>
      </c>
      <c r="C115" s="295">
        <v>13</v>
      </c>
      <c r="D115" s="666">
        <v>170</v>
      </c>
      <c r="E115" s="3" t="str">
        <f>IF(D115=0,0,VLOOKUP(D115,competitors!$A$1:$B$1350,2,FALSE))</f>
        <v>Georgina Scoot U15G</v>
      </c>
      <c r="F115" s="3" t="str">
        <f>IF(D115=0,0,VLOOKUP(E115,competitors!$B$1:$C$1350,2,FALSE))</f>
        <v>NA</v>
      </c>
      <c r="G115" s="667">
        <v>29.87</v>
      </c>
      <c r="H115" s="667">
        <v>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63"/>
      <c r="T115" s="234"/>
      <c r="U115" s="356"/>
      <c r="V115" s="29"/>
      <c r="W115" s="295">
        <v>13</v>
      </c>
      <c r="X115" s="666">
        <v>627</v>
      </c>
      <c r="Y115" s="3" t="str">
        <f>IF(X115=0,0,VLOOKUP(X115,competitors!$A$1:$B$1350,2,FALSE))</f>
        <v>Lizzy Ingram U15G (U17W)</v>
      </c>
      <c r="Z115" s="3" t="str">
        <f>IF(X115=0,0,VLOOKUP(Y115,competitors!$B$1:$C$1350,2,FALSE))</f>
        <v>YOAC</v>
      </c>
      <c r="AA115" s="668">
        <v>11.98</v>
      </c>
      <c r="AB115" s="333"/>
      <c r="AC115" s="3"/>
      <c r="AD115" s="3"/>
      <c r="AE115" s="3"/>
      <c r="AF115" s="3"/>
      <c r="AG115" s="3"/>
      <c r="AH115" s="3"/>
      <c r="AI115" s="671">
        <v>10</v>
      </c>
      <c r="AJ115" s="3"/>
      <c r="AK115" s="3"/>
      <c r="AL115" s="3"/>
      <c r="AM115" s="63"/>
      <c r="AN115" s="16"/>
    </row>
    <row r="116" spans="2:40" ht="12" customHeight="1">
      <c r="B116" s="339"/>
      <c r="C116" s="294">
        <v>14</v>
      </c>
      <c r="D116" s="666">
        <v>271</v>
      </c>
      <c r="E116" s="3" t="str">
        <f>IF(D116=0,0,VLOOKUP(D116,competitors!$A$1:$B$1350,2,FALSE))</f>
        <v>Samidi Nanayakkara U15G</v>
      </c>
      <c r="F116" s="3" t="str">
        <f>IF(D116=0,0,VLOOKUP(E116,competitors!$B$1:$C$1350,2,FALSE))</f>
        <v>ExH</v>
      </c>
      <c r="G116" s="667">
        <v>30.21</v>
      </c>
      <c r="H116" s="667">
        <v>3</v>
      </c>
      <c r="I116" s="3"/>
      <c r="J116" s="3"/>
      <c r="K116" s="671">
        <v>10</v>
      </c>
      <c r="L116" s="3"/>
      <c r="M116" s="3"/>
      <c r="N116" s="3"/>
      <c r="O116" s="3"/>
      <c r="P116" s="3"/>
      <c r="Q116" s="3"/>
      <c r="R116" s="3"/>
      <c r="S116" s="63"/>
      <c r="T116" s="234"/>
      <c r="U116" s="356"/>
      <c r="V116" s="339"/>
      <c r="W116" s="294">
        <v>14</v>
      </c>
      <c r="X116" s="666">
        <v>635</v>
      </c>
      <c r="Y116" s="3" t="str">
        <f>IF(X116=0,0,VLOOKUP(X116,competitors!$A$1:$B$1350,2,FALSE))</f>
        <v>Lexi o'Sullivan U15G</v>
      </c>
      <c r="Z116" s="3" t="str">
        <f>IF(X116=0,0,VLOOKUP(Y116,competitors!$B$1:$C$1350,2,FALSE))</f>
        <v>YOAC</v>
      </c>
      <c r="AA116" s="668">
        <v>10.45</v>
      </c>
      <c r="AB116" s="333"/>
      <c r="AC116" s="3"/>
      <c r="AD116" s="3"/>
      <c r="AE116" s="3"/>
      <c r="AF116" s="3"/>
      <c r="AG116" s="3"/>
      <c r="AH116" s="3"/>
      <c r="AI116" s="671">
        <v>9</v>
      </c>
      <c r="AJ116" s="3"/>
      <c r="AK116" s="3"/>
      <c r="AL116" s="3"/>
      <c r="AM116" s="63"/>
      <c r="AN116" s="16"/>
    </row>
    <row r="117" spans="2:40" ht="12" customHeight="1">
      <c r="B117" s="339"/>
      <c r="C117" s="295">
        <v>15</v>
      </c>
      <c r="D117" s="666">
        <v>475</v>
      </c>
      <c r="E117" s="3" t="str">
        <f>IF(D117=0,0,VLOOKUP(D117,competitors!$A$1:$B$1350,2,FALSE))</f>
        <v>Demi-Marie Goddard U15G</v>
      </c>
      <c r="F117" s="3" t="str">
        <f>IF(D117=0,0,VLOOKUP(E117,competitors!$B$1:$C$1350,2,FALSE))</f>
        <v>PAC</v>
      </c>
      <c r="G117" s="667">
        <v>30.62</v>
      </c>
      <c r="H117" s="667">
        <v>3</v>
      </c>
      <c r="I117" s="3"/>
      <c r="J117" s="3"/>
      <c r="K117" s="3"/>
      <c r="L117" s="3"/>
      <c r="M117" s="671">
        <v>9</v>
      </c>
      <c r="N117" s="3"/>
      <c r="O117" s="3"/>
      <c r="P117" s="3"/>
      <c r="Q117" s="3"/>
      <c r="R117" s="3"/>
      <c r="S117" s="63"/>
      <c r="T117" s="234"/>
      <c r="U117" s="356"/>
      <c r="V117" s="339"/>
      <c r="W117" s="295">
        <v>15</v>
      </c>
      <c r="X117" s="666">
        <v>1030</v>
      </c>
      <c r="Y117" s="3" t="str">
        <f>IF(X117=0,0,VLOOKUP(X117,competitors!$A$1:$B$1350,2,FALSE))</f>
        <v>Isabel Lavender U15G</v>
      </c>
      <c r="Z117" s="3" t="str">
        <f>IF(X117=0,0,VLOOKUP(Y117,competitors!$B$1:$C$1350,2,FALSE))</f>
        <v>MAC</v>
      </c>
      <c r="AA117" s="668">
        <v>9.9600000000000009</v>
      </c>
      <c r="AB117" s="33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688">
        <v>8</v>
      </c>
      <c r="AN117" s="16"/>
    </row>
    <row r="118" spans="2:40" ht="12" customHeight="1">
      <c r="B118" s="339"/>
      <c r="C118" s="294">
        <v>16</v>
      </c>
      <c r="D118" s="666">
        <v>360</v>
      </c>
      <c r="E118" s="3" t="str">
        <f>IF(D118=0,0,VLOOKUP(D118,competitors!$A$1:$B$1350,2,FALSE))</f>
        <v>Lucy Gladdis U15G</v>
      </c>
      <c r="F118" s="3" t="str">
        <f>IF(D118=0,0,VLOOKUP(E118,competitors!$B$1:$C$1350,2,FALSE))</f>
        <v>Wim</v>
      </c>
      <c r="G118" s="667">
        <v>30.66</v>
      </c>
      <c r="H118" s="667">
        <v>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63"/>
      <c r="T118" s="234"/>
      <c r="U118" s="8"/>
      <c r="V118" s="339"/>
      <c r="W118" s="294">
        <v>16</v>
      </c>
      <c r="X118" s="666">
        <v>817</v>
      </c>
      <c r="Y118" s="3" t="str">
        <f>IF(X118=0,0,VLOOKUP(X118,competitors!$A$1:$B$1350,2,FALSE))</f>
        <v>Lauren Webster U15G</v>
      </c>
      <c r="Z118" s="3" t="str">
        <f>IF(X118=0,0,VLOOKUP(Y118,competitors!$B$1:$C$1350,2,FALSE))</f>
        <v>N&amp;P</v>
      </c>
      <c r="AA118" s="668">
        <v>8.93</v>
      </c>
      <c r="AB118" s="333"/>
      <c r="AC118" s="3"/>
      <c r="AD118" s="3"/>
      <c r="AE118" s="3"/>
      <c r="AF118" s="3"/>
      <c r="AG118" s="3"/>
      <c r="AH118" s="3"/>
      <c r="AI118" s="3"/>
      <c r="AJ118" s="3"/>
      <c r="AK118" s="671">
        <v>7</v>
      </c>
      <c r="AL118" s="3"/>
      <c r="AM118" s="63"/>
      <c r="AN118" s="16"/>
    </row>
    <row r="119" spans="2:40" ht="12" customHeight="1">
      <c r="B119" s="339"/>
      <c r="C119" s="295">
        <v>17</v>
      </c>
      <c r="D119" s="666">
        <v>468</v>
      </c>
      <c r="E119" s="3" t="str">
        <f>IF(D119=0,0,VLOOKUP(D119,competitors!$A$1:$B$1350,2,FALSE))</f>
        <v>Ashia Wilson U15G</v>
      </c>
      <c r="F119" s="3" t="str">
        <f>IF(D119=0,0,VLOOKUP(E119,competitors!$B$1:$C$1350,2,FALSE))</f>
        <v>PAC</v>
      </c>
      <c r="G119" s="667">
        <v>30.68</v>
      </c>
      <c r="H119" s="667">
        <v>3</v>
      </c>
      <c r="I119" s="3"/>
      <c r="J119" s="3"/>
      <c r="K119" s="3"/>
      <c r="L119" s="3"/>
      <c r="M119" s="671">
        <v>8</v>
      </c>
      <c r="N119" s="3"/>
      <c r="O119" s="3"/>
      <c r="P119" s="3"/>
      <c r="Q119" s="3"/>
      <c r="R119" s="3"/>
      <c r="S119" s="63"/>
      <c r="T119" s="234"/>
      <c r="U119" s="8"/>
      <c r="V119" s="339"/>
      <c r="W119" s="295">
        <v>17</v>
      </c>
      <c r="X119" s="58"/>
      <c r="Y119" s="3">
        <f>IF(X119=0,0,VLOOKUP(X119,competitors!$A$1:$B$1350,2,FALSE))</f>
        <v>0</v>
      </c>
      <c r="Z119" s="3">
        <f>IF(X119=0,0,VLOOKUP(Y119,competitors!$B$1:$C$1350,2,FALSE))</f>
        <v>0</v>
      </c>
      <c r="AA119" s="368"/>
      <c r="AB119" s="33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63"/>
      <c r="AN119" s="16"/>
    </row>
    <row r="120" spans="2:40" ht="12.75" customHeight="1">
      <c r="B120" s="339"/>
      <c r="C120" s="294">
        <v>18</v>
      </c>
      <c r="D120" s="666">
        <v>632</v>
      </c>
      <c r="E120" s="3" t="str">
        <f>IF(D120=0,0,VLOOKUP(D120,competitors!$A$1:$B$1350,2,FALSE))</f>
        <v>Jemima Cheleda U15G</v>
      </c>
      <c r="F120" s="3" t="str">
        <f>IF(D120=0,0,VLOOKUP(E120,competitors!$B$1:$C$1350,2,FALSE))</f>
        <v>YOAC</v>
      </c>
      <c r="G120" s="667">
        <v>31.36</v>
      </c>
      <c r="H120" s="667">
        <v>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3"/>
      <c r="T120" s="234"/>
      <c r="U120" s="8"/>
      <c r="V120" s="339"/>
      <c r="W120" s="294">
        <v>18</v>
      </c>
      <c r="X120" s="58"/>
      <c r="Y120" s="3">
        <f>IF(X120=0,0,VLOOKUP(X120,competitors!$A$1:$B$1350,2,FALSE))</f>
        <v>0</v>
      </c>
      <c r="Z120" s="3">
        <f>IF(X120=0,0,VLOOKUP(Y120,competitors!$B$1:$C$1350,2,FALSE))</f>
        <v>0</v>
      </c>
      <c r="AA120" s="368"/>
      <c r="AB120" s="33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63"/>
      <c r="AN120" s="16"/>
    </row>
    <row r="121" spans="2:40" ht="12" customHeight="1">
      <c r="B121" s="339"/>
      <c r="C121" s="295">
        <v>19</v>
      </c>
      <c r="D121" s="666">
        <v>477</v>
      </c>
      <c r="E121" s="3" t="str">
        <f>IF(D121=0,0,VLOOKUP(D121,competitors!$A$1:$B$1350,2,FALSE))</f>
        <v>Poppy Laidlaw U15G</v>
      </c>
      <c r="F121" s="3" t="str">
        <f>IF(D121=0,0,VLOOKUP(E121,competitors!$B$1:$C$1350,2,FALSE))</f>
        <v>PAC</v>
      </c>
      <c r="G121" s="668">
        <v>31.5</v>
      </c>
      <c r="H121" s="667">
        <v>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3"/>
      <c r="T121" s="234"/>
      <c r="U121" s="8"/>
      <c r="V121" s="339"/>
      <c r="W121" s="295">
        <v>19</v>
      </c>
      <c r="X121" s="58"/>
      <c r="Y121" s="3">
        <f>IF(X121=0,0,VLOOKUP(X121,competitors!$A$1:$B$1350,2,FALSE))</f>
        <v>0</v>
      </c>
      <c r="Z121" s="3">
        <f>IF(X121=0,0,VLOOKUP(Y121,competitors!$B$1:$C$1350,2,FALSE))</f>
        <v>0</v>
      </c>
      <c r="AA121" s="368"/>
      <c r="AB121" s="33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63"/>
      <c r="AN121" s="16"/>
    </row>
    <row r="122" spans="2:40" ht="12" customHeight="1">
      <c r="B122" s="339"/>
      <c r="C122" s="294">
        <v>20</v>
      </c>
      <c r="D122" s="666">
        <v>1030</v>
      </c>
      <c r="E122" s="3" t="str">
        <f>IF(D122=0,0,VLOOKUP(D122,competitors!$A$1:$B$1350,2,FALSE))</f>
        <v>Isabel Lavender U15G</v>
      </c>
      <c r="F122" s="3" t="str">
        <f>IF(D122=0,0,VLOOKUP(E122,competitors!$B$1:$C$1350,2,FALSE))</f>
        <v>MAC</v>
      </c>
      <c r="G122" s="667">
        <v>32.090000000000003</v>
      </c>
      <c r="H122" s="667">
        <v>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88">
        <v>7</v>
      </c>
      <c r="T122" s="234"/>
      <c r="U122" s="8"/>
      <c r="V122" s="339"/>
      <c r="W122" s="294">
        <v>20</v>
      </c>
      <c r="X122" s="58"/>
      <c r="Y122" s="3">
        <f>IF(X122=0,0,VLOOKUP(X122,competitors!$A$1:$B$1350,2,FALSE))</f>
        <v>0</v>
      </c>
      <c r="Z122" s="3">
        <f>IF(X122=0,0,VLOOKUP(Y122,competitors!$B$1:$C$1350,2,FALSE))</f>
        <v>0</v>
      </c>
      <c r="AA122" s="368"/>
      <c r="AB122" s="33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63"/>
      <c r="AN122" s="16"/>
    </row>
    <row r="123" spans="2:40" ht="12" customHeight="1">
      <c r="B123" s="339"/>
      <c r="C123" s="295">
        <v>21</v>
      </c>
      <c r="D123" s="666">
        <v>818</v>
      </c>
      <c r="E123" s="3" t="str">
        <f>IF(D123=0,0,VLOOKUP(D123,competitors!$A$1:$B$1350,2,FALSE))</f>
        <v>Tallula Golley U15G</v>
      </c>
      <c r="F123" s="3" t="str">
        <f>IF(D123=0,0,VLOOKUP(E123,competitors!$B$1:$C$1350,2,FALSE))</f>
        <v>N&amp;P</v>
      </c>
      <c r="G123" s="667">
        <v>32.35</v>
      </c>
      <c r="H123" s="667">
        <v>3</v>
      </c>
      <c r="I123" s="3"/>
      <c r="J123" s="3"/>
      <c r="K123" s="3"/>
      <c r="L123" s="3"/>
      <c r="M123" s="3"/>
      <c r="N123" s="3"/>
      <c r="O123" s="3"/>
      <c r="P123" s="3"/>
      <c r="Q123" s="666">
        <v>6</v>
      </c>
      <c r="R123" s="3"/>
      <c r="S123" s="63"/>
      <c r="T123" s="234"/>
      <c r="U123" s="8"/>
      <c r="V123" s="339"/>
      <c r="W123" s="295">
        <v>21</v>
      </c>
      <c r="X123" s="58"/>
      <c r="Y123" s="3">
        <f>IF(X123=0,0,VLOOKUP(X123,competitors!$A$1:$B$1350,2,FALSE))</f>
        <v>0</v>
      </c>
      <c r="Z123" s="3">
        <f>IF(X123=0,0,VLOOKUP(Y123,competitors!$B$1:$C$1350,2,FALSE))</f>
        <v>0</v>
      </c>
      <c r="AA123" s="368"/>
      <c r="AB123" s="33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63"/>
      <c r="AN123" s="16"/>
    </row>
    <row r="124" spans="2:40" ht="12" customHeight="1" thickBot="1">
      <c r="B124" s="398"/>
      <c r="C124" s="294">
        <v>22</v>
      </c>
      <c r="D124" s="666">
        <v>719</v>
      </c>
      <c r="E124" s="3" t="str">
        <f>IF(D124=0,0,VLOOKUP(D124,competitors!$A$1:$B$1350,2,FALSE))</f>
        <v>Zoe Lawrence U15G</v>
      </c>
      <c r="F124" s="3" t="str">
        <f>IF(D124=0,0,VLOOKUP(E124,competitors!$B$1:$C$1350,2,FALSE))</f>
        <v>CAC</v>
      </c>
      <c r="G124" s="667">
        <v>32.35</v>
      </c>
      <c r="H124" s="667">
        <v>3</v>
      </c>
      <c r="I124" s="3"/>
      <c r="J124" s="3"/>
      <c r="K124" s="3"/>
      <c r="L124" s="3"/>
      <c r="M124" s="3"/>
      <c r="N124" s="3"/>
      <c r="O124" s="3"/>
      <c r="P124" s="666">
        <v>5</v>
      </c>
      <c r="Q124" s="3"/>
      <c r="R124" s="3"/>
      <c r="S124" s="63"/>
      <c r="T124" s="234"/>
      <c r="U124" s="8"/>
      <c r="V124" s="398"/>
      <c r="W124" s="296">
        <v>22</v>
      </c>
      <c r="X124" s="64"/>
      <c r="Y124" s="65">
        <f>IF(X124=0,0,VLOOKUP(X124,competitors!$A$1:$B$1350,2,FALSE))</f>
        <v>0</v>
      </c>
      <c r="Z124" s="65">
        <f>IF(X124=0,0,VLOOKUP(Y124,competitors!$B$1:$C$1350,2,FALSE))</f>
        <v>0</v>
      </c>
      <c r="AA124" s="402"/>
      <c r="AB124" s="334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106"/>
      <c r="AN124" s="16"/>
    </row>
    <row r="125" spans="2:40" ht="12" customHeight="1">
      <c r="B125" s="339"/>
      <c r="C125" s="295">
        <v>23</v>
      </c>
      <c r="D125" s="666">
        <v>257</v>
      </c>
      <c r="E125" s="3" t="str">
        <f>IF(D125=0,0,VLOOKUP(D125,competitors!$A$1:$B$1350,2,FALSE))</f>
        <v>Jasmine Stone U15G</v>
      </c>
      <c r="F125" s="3" t="str">
        <f>IF(D125=0,0,VLOOKUP(E125,competitors!$B$1:$C$1350,2,FALSE))</f>
        <v>ExH</v>
      </c>
      <c r="G125" s="667">
        <v>33.33</v>
      </c>
      <c r="H125" s="667">
        <v>3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3"/>
      <c r="T125" s="234"/>
      <c r="U125" s="8"/>
      <c r="V125" s="339"/>
      <c r="W125" s="364">
        <v>23</v>
      </c>
      <c r="X125" s="299"/>
      <c r="Y125" s="57">
        <f>IF(X125=0,0,VLOOKUP(X125,competitors!$A$1:$B$1350,2,FALSE))</f>
        <v>0</v>
      </c>
      <c r="Z125" s="57">
        <f>IF(X125=0,0,VLOOKUP(Y125,competitors!$B$1:$C$1350,2,FALSE))</f>
        <v>0</v>
      </c>
      <c r="AA125" s="384"/>
      <c r="AB125" s="401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394"/>
      <c r="AN125" s="16"/>
    </row>
    <row r="126" spans="2:40" ht="12" customHeight="1">
      <c r="B126" s="339"/>
      <c r="C126" s="294">
        <v>24</v>
      </c>
      <c r="D126" s="666">
        <v>1052</v>
      </c>
      <c r="E126" s="3" t="str">
        <f>IF(D126=0,0,VLOOKUP(D126,competitors!$A$1:$B$1350,2,FALSE))</f>
        <v>Jemima Stillwell U13G</v>
      </c>
      <c r="F126" s="3" t="str">
        <f>IF(D126=0,0,VLOOKUP(E126,competitors!$B$1:$C$1350,2,FALSE))</f>
        <v>MAC</v>
      </c>
      <c r="G126" s="667">
        <v>33.58</v>
      </c>
      <c r="H126" s="667">
        <v>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88">
        <v>4</v>
      </c>
      <c r="T126" s="234"/>
      <c r="U126" s="8"/>
      <c r="V126" s="339"/>
      <c r="W126" s="294">
        <v>24</v>
      </c>
      <c r="X126" s="58"/>
      <c r="Y126" s="3">
        <f>IF(X126=0,0,VLOOKUP(X126,competitors!$A$1:$B$1350,2,FALSE))</f>
        <v>0</v>
      </c>
      <c r="Z126" s="3">
        <f>IF(X126=0,0,VLOOKUP(Y126,competitors!$B$1:$C$1350,2,FALSE))</f>
        <v>0</v>
      </c>
      <c r="AA126" s="368"/>
      <c r="AB126" s="33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63"/>
      <c r="AN126" s="16"/>
    </row>
    <row r="127" spans="2:40" ht="12" customHeight="1">
      <c r="B127" s="339"/>
      <c r="C127" s="295">
        <v>25</v>
      </c>
      <c r="D127" s="58"/>
      <c r="E127" s="3">
        <f>IF(D127=0,0,VLOOKUP(D127,competitors!$A$1:$B$1350,2,FALSE))</f>
        <v>0</v>
      </c>
      <c r="F127" s="3">
        <f>IF(D127=0,0,VLOOKUP(E127,competitors!$B$1:$C$1350,2,FALSE))</f>
        <v>0</v>
      </c>
      <c r="G127" s="368"/>
      <c r="H127" s="33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3"/>
      <c r="T127" s="234"/>
      <c r="U127" s="8"/>
      <c r="V127" s="339"/>
      <c r="W127" s="295">
        <v>25</v>
      </c>
      <c r="X127" s="58"/>
      <c r="Y127" s="3">
        <f>IF(X127=0,0,VLOOKUP(X127,competitors!$A$1:$B$1350,2,FALSE))</f>
        <v>0</v>
      </c>
      <c r="Z127" s="3">
        <f>IF(X127=0,0,VLOOKUP(Y127,competitors!$B$1:$C$1350,2,FALSE))</f>
        <v>0</v>
      </c>
      <c r="AA127" s="368"/>
      <c r="AB127" s="33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63"/>
      <c r="AN127" s="16"/>
    </row>
    <row r="128" spans="2:40" ht="12" customHeight="1">
      <c r="B128" s="339"/>
      <c r="C128" s="294">
        <v>26</v>
      </c>
      <c r="D128" s="58"/>
      <c r="E128" s="3">
        <f>IF(D128=0,0,VLOOKUP(D128,competitors!$A$1:$B$1350,2,FALSE))</f>
        <v>0</v>
      </c>
      <c r="F128" s="3">
        <f>IF(D128=0,0,VLOOKUP(E128,competitors!$B$1:$C$1350,2,FALSE))</f>
        <v>0</v>
      </c>
      <c r="G128" s="368"/>
      <c r="H128" s="33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3"/>
      <c r="T128" s="234"/>
      <c r="U128" s="8"/>
      <c r="V128" s="339"/>
      <c r="W128" s="294">
        <v>26</v>
      </c>
      <c r="X128" s="58"/>
      <c r="Y128" s="3">
        <f>IF(X128=0,0,VLOOKUP(X128,competitors!$A$1:$B$1350,2,FALSE))</f>
        <v>0</v>
      </c>
      <c r="Z128" s="3">
        <f>IF(X128=0,0,VLOOKUP(Y128,competitors!$B$1:$C$1350,2,FALSE))</f>
        <v>0</v>
      </c>
      <c r="AA128" s="368"/>
      <c r="AB128" s="33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63"/>
      <c r="AN128" s="16"/>
    </row>
    <row r="129" spans="1:40" ht="12" customHeight="1">
      <c r="B129" s="339"/>
      <c r="C129" s="295">
        <v>27</v>
      </c>
      <c r="D129" s="58"/>
      <c r="E129" s="3">
        <f>IF(D129=0,0,VLOOKUP(D129,competitors!$A$1:$B$1350,2,FALSE))</f>
        <v>0</v>
      </c>
      <c r="F129" s="3">
        <f>IF(D129=0,0,VLOOKUP(E129,competitors!$B$1:$C$1350,2,FALSE))</f>
        <v>0</v>
      </c>
      <c r="G129" s="368"/>
      <c r="H129" s="33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63"/>
      <c r="T129" s="234"/>
      <c r="U129" s="8"/>
      <c r="V129" s="339"/>
      <c r="W129" s="295">
        <v>27</v>
      </c>
      <c r="X129" s="58"/>
      <c r="Y129" s="3">
        <f>IF(X129=0,0,VLOOKUP(X129,competitors!$A$1:$B$1350,2,FALSE))</f>
        <v>0</v>
      </c>
      <c r="Z129" s="3">
        <f>IF(X129=0,0,VLOOKUP(Y129,competitors!$B$1:$C$1350,2,FALSE))</f>
        <v>0</v>
      </c>
      <c r="AA129" s="368"/>
      <c r="AB129" s="33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63"/>
      <c r="AN129" s="16"/>
    </row>
    <row r="130" spans="1:40" ht="12" customHeight="1">
      <c r="B130" s="339"/>
      <c r="C130" s="294">
        <v>28</v>
      </c>
      <c r="D130" s="58"/>
      <c r="E130" s="3">
        <f>IF(D130=0,0,VLOOKUP(D130,competitors!$A$1:$B$1350,2,FALSE))</f>
        <v>0</v>
      </c>
      <c r="F130" s="3">
        <f>IF(D130=0,0,VLOOKUP(E130,competitors!$B$1:$C$1350,2,FALSE))</f>
        <v>0</v>
      </c>
      <c r="G130" s="368"/>
      <c r="H130" s="33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63"/>
      <c r="T130" s="234"/>
      <c r="U130" s="8"/>
      <c r="V130" s="339"/>
      <c r="W130" s="294">
        <v>28</v>
      </c>
      <c r="X130" s="58"/>
      <c r="Y130" s="3">
        <f>IF(X130=0,0,VLOOKUP(X130,competitors!$A$1:$B$1350,2,FALSE))</f>
        <v>0</v>
      </c>
      <c r="Z130" s="3">
        <f>IF(X130=0,0,VLOOKUP(Y130,competitors!$B$1:$C$1350,2,FALSE))</f>
        <v>0</v>
      </c>
      <c r="AA130" s="368"/>
      <c r="AB130" s="33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63"/>
      <c r="AN130" s="16"/>
    </row>
    <row r="131" spans="1:40" ht="12" customHeight="1">
      <c r="B131" s="339"/>
      <c r="C131" s="295">
        <v>29</v>
      </c>
      <c r="D131" s="58"/>
      <c r="E131" s="3">
        <f>IF(D131=0,0,VLOOKUP(D131,competitors!$A$1:$B$1350,2,FALSE))</f>
        <v>0</v>
      </c>
      <c r="F131" s="3">
        <f>IF(D131=0,0,VLOOKUP(E131,competitors!$B$1:$C$1350,2,FALSE))</f>
        <v>0</v>
      </c>
      <c r="G131" s="368"/>
      <c r="H131" s="33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63"/>
      <c r="T131" s="234"/>
      <c r="U131" s="8"/>
      <c r="V131" s="339"/>
      <c r="W131" s="295">
        <v>29</v>
      </c>
      <c r="X131" s="58"/>
      <c r="Y131" s="3">
        <f>IF(X131=0,0,VLOOKUP(X131,competitors!$A$1:$B$1350,2,FALSE))</f>
        <v>0</v>
      </c>
      <c r="Z131" s="3">
        <f>IF(X131=0,0,VLOOKUP(Y131,competitors!$B$1:$C$1350,2,FALSE))</f>
        <v>0</v>
      </c>
      <c r="AA131" s="368"/>
      <c r="AB131" s="33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63"/>
      <c r="AN131" s="16"/>
    </row>
    <row r="132" spans="1:40" ht="12" customHeight="1">
      <c r="B132" s="339"/>
      <c r="C132" s="294">
        <v>30</v>
      </c>
      <c r="D132" s="58"/>
      <c r="E132" s="3">
        <f>IF(D132=0,0,VLOOKUP(D132,competitors!$A$1:$B$1350,2,FALSE))</f>
        <v>0</v>
      </c>
      <c r="F132" s="3">
        <f>IF(D132=0,0,VLOOKUP(E132,competitors!$B$1:$C$1350,2,FALSE))</f>
        <v>0</v>
      </c>
      <c r="G132" s="368"/>
      <c r="H132" s="33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63"/>
      <c r="T132" s="234"/>
      <c r="U132" s="357"/>
      <c r="V132" s="339"/>
      <c r="W132" s="294">
        <v>30</v>
      </c>
      <c r="X132" s="58"/>
      <c r="Y132" s="3">
        <f>IF(X132=0,0,VLOOKUP(X132,competitors!$A$1:$B$1350,2,FALSE))</f>
        <v>0</v>
      </c>
      <c r="Z132" s="3">
        <f>IF(X132=0,0,VLOOKUP(Y132,competitors!$B$1:$C$1350,2,FALSE))</f>
        <v>0</v>
      </c>
      <c r="AA132" s="368"/>
      <c r="AB132" s="33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63"/>
      <c r="AN132" s="16"/>
    </row>
    <row r="133" spans="1:40" ht="12" customHeight="1">
      <c r="B133" s="339"/>
      <c r="C133" s="295">
        <v>31</v>
      </c>
      <c r="D133" s="58"/>
      <c r="E133" s="3">
        <f>IF(D133=0,0,VLOOKUP(D133,competitors!$A$1:$B$1350,2,FALSE))</f>
        <v>0</v>
      </c>
      <c r="F133" s="3">
        <f>IF(D133=0,0,VLOOKUP(E133,competitors!$B$1:$C$1350,2,FALSE))</f>
        <v>0</v>
      </c>
      <c r="G133" s="368"/>
      <c r="H133" s="33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63"/>
      <c r="T133" s="234"/>
      <c r="U133" s="357"/>
      <c r="V133" s="339"/>
      <c r="W133" s="295">
        <v>31</v>
      </c>
      <c r="X133" s="58"/>
      <c r="Y133" s="3">
        <f>IF(X133=0,0,VLOOKUP(X133,competitors!$A$1:$B$1350,2,FALSE))</f>
        <v>0</v>
      </c>
      <c r="Z133" s="3">
        <f>IF(X133=0,0,VLOOKUP(Y133,competitors!$B$1:$C$1350,2,FALSE))</f>
        <v>0</v>
      </c>
      <c r="AA133" s="368"/>
      <c r="AB133" s="33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63"/>
      <c r="AN133" s="16"/>
    </row>
    <row r="134" spans="1:40" ht="12" customHeight="1">
      <c r="B134" s="339"/>
      <c r="C134" s="294">
        <v>32</v>
      </c>
      <c r="D134" s="58"/>
      <c r="E134" s="3">
        <f>IF(D134=0,0,VLOOKUP(D134,competitors!$A$1:$B$1350,2,FALSE))</f>
        <v>0</v>
      </c>
      <c r="F134" s="3">
        <f>IF(D134=0,0,VLOOKUP(E134,competitors!$B$1:$C$1350,2,FALSE))</f>
        <v>0</v>
      </c>
      <c r="G134" s="368"/>
      <c r="H134" s="33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63"/>
      <c r="T134" s="234"/>
      <c r="U134" s="8"/>
      <c r="V134" s="339"/>
      <c r="W134" s="294">
        <v>32</v>
      </c>
      <c r="X134" s="58"/>
      <c r="Y134" s="3">
        <f>IF(X134=0,0,VLOOKUP(X134,competitors!$A$1:$B$1350,2,FALSE))</f>
        <v>0</v>
      </c>
      <c r="Z134" s="3">
        <f>IF(X134=0,0,VLOOKUP(Y134,competitors!$B$1:$C$1350,2,FALSE))</f>
        <v>0</v>
      </c>
      <c r="AA134" s="368"/>
      <c r="AB134" s="33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63"/>
      <c r="AN134" s="16"/>
    </row>
    <row r="135" spans="1:40" ht="12" customHeight="1" thickBot="1">
      <c r="B135" s="339"/>
      <c r="C135" s="306">
        <v>33</v>
      </c>
      <c r="D135" s="64"/>
      <c r="E135" s="65">
        <f>IF(D135=0,0,VLOOKUP(D135,competitors!$A$1:$B$1350,2,FALSE))</f>
        <v>0</v>
      </c>
      <c r="F135" s="65">
        <f>IF(D135=0,0,VLOOKUP(E135,competitors!$B$1:$C$1350,2,FALSE))</f>
        <v>0</v>
      </c>
      <c r="G135" s="402"/>
      <c r="H135" s="334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106"/>
      <c r="T135" s="234"/>
      <c r="U135" s="8"/>
      <c r="V135" s="339"/>
      <c r="W135" s="306">
        <v>33</v>
      </c>
      <c r="X135" s="64"/>
      <c r="Y135" s="65">
        <f>IF(X135=0,0,VLOOKUP(X135,competitors!$A$1:$B$1350,2,FALSE))</f>
        <v>0</v>
      </c>
      <c r="Z135" s="65">
        <f>IF(X135=0,0,VLOOKUP(Y135,competitors!$B$1:$C$1350,2,FALSE))</f>
        <v>0</v>
      </c>
      <c r="AA135" s="402"/>
      <c r="AB135" s="334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106"/>
      <c r="AN135" s="16"/>
    </row>
    <row r="136" spans="1:40" ht="12" customHeight="1" thickBot="1">
      <c r="A136" s="346" t="s">
        <v>3270</v>
      </c>
      <c r="B136" s="339"/>
      <c r="C136" s="403"/>
      <c r="D136" s="331"/>
      <c r="E136" s="42"/>
      <c r="F136" s="42"/>
      <c r="G136" s="735" t="s">
        <v>1908</v>
      </c>
      <c r="H136" s="331"/>
      <c r="I136" s="717">
        <f t="shared" ref="I136:S136" si="0">SUM(I4:I135)</f>
        <v>8</v>
      </c>
      <c r="J136" s="717">
        <f t="shared" si="0"/>
        <v>84</v>
      </c>
      <c r="K136" s="717">
        <f t="shared" si="0"/>
        <v>139</v>
      </c>
      <c r="L136" s="717">
        <f t="shared" si="0"/>
        <v>131</v>
      </c>
      <c r="M136" s="717">
        <f t="shared" si="0"/>
        <v>105</v>
      </c>
      <c r="N136" s="717">
        <f t="shared" si="0"/>
        <v>110</v>
      </c>
      <c r="O136" s="717">
        <f t="shared" si="0"/>
        <v>123</v>
      </c>
      <c r="P136" s="717">
        <f t="shared" si="0"/>
        <v>46</v>
      </c>
      <c r="Q136" s="717">
        <f t="shared" si="0"/>
        <v>92</v>
      </c>
      <c r="R136" s="717">
        <f t="shared" si="0"/>
        <v>37</v>
      </c>
      <c r="S136" s="717">
        <f t="shared" si="0"/>
        <v>38</v>
      </c>
      <c r="T136" s="234"/>
      <c r="U136" s="8"/>
      <c r="V136" s="706" t="s">
        <v>1660</v>
      </c>
      <c r="W136" s="293">
        <v>1</v>
      </c>
      <c r="X136" s="58"/>
      <c r="Y136" s="3">
        <f>IF(X136=0,0,VLOOKUP(X136,competitors!$A$1:$B$1350,2,FALSE))</f>
        <v>0</v>
      </c>
      <c r="Z136" s="606" t="s">
        <v>1604</v>
      </c>
      <c r="AA136" s="668">
        <v>53.78</v>
      </c>
      <c r="AB136" s="304"/>
      <c r="AC136" s="3"/>
      <c r="AD136" s="3"/>
      <c r="AE136" s="3"/>
      <c r="AF136" s="3"/>
      <c r="AG136" s="3"/>
      <c r="AH136" s="3"/>
      <c r="AI136" s="3">
        <v>11</v>
      </c>
      <c r="AJ136" s="3"/>
      <c r="AK136" s="3"/>
      <c r="AL136" s="3"/>
      <c r="AM136" s="63"/>
      <c r="AN136" s="358"/>
    </row>
    <row r="137" spans="1:40" ht="12" customHeight="1">
      <c r="B137" s="339"/>
      <c r="C137" s="403"/>
      <c r="D137" s="331"/>
      <c r="E137" s="42"/>
      <c r="F137" s="42"/>
      <c r="G137" s="709"/>
      <c r="H137" s="331"/>
      <c r="I137" s="717"/>
      <c r="J137" s="717"/>
      <c r="K137" s="717"/>
      <c r="L137" s="717"/>
      <c r="M137" s="717"/>
      <c r="N137" s="717"/>
      <c r="O137" s="717"/>
      <c r="P137" s="717"/>
      <c r="Q137" s="717"/>
      <c r="R137" s="717"/>
      <c r="S137" s="717"/>
      <c r="T137" s="234"/>
      <c r="U137" s="8"/>
      <c r="V137" s="707"/>
      <c r="W137" s="294">
        <v>2</v>
      </c>
      <c r="X137" s="58"/>
      <c r="Y137" s="3">
        <f>IF(X137=0,0,VLOOKUP(X137,competitors!$A$1:$B$1350,2,FALSE))</f>
        <v>0</v>
      </c>
      <c r="Z137" s="606" t="s">
        <v>1602</v>
      </c>
      <c r="AA137" s="668">
        <v>53.98</v>
      </c>
      <c r="AB137" s="304"/>
      <c r="AC137" s="3"/>
      <c r="AD137" s="3"/>
      <c r="AE137" s="3"/>
      <c r="AF137" s="3"/>
      <c r="AG137" s="3"/>
      <c r="AH137" s="3">
        <v>10</v>
      </c>
      <c r="AI137" s="3"/>
      <c r="AJ137" s="3"/>
      <c r="AK137" s="3"/>
      <c r="AL137" s="3"/>
      <c r="AM137" s="63"/>
    </row>
    <row r="138" spans="1:40" ht="12" customHeight="1">
      <c r="B138" s="25"/>
      <c r="C138" s="25"/>
      <c r="D138" s="25"/>
      <c r="E138" s="25"/>
      <c r="F138" s="25"/>
      <c r="G138" s="104"/>
      <c r="H138" s="10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8"/>
      <c r="V138" s="707"/>
      <c r="W138" s="295">
        <v>3</v>
      </c>
      <c r="X138" s="58"/>
      <c r="Y138" s="3">
        <f>IF(X138=0,0,VLOOKUP(X138,competitors!$A$1:$B$1350,2,FALSE))</f>
        <v>0</v>
      </c>
      <c r="Z138" s="606" t="s">
        <v>1914</v>
      </c>
      <c r="AA138" s="668">
        <v>55.15</v>
      </c>
      <c r="AB138" s="304"/>
      <c r="AC138" s="3"/>
      <c r="AD138" s="3"/>
      <c r="AE138" s="3">
        <v>9</v>
      </c>
      <c r="AF138" s="3"/>
      <c r="AG138" s="3"/>
      <c r="AH138" s="3"/>
      <c r="AI138" s="3"/>
      <c r="AJ138" s="3"/>
      <c r="AK138" s="3"/>
      <c r="AL138" s="3"/>
      <c r="AM138" s="63"/>
    </row>
    <row r="139" spans="1:40" ht="12" customHeight="1">
      <c r="B139" s="25"/>
      <c r="C139" s="25"/>
      <c r="D139" s="25"/>
      <c r="E139" s="25"/>
      <c r="F139" s="25"/>
      <c r="G139" s="104"/>
      <c r="H139" s="10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8"/>
      <c r="V139" s="707"/>
      <c r="W139" s="294">
        <v>4</v>
      </c>
      <c r="X139" s="58"/>
      <c r="Y139" s="3">
        <f>IF(X139=0,0,VLOOKUP(X139,competitors!$A$1:$B$1350,2,FALSE))</f>
        <v>0</v>
      </c>
      <c r="Z139" s="606" t="s">
        <v>2013</v>
      </c>
      <c r="AA139" s="668">
        <v>55.64</v>
      </c>
      <c r="AB139" s="304"/>
      <c r="AC139" s="3"/>
      <c r="AD139" s="3"/>
      <c r="AE139" s="3"/>
      <c r="AF139" s="3">
        <v>8</v>
      </c>
      <c r="AG139" s="3"/>
      <c r="AH139" s="3"/>
      <c r="AI139" s="3"/>
      <c r="AJ139" s="3"/>
      <c r="AK139" s="3"/>
      <c r="AL139" s="3"/>
      <c r="AM139" s="63"/>
    </row>
    <row r="140" spans="1:40" ht="12" customHeight="1">
      <c r="B140" s="25"/>
      <c r="C140" s="25"/>
      <c r="D140" s="25"/>
      <c r="E140" s="25"/>
      <c r="F140" s="25"/>
      <c r="G140" s="104"/>
      <c r="H140" s="10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8"/>
      <c r="V140" s="707"/>
      <c r="W140" s="295">
        <v>5</v>
      </c>
      <c r="X140" s="58"/>
      <c r="Y140" s="3">
        <f>IF(X140=0,0,VLOOKUP(X140,competitors!$A$1:$B$1350,2,FALSE))</f>
        <v>0</v>
      </c>
      <c r="Z140" s="606" t="s">
        <v>2183</v>
      </c>
      <c r="AA140" s="668">
        <v>56.81</v>
      </c>
      <c r="AB140" s="304"/>
      <c r="AC140" s="3"/>
      <c r="AD140" s="3">
        <v>7</v>
      </c>
      <c r="AE140" s="3"/>
      <c r="AF140" s="3"/>
      <c r="AG140" s="3"/>
      <c r="AH140" s="3"/>
      <c r="AI140" s="3"/>
      <c r="AJ140" s="3"/>
      <c r="AK140" s="3"/>
      <c r="AL140" s="3"/>
      <c r="AM140" s="63"/>
    </row>
    <row r="141" spans="1:40">
      <c r="B141" s="25"/>
      <c r="C141" s="25"/>
      <c r="D141" s="25"/>
      <c r="E141" s="25"/>
      <c r="F141" s="25"/>
      <c r="G141" s="104"/>
      <c r="H141" s="10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8"/>
      <c r="V141" s="704" t="s">
        <v>2636</v>
      </c>
      <c r="W141" s="294">
        <v>6</v>
      </c>
      <c r="X141" s="58"/>
      <c r="Y141" s="3">
        <f>IF(X141=0,0,VLOOKUP(X141,competitors!$A$1:$B$1350,2,FALSE))</f>
        <v>0</v>
      </c>
      <c r="Z141" s="606" t="s">
        <v>1600</v>
      </c>
      <c r="AA141" s="668">
        <v>58.52</v>
      </c>
      <c r="AB141" s="304"/>
      <c r="AC141" s="3"/>
      <c r="AD141" s="3"/>
      <c r="AE141" s="3"/>
      <c r="AF141" s="3"/>
      <c r="AG141" s="3">
        <v>6</v>
      </c>
      <c r="AH141" s="3"/>
      <c r="AI141" s="3"/>
      <c r="AJ141" s="3"/>
      <c r="AK141" s="3"/>
      <c r="AL141" s="3"/>
      <c r="AM141" s="63"/>
    </row>
    <row r="142" spans="1:40" ht="12.75" thickBot="1">
      <c r="B142" s="25"/>
      <c r="C142" s="25"/>
      <c r="D142" s="25"/>
      <c r="E142" s="25"/>
      <c r="F142" s="25"/>
      <c r="G142" s="104"/>
      <c r="H142" s="10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46">
        <v>51.6</v>
      </c>
      <c r="V142" s="705"/>
      <c r="W142" s="295">
        <v>7</v>
      </c>
      <c r="X142" s="58"/>
      <c r="Y142" s="3">
        <f>IF(X142=0,0,VLOOKUP(X142,competitors!$A$1:$B$1350,2,FALSE))</f>
        <v>0</v>
      </c>
      <c r="Z142" s="606" t="s">
        <v>1598</v>
      </c>
      <c r="AA142" s="668">
        <v>59.39</v>
      </c>
      <c r="AB142" s="304"/>
      <c r="AC142" s="3"/>
      <c r="AD142" s="3"/>
      <c r="AE142" s="3"/>
      <c r="AF142" s="3"/>
      <c r="AG142" s="3"/>
      <c r="AH142" s="3"/>
      <c r="AI142" s="3"/>
      <c r="AJ142" s="3">
        <v>5</v>
      </c>
      <c r="AK142" s="3"/>
      <c r="AL142" s="3"/>
      <c r="AM142" s="63"/>
    </row>
    <row r="143" spans="1:40">
      <c r="B143" s="25"/>
      <c r="C143" s="25"/>
      <c r="D143" s="25"/>
      <c r="E143" s="25"/>
      <c r="F143" s="25"/>
      <c r="G143" s="104"/>
      <c r="H143" s="10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8"/>
      <c r="V143" s="29"/>
      <c r="W143" s="294">
        <v>8</v>
      </c>
      <c r="X143" s="58"/>
      <c r="Y143" s="3">
        <f>IF(X143=0,0,VLOOKUP(X143,competitors!$A$1:$B$1350,2,FALSE))</f>
        <v>0</v>
      </c>
      <c r="Z143" s="606" t="s">
        <v>2711</v>
      </c>
      <c r="AA143" s="668">
        <v>64.62</v>
      </c>
      <c r="AB143" s="304"/>
      <c r="AC143" s="3"/>
      <c r="AD143" s="3"/>
      <c r="AE143" s="3"/>
      <c r="AF143" s="3"/>
      <c r="AG143" s="3"/>
      <c r="AH143" s="3"/>
      <c r="AI143" s="3"/>
      <c r="AJ143" s="3"/>
      <c r="AK143" s="3">
        <v>4</v>
      </c>
      <c r="AL143" s="3"/>
      <c r="AM143" s="63"/>
    </row>
    <row r="144" spans="1:40">
      <c r="B144" s="25"/>
      <c r="C144" s="25"/>
      <c r="D144" s="25"/>
      <c r="E144" s="25"/>
      <c r="F144" s="25"/>
      <c r="G144" s="104"/>
      <c r="H144" s="10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8"/>
      <c r="V144" s="29"/>
      <c r="W144" s="295">
        <v>9</v>
      </c>
      <c r="X144" s="58"/>
      <c r="Y144" s="3">
        <f>IF(X144=0,0,VLOOKUP(X144,competitors!$A$1:$B$1350,2,FALSE))</f>
        <v>0</v>
      </c>
      <c r="Z144" s="3">
        <f>IF(X144=0,0,VLOOKUP(Y144,competitors!$B$1:$C$1350,2,FALSE))</f>
        <v>0</v>
      </c>
      <c r="AA144" s="304"/>
      <c r="AB144" s="304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63"/>
    </row>
    <row r="145" spans="1:40">
      <c r="B145" s="25"/>
      <c r="C145" s="25"/>
      <c r="D145" s="25"/>
      <c r="E145" s="25"/>
      <c r="F145" s="25"/>
      <c r="G145" s="104"/>
      <c r="H145" s="10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8"/>
      <c r="V145" s="29"/>
      <c r="W145" s="294">
        <v>10</v>
      </c>
      <c r="X145" s="58"/>
      <c r="Y145" s="3">
        <f>IF(X145=0,0,VLOOKUP(X145,competitors!$A$1:$B$1350,2,FALSE))</f>
        <v>0</v>
      </c>
      <c r="Z145" s="3">
        <f>IF(X145=0,0,VLOOKUP(Y145,competitors!$B$1:$C$1350,2,FALSE))</f>
        <v>0</v>
      </c>
      <c r="AA145" s="304"/>
      <c r="AB145" s="304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63"/>
    </row>
    <row r="146" spans="1:40" ht="12.75" thickBot="1">
      <c r="B146" s="25"/>
      <c r="C146" s="25"/>
      <c r="D146" s="25"/>
      <c r="E146" s="25"/>
      <c r="F146" s="25"/>
      <c r="G146" s="104"/>
      <c r="H146" s="10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8"/>
      <c r="V146" s="367"/>
      <c r="W146" s="306">
        <v>11</v>
      </c>
      <c r="X146" s="64"/>
      <c r="Y146" s="65">
        <f>IF(X146=0,0,VLOOKUP(X146,competitors!$A$1:$B$1350,2,FALSE))</f>
        <v>0</v>
      </c>
      <c r="Z146" s="65">
        <f>IF(X146=0,0,VLOOKUP(Y146,competitors!$B$1:$C$1350,2,FALSE))</f>
        <v>0</v>
      </c>
      <c r="AA146" s="305"/>
      <c r="AB146" s="305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301"/>
    </row>
    <row r="147" spans="1:40">
      <c r="A147" s="346" t="s">
        <v>3271</v>
      </c>
      <c r="B147" s="25"/>
      <c r="C147" s="25"/>
      <c r="D147" s="25"/>
      <c r="E147" s="25"/>
      <c r="F147" s="25"/>
      <c r="G147" s="104"/>
      <c r="H147" s="10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8"/>
      <c r="V147" s="25"/>
      <c r="W147" s="25"/>
      <c r="X147" s="25"/>
      <c r="Y147" s="25"/>
      <c r="Z147" s="25"/>
      <c r="AA147" s="709" t="s">
        <v>1150</v>
      </c>
      <c r="AB147" s="331"/>
      <c r="AC147" s="714">
        <f>SUM(AC136:AC146)</f>
        <v>0</v>
      </c>
      <c r="AD147" s="716">
        <f t="shared" ref="AD147:AM147" si="1">SUM(AD136:AD146)</f>
        <v>7</v>
      </c>
      <c r="AE147" s="716">
        <f t="shared" si="1"/>
        <v>9</v>
      </c>
      <c r="AF147" s="716">
        <f t="shared" si="1"/>
        <v>8</v>
      </c>
      <c r="AG147" s="716">
        <f t="shared" si="1"/>
        <v>6</v>
      </c>
      <c r="AH147" s="716">
        <f t="shared" si="1"/>
        <v>10</v>
      </c>
      <c r="AI147" s="716">
        <f t="shared" si="1"/>
        <v>11</v>
      </c>
      <c r="AJ147" s="716">
        <f t="shared" si="1"/>
        <v>5</v>
      </c>
      <c r="AK147" s="716">
        <f t="shared" si="1"/>
        <v>4</v>
      </c>
      <c r="AL147" s="716">
        <f t="shared" si="1"/>
        <v>0</v>
      </c>
      <c r="AM147" s="720">
        <f t="shared" si="1"/>
        <v>0</v>
      </c>
    </row>
    <row r="148" spans="1:40" ht="12.75" thickBot="1">
      <c r="B148" s="25"/>
      <c r="C148" s="25"/>
      <c r="D148" s="25"/>
      <c r="E148" s="25"/>
      <c r="F148" s="25"/>
      <c r="G148" s="104"/>
      <c r="H148" s="10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8"/>
      <c r="V148" s="25"/>
      <c r="W148" s="25"/>
      <c r="X148" s="25"/>
      <c r="Y148" s="25"/>
      <c r="Z148" s="25"/>
      <c r="AA148" s="709"/>
      <c r="AB148" s="331"/>
      <c r="AC148" s="737"/>
      <c r="AD148" s="736"/>
      <c r="AE148" s="736"/>
      <c r="AF148" s="736"/>
      <c r="AG148" s="736"/>
      <c r="AH148" s="736"/>
      <c r="AI148" s="736"/>
      <c r="AJ148" s="736"/>
      <c r="AK148" s="736"/>
      <c r="AL148" s="736"/>
      <c r="AM148" s="738"/>
    </row>
    <row r="149" spans="1:40">
      <c r="B149" s="25"/>
      <c r="C149" s="25"/>
      <c r="D149" s="25"/>
      <c r="E149" s="25"/>
      <c r="F149" s="25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722" t="s">
        <v>1909</v>
      </c>
      <c r="AB149" s="723"/>
      <c r="AC149" s="714">
        <f t="shared" ref="AC149:AM149" si="2">SUM(AC23:AC148)</f>
        <v>10</v>
      </c>
      <c r="AD149" s="716">
        <f t="shared" si="2"/>
        <v>54</v>
      </c>
      <c r="AE149" s="716">
        <f t="shared" si="2"/>
        <v>140</v>
      </c>
      <c r="AF149" s="716">
        <f t="shared" si="2"/>
        <v>100</v>
      </c>
      <c r="AG149" s="716">
        <f t="shared" si="2"/>
        <v>100</v>
      </c>
      <c r="AH149" s="716">
        <f t="shared" si="2"/>
        <v>126</v>
      </c>
      <c r="AI149" s="716">
        <f t="shared" si="2"/>
        <v>93</v>
      </c>
      <c r="AJ149" s="716">
        <f t="shared" si="2"/>
        <v>92</v>
      </c>
      <c r="AK149" s="716">
        <f t="shared" si="2"/>
        <v>61</v>
      </c>
      <c r="AL149" s="716">
        <f t="shared" si="2"/>
        <v>0</v>
      </c>
      <c r="AM149" s="720">
        <f t="shared" si="2"/>
        <v>46</v>
      </c>
    </row>
    <row r="150" spans="1:40" ht="12.75" thickBot="1">
      <c r="B150" s="25"/>
      <c r="C150" s="25"/>
      <c r="D150" s="25"/>
      <c r="E150" s="25"/>
      <c r="F150" s="25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724"/>
      <c r="AB150" s="725"/>
      <c r="AC150" s="715"/>
      <c r="AD150" s="717"/>
      <c r="AE150" s="717"/>
      <c r="AF150" s="717"/>
      <c r="AG150" s="717"/>
      <c r="AH150" s="717"/>
      <c r="AI150" s="717"/>
      <c r="AJ150" s="717"/>
      <c r="AK150" s="717"/>
      <c r="AL150" s="717"/>
      <c r="AM150" s="721"/>
    </row>
    <row r="151" spans="1:40" ht="12" customHeight="1">
      <c r="B151" s="25"/>
      <c r="C151" s="25"/>
      <c r="D151" s="25"/>
      <c r="E151" s="25"/>
      <c r="F151" s="25"/>
      <c r="G151" s="104"/>
      <c r="H151" s="10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57"/>
      <c r="Y151" s="726" t="s">
        <v>1151</v>
      </c>
      <c r="Z151" s="726"/>
      <c r="AA151" s="726"/>
      <c r="AB151" s="395"/>
      <c r="AC151" s="715">
        <f>SUM(I136+AC149)</f>
        <v>18</v>
      </c>
      <c r="AD151" s="717">
        <f t="shared" ref="AD151:AM151" si="3">SUM(J136+AD149)</f>
        <v>138</v>
      </c>
      <c r="AE151" s="717">
        <f t="shared" si="3"/>
        <v>279</v>
      </c>
      <c r="AF151" s="717">
        <f t="shared" si="3"/>
        <v>231</v>
      </c>
      <c r="AG151" s="717">
        <f t="shared" si="3"/>
        <v>205</v>
      </c>
      <c r="AH151" s="717">
        <f t="shared" si="3"/>
        <v>236</v>
      </c>
      <c r="AI151" s="717">
        <f t="shared" si="3"/>
        <v>216</v>
      </c>
      <c r="AJ151" s="717">
        <f t="shared" si="3"/>
        <v>138</v>
      </c>
      <c r="AK151" s="717">
        <f t="shared" si="3"/>
        <v>153</v>
      </c>
      <c r="AL151" s="717">
        <f t="shared" si="3"/>
        <v>37</v>
      </c>
      <c r="AM151" s="721">
        <f t="shared" si="3"/>
        <v>84</v>
      </c>
      <c r="AN151" s="8"/>
    </row>
    <row r="152" spans="1:40" ht="12" customHeight="1" thickBot="1">
      <c r="B152" s="25"/>
      <c r="C152" s="25"/>
      <c r="D152" s="25"/>
      <c r="E152" s="25"/>
      <c r="F152" s="25"/>
      <c r="G152" s="104"/>
      <c r="H152" s="10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57"/>
      <c r="Y152" s="726"/>
      <c r="Z152" s="726"/>
      <c r="AA152" s="726"/>
      <c r="AB152" s="395"/>
      <c r="AC152" s="711"/>
      <c r="AD152" s="713"/>
      <c r="AE152" s="713"/>
      <c r="AF152" s="713"/>
      <c r="AG152" s="713"/>
      <c r="AH152" s="713"/>
      <c r="AI152" s="713"/>
      <c r="AJ152" s="713"/>
      <c r="AK152" s="713"/>
      <c r="AL152" s="713"/>
      <c r="AM152" s="719"/>
      <c r="AN152" s="8"/>
    </row>
    <row r="153" spans="1:40">
      <c r="B153" s="25"/>
      <c r="C153" s="25"/>
      <c r="D153" s="25"/>
      <c r="E153" s="25"/>
      <c r="F153" s="25"/>
      <c r="G153" s="104"/>
      <c r="H153" s="10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57"/>
      <c r="V153" s="25"/>
      <c r="W153" s="25"/>
      <c r="X153" s="25"/>
      <c r="Y153" s="25"/>
      <c r="Z153" s="25"/>
      <c r="AA153" s="104"/>
      <c r="AB153" s="104"/>
      <c r="AC153" s="25"/>
      <c r="AD153" s="25"/>
      <c r="AE153" s="331"/>
      <c r="AF153" s="331"/>
      <c r="AG153" s="331"/>
    </row>
    <row r="154" spans="1:40">
      <c r="B154" s="25"/>
      <c r="C154" s="25"/>
      <c r="D154" s="25"/>
      <c r="E154" s="25"/>
      <c r="F154" s="25"/>
      <c r="G154" s="104"/>
      <c r="H154" s="10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57"/>
      <c r="V154" s="25"/>
      <c r="W154" s="25"/>
      <c r="X154" s="25"/>
      <c r="Y154" s="25"/>
      <c r="Z154" s="25"/>
      <c r="AA154" s="104"/>
      <c r="AB154" s="104"/>
      <c r="AC154" s="25"/>
      <c r="AD154" s="25"/>
      <c r="AE154" s="331"/>
      <c r="AF154" s="331"/>
      <c r="AG154" s="331"/>
    </row>
    <row r="155" spans="1:40">
      <c r="B155" s="25"/>
      <c r="C155" s="25"/>
      <c r="D155" s="25"/>
      <c r="E155" s="25"/>
      <c r="F155" s="25"/>
      <c r="G155" s="104"/>
      <c r="H155" s="10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57"/>
      <c r="V155" s="25"/>
      <c r="W155" s="25"/>
      <c r="X155" s="25"/>
      <c r="Y155" s="25"/>
      <c r="Z155" s="25"/>
      <c r="AA155" s="104"/>
      <c r="AB155" s="104"/>
      <c r="AC155" s="25"/>
      <c r="AD155" s="25"/>
      <c r="AE155" s="331"/>
      <c r="AF155" s="331"/>
      <c r="AG155" s="331"/>
    </row>
    <row r="156" spans="1:40">
      <c r="B156" s="25"/>
      <c r="C156" s="25"/>
      <c r="D156" s="25"/>
      <c r="E156" s="25"/>
      <c r="F156" s="25"/>
      <c r="G156" s="104"/>
      <c r="H156" s="10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57"/>
      <c r="V156" s="25"/>
      <c r="W156" s="25"/>
      <c r="X156" s="25"/>
      <c r="Y156" s="25"/>
      <c r="Z156" s="25"/>
      <c r="AA156" s="104"/>
      <c r="AB156" s="104"/>
      <c r="AC156" s="25"/>
      <c r="AD156" s="25"/>
      <c r="AE156" s="331"/>
      <c r="AF156" s="331"/>
      <c r="AG156" s="331"/>
    </row>
    <row r="157" spans="1:40">
      <c r="B157" s="25"/>
      <c r="C157" s="25"/>
      <c r="D157" s="25"/>
      <c r="E157" s="25"/>
      <c r="F157" s="25"/>
      <c r="G157" s="104"/>
      <c r="H157" s="10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57"/>
      <c r="V157" s="25"/>
      <c r="W157" s="25"/>
      <c r="X157" s="25"/>
      <c r="Y157" s="25"/>
      <c r="Z157" s="25"/>
      <c r="AA157" s="104"/>
      <c r="AB157" s="104"/>
      <c r="AC157" s="25"/>
      <c r="AD157" s="25"/>
      <c r="AE157" s="331"/>
      <c r="AF157" s="331"/>
      <c r="AG157" s="331"/>
    </row>
    <row r="158" spans="1:40">
      <c r="B158" s="25"/>
      <c r="C158" s="25"/>
      <c r="D158" s="25"/>
      <c r="E158" s="25"/>
      <c r="F158" s="25"/>
      <c r="G158" s="104"/>
      <c r="H158" s="10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57"/>
      <c r="V158" s="25"/>
      <c r="W158" s="25"/>
      <c r="X158" s="25"/>
      <c r="Y158" s="25"/>
      <c r="Z158" s="25"/>
      <c r="AA158" s="104"/>
      <c r="AB158" s="104"/>
      <c r="AC158" s="25"/>
      <c r="AD158" s="25"/>
      <c r="AE158" s="331"/>
      <c r="AF158" s="331"/>
      <c r="AG158" s="331"/>
    </row>
    <row r="159" spans="1:40">
      <c r="B159" s="25"/>
      <c r="C159" s="25"/>
      <c r="D159" s="25"/>
      <c r="E159" s="25"/>
      <c r="F159" s="25"/>
      <c r="G159" s="104"/>
      <c r="H159" s="10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57"/>
      <c r="V159" s="25"/>
      <c r="W159" s="25"/>
      <c r="X159" s="25"/>
      <c r="Y159" s="25"/>
      <c r="Z159" s="25"/>
      <c r="AA159" s="104"/>
      <c r="AB159" s="104"/>
      <c r="AC159" s="25"/>
      <c r="AD159" s="25"/>
      <c r="AE159" s="331"/>
      <c r="AF159" s="331"/>
      <c r="AG159" s="331"/>
    </row>
    <row r="160" spans="1:40">
      <c r="B160" s="25"/>
      <c r="C160" s="25"/>
      <c r="D160" s="25"/>
      <c r="E160" s="25"/>
      <c r="F160" s="25"/>
      <c r="G160" s="104"/>
      <c r="H160" s="10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357"/>
      <c r="V160" s="25"/>
      <c r="W160" s="25"/>
      <c r="X160" s="25"/>
      <c r="Y160" s="25"/>
      <c r="Z160" s="25"/>
      <c r="AA160" s="104"/>
      <c r="AB160" s="104"/>
      <c r="AC160" s="25"/>
      <c r="AD160" s="25"/>
      <c r="AE160" s="331"/>
      <c r="AF160" s="331"/>
      <c r="AG160" s="331"/>
    </row>
    <row r="161" spans="2:33">
      <c r="B161" s="25"/>
      <c r="C161" s="25"/>
      <c r="D161" s="25"/>
      <c r="E161" s="25"/>
      <c r="F161" s="25"/>
      <c r="G161" s="104"/>
      <c r="H161" s="10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357"/>
      <c r="V161" s="25"/>
      <c r="W161" s="25"/>
      <c r="X161" s="25"/>
      <c r="Y161" s="25"/>
      <c r="Z161" s="25"/>
      <c r="AA161" s="104"/>
      <c r="AB161" s="104"/>
      <c r="AC161" s="25"/>
      <c r="AD161" s="25"/>
      <c r="AE161" s="331"/>
      <c r="AF161" s="331"/>
      <c r="AG161" s="331"/>
    </row>
    <row r="162" spans="2:33">
      <c r="B162" s="25"/>
      <c r="C162" s="25"/>
      <c r="D162" s="25"/>
      <c r="E162" s="25"/>
      <c r="F162" s="25"/>
      <c r="G162" s="104"/>
      <c r="H162" s="10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357"/>
      <c r="V162" s="25"/>
      <c r="W162" s="25"/>
      <c r="X162" s="25"/>
      <c r="Y162" s="25"/>
      <c r="Z162" s="25"/>
      <c r="AA162" s="104"/>
      <c r="AB162" s="104"/>
      <c r="AC162" s="25"/>
      <c r="AD162" s="25"/>
      <c r="AE162" s="331"/>
      <c r="AF162" s="331"/>
      <c r="AG162" s="331"/>
    </row>
    <row r="163" spans="2:33">
      <c r="B163" s="25"/>
      <c r="C163" s="25"/>
      <c r="D163" s="25"/>
      <c r="E163" s="25"/>
      <c r="F163" s="25"/>
      <c r="G163" s="104"/>
      <c r="H163" s="10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57"/>
      <c r="V163" s="25"/>
      <c r="W163" s="25"/>
      <c r="X163" s="25"/>
      <c r="Y163" s="25"/>
      <c r="Z163" s="25"/>
      <c r="AA163" s="104"/>
      <c r="AB163" s="104"/>
      <c r="AC163" s="25"/>
      <c r="AD163" s="25"/>
      <c r="AE163" s="331"/>
      <c r="AF163" s="331"/>
      <c r="AG163" s="331"/>
    </row>
    <row r="164" spans="2:33">
      <c r="B164" s="25"/>
      <c r="C164" s="25"/>
      <c r="D164" s="25"/>
      <c r="E164" s="25"/>
      <c r="F164" s="25"/>
      <c r="G164" s="104"/>
      <c r="H164" s="10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57"/>
      <c r="V164" s="25"/>
      <c r="W164" s="25"/>
      <c r="X164" s="25"/>
      <c r="Y164" s="25"/>
      <c r="Z164" s="25"/>
      <c r="AA164" s="104"/>
      <c r="AB164" s="104"/>
      <c r="AC164" s="25"/>
      <c r="AD164" s="25"/>
      <c r="AE164" s="331"/>
      <c r="AF164" s="331"/>
      <c r="AG164" s="331"/>
    </row>
    <row r="165" spans="2:33">
      <c r="B165" s="25"/>
      <c r="C165" s="25"/>
      <c r="D165" s="25"/>
      <c r="E165" s="25"/>
      <c r="F165" s="25"/>
      <c r="G165" s="104"/>
      <c r="H165" s="10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357"/>
      <c r="V165" s="25"/>
      <c r="W165" s="25"/>
      <c r="X165" s="25"/>
      <c r="Y165" s="25"/>
      <c r="Z165" s="25"/>
      <c r="AA165" s="104"/>
      <c r="AB165" s="104"/>
      <c r="AC165" s="25"/>
      <c r="AD165" s="25"/>
      <c r="AE165" s="331"/>
      <c r="AF165" s="331"/>
      <c r="AG165" s="331"/>
    </row>
    <row r="166" spans="2:33">
      <c r="B166" s="25"/>
      <c r="C166" s="25"/>
      <c r="D166" s="25"/>
      <c r="E166" s="25"/>
      <c r="F166" s="25"/>
      <c r="G166" s="104"/>
      <c r="H166" s="10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57"/>
      <c r="V166" s="25"/>
      <c r="W166" s="25"/>
      <c r="X166" s="25"/>
      <c r="Y166" s="25"/>
      <c r="Z166" s="25"/>
      <c r="AA166" s="104"/>
      <c r="AB166" s="104"/>
      <c r="AC166" s="25"/>
      <c r="AD166" s="25"/>
      <c r="AE166" s="331"/>
      <c r="AF166" s="331"/>
      <c r="AG166" s="331"/>
    </row>
    <row r="167" spans="2:33">
      <c r="B167" s="25"/>
      <c r="C167" s="25"/>
      <c r="D167" s="25"/>
      <c r="E167" s="25"/>
      <c r="F167" s="25"/>
      <c r="G167" s="104"/>
      <c r="H167" s="10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57"/>
      <c r="V167" s="25"/>
      <c r="W167" s="25"/>
      <c r="X167" s="25"/>
      <c r="Y167" s="25"/>
      <c r="Z167" s="25"/>
      <c r="AA167" s="104"/>
      <c r="AB167" s="104"/>
      <c r="AC167" s="25"/>
      <c r="AD167" s="25"/>
      <c r="AE167" s="331"/>
      <c r="AF167" s="331"/>
      <c r="AG167" s="331"/>
    </row>
    <row r="168" spans="2:33">
      <c r="B168" s="25"/>
      <c r="C168" s="25"/>
      <c r="D168" s="25"/>
      <c r="E168" s="25"/>
      <c r="F168" s="25"/>
      <c r="G168" s="104"/>
      <c r="H168" s="10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357"/>
      <c r="V168" s="25"/>
      <c r="W168" s="25"/>
      <c r="X168" s="25"/>
      <c r="Y168" s="25"/>
      <c r="Z168" s="25"/>
      <c r="AA168" s="104"/>
      <c r="AB168" s="104"/>
      <c r="AC168" s="25"/>
      <c r="AD168" s="25"/>
      <c r="AE168" s="331"/>
      <c r="AF168" s="331"/>
      <c r="AG168" s="331"/>
    </row>
    <row r="169" spans="2:33">
      <c r="B169" s="25"/>
      <c r="C169" s="25"/>
      <c r="D169" s="25"/>
      <c r="E169" s="25"/>
      <c r="F169" s="25"/>
      <c r="G169" s="104"/>
      <c r="H169" s="10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57"/>
      <c r="V169" s="25"/>
      <c r="W169" s="25"/>
      <c r="X169" s="25"/>
      <c r="Y169" s="25"/>
      <c r="Z169" s="25"/>
      <c r="AA169" s="104"/>
      <c r="AB169" s="104"/>
      <c r="AC169" s="25"/>
      <c r="AD169" s="25"/>
      <c r="AE169" s="331"/>
      <c r="AF169" s="331"/>
      <c r="AG169" s="331"/>
    </row>
    <row r="170" spans="2:33">
      <c r="B170" s="25"/>
      <c r="C170" s="25"/>
      <c r="D170" s="25"/>
      <c r="E170" s="25"/>
      <c r="F170" s="25"/>
      <c r="G170" s="104"/>
      <c r="H170" s="10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57"/>
      <c r="V170" s="25"/>
      <c r="W170" s="25"/>
      <c r="X170" s="25"/>
      <c r="Y170" s="25"/>
      <c r="Z170" s="25"/>
      <c r="AA170" s="104"/>
      <c r="AB170" s="104"/>
      <c r="AC170" s="25"/>
      <c r="AD170" s="25"/>
      <c r="AE170" s="331"/>
      <c r="AF170" s="331"/>
      <c r="AG170" s="331"/>
    </row>
    <row r="171" spans="2:33">
      <c r="B171" s="25"/>
      <c r="C171" s="25"/>
      <c r="D171" s="25"/>
      <c r="E171" s="25"/>
      <c r="F171" s="25"/>
      <c r="G171" s="104"/>
      <c r="H171" s="10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57"/>
      <c r="V171" s="25"/>
      <c r="W171" s="25"/>
      <c r="X171" s="25"/>
      <c r="Y171" s="25"/>
      <c r="Z171" s="25"/>
      <c r="AA171" s="104"/>
      <c r="AB171" s="104"/>
      <c r="AC171" s="25"/>
      <c r="AD171" s="25"/>
      <c r="AE171" s="331"/>
      <c r="AF171" s="331"/>
      <c r="AG171" s="331"/>
    </row>
    <row r="172" spans="2:33">
      <c r="B172" s="25"/>
      <c r="C172" s="25"/>
      <c r="D172" s="25"/>
      <c r="E172" s="25"/>
      <c r="F172" s="25"/>
      <c r="G172" s="104"/>
      <c r="H172" s="10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57"/>
      <c r="V172" s="25"/>
      <c r="W172" s="25"/>
      <c r="X172" s="25"/>
      <c r="Y172" s="25"/>
      <c r="Z172" s="25"/>
      <c r="AA172" s="104"/>
      <c r="AB172" s="104"/>
      <c r="AC172" s="25"/>
      <c r="AD172" s="25"/>
      <c r="AE172" s="331"/>
      <c r="AF172" s="331"/>
      <c r="AG172" s="331"/>
    </row>
    <row r="173" spans="2:33">
      <c r="B173" s="25"/>
      <c r="C173" s="25"/>
      <c r="D173" s="25"/>
      <c r="E173" s="25"/>
      <c r="F173" s="25"/>
      <c r="G173" s="104"/>
      <c r="H173" s="10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57"/>
      <c r="V173" s="25"/>
      <c r="W173" s="25"/>
      <c r="X173" s="25"/>
      <c r="Y173" s="25"/>
      <c r="Z173" s="25"/>
      <c r="AA173" s="104"/>
      <c r="AB173" s="104"/>
      <c r="AC173" s="25"/>
      <c r="AD173" s="25"/>
      <c r="AE173" s="331"/>
      <c r="AF173" s="331"/>
      <c r="AG173" s="331"/>
    </row>
    <row r="174" spans="2:33">
      <c r="B174" s="25"/>
      <c r="C174" s="25"/>
      <c r="D174" s="25"/>
      <c r="E174" s="25"/>
      <c r="F174" s="25"/>
      <c r="G174" s="104"/>
      <c r="H174" s="10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57"/>
      <c r="V174" s="25"/>
      <c r="W174" s="25"/>
      <c r="X174" s="25"/>
      <c r="Y174" s="25"/>
      <c r="Z174" s="25"/>
      <c r="AA174" s="104"/>
      <c r="AB174" s="104"/>
      <c r="AC174" s="25"/>
      <c r="AD174" s="25"/>
    </row>
    <row r="175" spans="2:33">
      <c r="B175" s="25"/>
      <c r="C175" s="25"/>
      <c r="D175" s="25"/>
      <c r="E175" s="25"/>
      <c r="F175" s="25"/>
      <c r="G175" s="104"/>
      <c r="H175" s="10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57"/>
      <c r="V175" s="25"/>
      <c r="W175" s="25"/>
      <c r="X175" s="25"/>
      <c r="Y175" s="25"/>
      <c r="Z175" s="25"/>
      <c r="AA175" s="104"/>
      <c r="AB175" s="104"/>
      <c r="AC175" s="25"/>
      <c r="AD175" s="25"/>
    </row>
    <row r="176" spans="2:33">
      <c r="B176" s="25"/>
      <c r="C176" s="25"/>
      <c r="D176" s="25"/>
      <c r="E176" s="25"/>
      <c r="F176" s="25"/>
      <c r="G176" s="104"/>
      <c r="H176" s="10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357"/>
      <c r="V176" s="25"/>
      <c r="W176" s="25"/>
      <c r="X176" s="25"/>
      <c r="Y176" s="25"/>
      <c r="Z176" s="25"/>
      <c r="AA176" s="104"/>
      <c r="AB176" s="104"/>
      <c r="AC176" s="25"/>
      <c r="AD176" s="25"/>
    </row>
    <row r="177" spans="2:30">
      <c r="B177" s="25"/>
      <c r="C177" s="25"/>
      <c r="D177" s="25"/>
      <c r="E177" s="25"/>
      <c r="F177" s="25"/>
      <c r="G177" s="104"/>
      <c r="H177" s="10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357"/>
      <c r="V177" s="25"/>
      <c r="W177" s="25"/>
      <c r="X177" s="25"/>
      <c r="Y177" s="25"/>
      <c r="Z177" s="25"/>
      <c r="AA177" s="104"/>
      <c r="AB177" s="104"/>
      <c r="AC177" s="25"/>
      <c r="AD177" s="25"/>
    </row>
    <row r="178" spans="2:30">
      <c r="B178" s="25"/>
      <c r="C178" s="25"/>
      <c r="D178" s="25"/>
      <c r="E178" s="25"/>
      <c r="F178" s="25"/>
      <c r="G178" s="104"/>
      <c r="H178" s="10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357"/>
      <c r="V178" s="25"/>
      <c r="W178" s="25"/>
      <c r="X178" s="25"/>
      <c r="Y178" s="25"/>
      <c r="Z178" s="25"/>
      <c r="AA178" s="104"/>
      <c r="AB178" s="104"/>
      <c r="AC178" s="25"/>
      <c r="AD178" s="25"/>
    </row>
    <row r="179" spans="2:30">
      <c r="B179" s="25"/>
      <c r="C179" s="25"/>
      <c r="D179" s="25"/>
      <c r="E179" s="25"/>
      <c r="F179" s="25"/>
      <c r="G179" s="104"/>
      <c r="H179" s="10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357"/>
      <c r="V179" s="25"/>
      <c r="W179" s="25"/>
      <c r="X179" s="25"/>
      <c r="Y179" s="25"/>
      <c r="Z179" s="25"/>
      <c r="AA179" s="104"/>
      <c r="AB179" s="104"/>
      <c r="AC179" s="25"/>
      <c r="AD179" s="25"/>
    </row>
    <row r="180" spans="2:30">
      <c r="B180" s="25"/>
      <c r="C180" s="25"/>
      <c r="D180" s="25"/>
      <c r="E180" s="25"/>
      <c r="F180" s="25"/>
      <c r="G180" s="104"/>
      <c r="H180" s="10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357"/>
      <c r="V180" s="25"/>
      <c r="W180" s="25"/>
      <c r="X180" s="25"/>
      <c r="Y180" s="25"/>
      <c r="Z180" s="25"/>
      <c r="AA180" s="104"/>
      <c r="AB180" s="104"/>
      <c r="AC180" s="25"/>
      <c r="AD180" s="25"/>
    </row>
    <row r="181" spans="2:30">
      <c r="B181" s="25"/>
      <c r="C181" s="25"/>
      <c r="D181" s="25"/>
      <c r="E181" s="25"/>
      <c r="F181" s="25"/>
      <c r="G181" s="104"/>
      <c r="H181" s="10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357"/>
      <c r="V181" s="25"/>
      <c r="W181" s="25"/>
      <c r="X181" s="25"/>
      <c r="Y181" s="25"/>
      <c r="Z181" s="25"/>
      <c r="AA181" s="104"/>
      <c r="AB181" s="104"/>
      <c r="AC181" s="25"/>
      <c r="AD181" s="25"/>
    </row>
    <row r="182" spans="2:30">
      <c r="B182" s="25"/>
      <c r="C182" s="25"/>
      <c r="D182" s="25"/>
      <c r="E182" s="25"/>
      <c r="F182" s="25"/>
      <c r="G182" s="104"/>
      <c r="H182" s="10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357"/>
      <c r="V182" s="25"/>
      <c r="W182" s="25"/>
      <c r="X182" s="25"/>
      <c r="Y182" s="25"/>
      <c r="Z182" s="25"/>
      <c r="AA182" s="104"/>
      <c r="AB182" s="104"/>
      <c r="AC182" s="25"/>
      <c r="AD182" s="25"/>
    </row>
    <row r="183" spans="2:30">
      <c r="B183" s="25"/>
      <c r="C183" s="25"/>
      <c r="D183" s="25"/>
      <c r="E183" s="25"/>
      <c r="F183" s="25"/>
      <c r="G183" s="104"/>
      <c r="H183" s="10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357"/>
      <c r="V183" s="25"/>
      <c r="W183" s="25"/>
      <c r="X183" s="25"/>
      <c r="Y183" s="25"/>
      <c r="Z183" s="25"/>
      <c r="AA183" s="104"/>
      <c r="AB183" s="104"/>
      <c r="AC183" s="25"/>
      <c r="AD183" s="25"/>
    </row>
    <row r="184" spans="2:30">
      <c r="B184" s="25"/>
      <c r="C184" s="25"/>
      <c r="D184" s="25"/>
      <c r="E184" s="25"/>
      <c r="F184" s="25"/>
      <c r="G184" s="104"/>
      <c r="H184" s="10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357"/>
      <c r="V184" s="25"/>
      <c r="W184" s="25"/>
      <c r="X184" s="25"/>
      <c r="Y184" s="25"/>
      <c r="Z184" s="25"/>
      <c r="AA184" s="104"/>
      <c r="AB184" s="104"/>
      <c r="AC184" s="25"/>
      <c r="AD184" s="25"/>
    </row>
    <row r="185" spans="2:30">
      <c r="B185" s="25"/>
      <c r="C185" s="25"/>
      <c r="D185" s="25"/>
      <c r="E185" s="25"/>
      <c r="F185" s="25"/>
      <c r="G185" s="104"/>
      <c r="H185" s="10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357"/>
      <c r="V185" s="25"/>
      <c r="W185" s="25"/>
      <c r="X185" s="25"/>
      <c r="Y185" s="25"/>
      <c r="Z185" s="25"/>
      <c r="AA185" s="104"/>
      <c r="AB185" s="104"/>
      <c r="AC185" s="25"/>
      <c r="AD185" s="25"/>
    </row>
    <row r="186" spans="2:30">
      <c r="B186" s="25"/>
      <c r="C186" s="25"/>
      <c r="D186" s="25"/>
      <c r="E186" s="25"/>
      <c r="F186" s="25"/>
      <c r="G186" s="104"/>
      <c r="H186" s="10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357"/>
      <c r="V186" s="25"/>
      <c r="W186" s="25"/>
      <c r="X186" s="25"/>
      <c r="Y186" s="25"/>
      <c r="Z186" s="25"/>
      <c r="AA186" s="104"/>
      <c r="AB186" s="104"/>
      <c r="AC186" s="25"/>
      <c r="AD186" s="25"/>
    </row>
    <row r="187" spans="2:30">
      <c r="B187" s="25"/>
      <c r="C187" s="25"/>
      <c r="D187" s="25"/>
      <c r="E187" s="25"/>
      <c r="F187" s="25"/>
      <c r="G187" s="104"/>
      <c r="H187" s="10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357"/>
      <c r="V187" s="25"/>
      <c r="W187" s="25"/>
      <c r="X187" s="25"/>
      <c r="Y187" s="25"/>
      <c r="Z187" s="25"/>
      <c r="AA187" s="104"/>
      <c r="AB187" s="104"/>
      <c r="AC187" s="25"/>
      <c r="AD187" s="25"/>
    </row>
    <row r="188" spans="2:30">
      <c r="B188" s="25"/>
      <c r="C188" s="25"/>
      <c r="D188" s="25"/>
      <c r="E188" s="25"/>
      <c r="F188" s="25"/>
      <c r="G188" s="104"/>
      <c r="H188" s="10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357"/>
      <c r="V188" s="25"/>
      <c r="W188" s="25"/>
      <c r="X188" s="25"/>
      <c r="Y188" s="25"/>
      <c r="Z188" s="25"/>
      <c r="AA188" s="104"/>
      <c r="AB188" s="104"/>
      <c r="AC188" s="25"/>
      <c r="AD188" s="25"/>
    </row>
    <row r="189" spans="2:30">
      <c r="B189" s="25"/>
      <c r="C189" s="25"/>
      <c r="D189" s="25"/>
      <c r="E189" s="25"/>
      <c r="F189" s="25"/>
      <c r="G189" s="104"/>
      <c r="H189" s="10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357"/>
      <c r="V189" s="25"/>
      <c r="W189" s="25"/>
      <c r="X189" s="25"/>
      <c r="Y189" s="25"/>
      <c r="Z189" s="25"/>
      <c r="AA189" s="104"/>
      <c r="AB189" s="104"/>
      <c r="AC189" s="25"/>
      <c r="AD189" s="25"/>
    </row>
    <row r="190" spans="2:30">
      <c r="B190" s="25"/>
      <c r="C190" s="25"/>
      <c r="D190" s="25"/>
      <c r="E190" s="25"/>
      <c r="F190" s="25"/>
      <c r="G190" s="104"/>
      <c r="H190" s="10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57"/>
      <c r="V190" s="25"/>
      <c r="W190" s="25"/>
      <c r="X190" s="25"/>
      <c r="Y190" s="25"/>
      <c r="Z190" s="25"/>
      <c r="AA190" s="104"/>
      <c r="AB190" s="104"/>
      <c r="AC190" s="25"/>
      <c r="AD190" s="25"/>
    </row>
    <row r="191" spans="2:30">
      <c r="B191" s="25"/>
      <c r="C191" s="25"/>
      <c r="D191" s="25"/>
      <c r="E191" s="25"/>
      <c r="F191" s="25"/>
      <c r="G191" s="104"/>
      <c r="H191" s="10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357"/>
      <c r="V191" s="25"/>
      <c r="W191" s="25"/>
      <c r="X191" s="25"/>
      <c r="Y191" s="25"/>
      <c r="Z191" s="25"/>
      <c r="AA191" s="104"/>
      <c r="AB191" s="104"/>
      <c r="AC191" s="25"/>
      <c r="AD191" s="25"/>
    </row>
    <row r="192" spans="2:30">
      <c r="B192" s="25"/>
      <c r="C192" s="25"/>
      <c r="D192" s="25"/>
      <c r="E192" s="25"/>
      <c r="F192" s="25"/>
      <c r="G192" s="104"/>
      <c r="H192" s="10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357"/>
      <c r="V192" s="25"/>
      <c r="W192" s="25"/>
      <c r="X192" s="25"/>
      <c r="Y192" s="25"/>
      <c r="Z192" s="25"/>
      <c r="AA192" s="104"/>
      <c r="AB192" s="104"/>
      <c r="AC192" s="25"/>
      <c r="AD192" s="25"/>
    </row>
    <row r="193" spans="2:30">
      <c r="B193" s="25"/>
      <c r="C193" s="25"/>
      <c r="D193" s="25"/>
      <c r="E193" s="25"/>
      <c r="F193" s="25"/>
      <c r="G193" s="104"/>
      <c r="H193" s="10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357"/>
      <c r="V193" s="25"/>
      <c r="W193" s="25"/>
      <c r="X193" s="25"/>
      <c r="Y193" s="25"/>
      <c r="Z193" s="25"/>
      <c r="AA193" s="104"/>
      <c r="AB193" s="104"/>
      <c r="AC193" s="25"/>
      <c r="AD193" s="25"/>
    </row>
    <row r="194" spans="2:30">
      <c r="B194" s="25"/>
      <c r="C194" s="25"/>
      <c r="D194" s="25"/>
      <c r="E194" s="25"/>
      <c r="F194" s="25"/>
      <c r="G194" s="104"/>
      <c r="H194" s="10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57"/>
      <c r="V194" s="25"/>
      <c r="W194" s="25"/>
      <c r="X194" s="25"/>
      <c r="Y194" s="25"/>
      <c r="Z194" s="25"/>
      <c r="AA194" s="104"/>
      <c r="AB194" s="104"/>
      <c r="AC194" s="25"/>
      <c r="AD194" s="25"/>
    </row>
    <row r="195" spans="2:30">
      <c r="B195" s="25"/>
      <c r="C195" s="25"/>
      <c r="D195" s="25"/>
      <c r="E195" s="25"/>
      <c r="F195" s="25"/>
      <c r="G195" s="104"/>
      <c r="H195" s="10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357"/>
      <c r="V195" s="25"/>
      <c r="W195" s="25"/>
      <c r="X195" s="25"/>
      <c r="Y195" s="25"/>
      <c r="Z195" s="25"/>
      <c r="AA195" s="104"/>
      <c r="AB195" s="104"/>
      <c r="AC195" s="25"/>
      <c r="AD195" s="25"/>
    </row>
    <row r="196" spans="2:30">
      <c r="B196" s="25"/>
      <c r="C196" s="25"/>
      <c r="D196" s="25"/>
      <c r="E196" s="25"/>
      <c r="F196" s="25"/>
      <c r="G196" s="104"/>
      <c r="H196" s="10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57"/>
      <c r="V196" s="25"/>
      <c r="W196" s="25"/>
      <c r="X196" s="25"/>
      <c r="Y196" s="25"/>
      <c r="Z196" s="25"/>
      <c r="AA196" s="104"/>
      <c r="AB196" s="104"/>
      <c r="AC196" s="25"/>
      <c r="AD196" s="25"/>
    </row>
    <row r="197" spans="2:30">
      <c r="B197" s="25"/>
      <c r="C197" s="25"/>
      <c r="D197" s="25"/>
      <c r="E197" s="25"/>
      <c r="F197" s="25"/>
      <c r="G197" s="104"/>
      <c r="H197" s="10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57"/>
      <c r="V197" s="25"/>
      <c r="W197" s="25"/>
      <c r="X197" s="25"/>
      <c r="Y197" s="25"/>
      <c r="Z197" s="25"/>
      <c r="AA197" s="104"/>
      <c r="AB197" s="104"/>
      <c r="AC197" s="25"/>
      <c r="AD197" s="25"/>
    </row>
    <row r="198" spans="2:30">
      <c r="B198" s="25"/>
      <c r="C198" s="25"/>
      <c r="D198" s="25"/>
      <c r="E198" s="25"/>
      <c r="F198" s="25"/>
      <c r="G198" s="104"/>
      <c r="H198" s="10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57"/>
      <c r="V198" s="25"/>
      <c r="W198" s="25"/>
      <c r="X198" s="25"/>
      <c r="Y198" s="25"/>
      <c r="Z198" s="25"/>
      <c r="AA198" s="104"/>
      <c r="AB198" s="104"/>
      <c r="AC198" s="25"/>
      <c r="AD198" s="25"/>
    </row>
    <row r="199" spans="2:30">
      <c r="B199" s="25"/>
      <c r="C199" s="25"/>
      <c r="D199" s="25"/>
      <c r="E199" s="25"/>
      <c r="F199" s="25"/>
      <c r="G199" s="104"/>
      <c r="H199" s="10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357"/>
      <c r="V199" s="25"/>
      <c r="W199" s="25"/>
      <c r="X199" s="25"/>
      <c r="Y199" s="25"/>
      <c r="Z199" s="25"/>
      <c r="AA199" s="104"/>
      <c r="AB199" s="104"/>
      <c r="AC199" s="25"/>
      <c r="AD199" s="25"/>
    </row>
    <row r="200" spans="2:30">
      <c r="B200" s="25"/>
      <c r="C200" s="25"/>
      <c r="D200" s="25"/>
      <c r="E200" s="25"/>
      <c r="F200" s="25"/>
      <c r="G200" s="104"/>
      <c r="H200" s="10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357"/>
      <c r="V200" s="25"/>
      <c r="W200" s="25"/>
      <c r="X200" s="25"/>
      <c r="Y200" s="25"/>
      <c r="Z200" s="25"/>
      <c r="AA200" s="104"/>
      <c r="AB200" s="104"/>
      <c r="AC200" s="25"/>
      <c r="AD200" s="25"/>
    </row>
    <row r="201" spans="2:30">
      <c r="B201" s="25"/>
      <c r="C201" s="25"/>
      <c r="D201" s="25"/>
      <c r="E201" s="25"/>
      <c r="F201" s="25"/>
      <c r="G201" s="104"/>
      <c r="H201" s="10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57"/>
      <c r="V201" s="25"/>
      <c r="W201" s="25"/>
      <c r="X201" s="25"/>
      <c r="Y201" s="25"/>
      <c r="Z201" s="25"/>
      <c r="AA201" s="104"/>
      <c r="AB201" s="104"/>
      <c r="AC201" s="25"/>
      <c r="AD201" s="25"/>
    </row>
    <row r="202" spans="2:30">
      <c r="B202" s="25"/>
      <c r="C202" s="25"/>
      <c r="D202" s="25"/>
      <c r="E202" s="25"/>
      <c r="F202" s="25"/>
      <c r="G202" s="104"/>
      <c r="H202" s="10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357"/>
      <c r="V202" s="25"/>
      <c r="W202" s="25"/>
      <c r="X202" s="25"/>
      <c r="Y202" s="25"/>
      <c r="Z202" s="25"/>
      <c r="AA202" s="104"/>
      <c r="AB202" s="104"/>
      <c r="AC202" s="25"/>
      <c r="AD202" s="25"/>
    </row>
    <row r="203" spans="2:30">
      <c r="B203" s="25"/>
      <c r="C203" s="25"/>
      <c r="D203" s="25"/>
      <c r="E203" s="25"/>
      <c r="F203" s="25"/>
      <c r="G203" s="104"/>
      <c r="H203" s="10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357"/>
      <c r="V203" s="25"/>
      <c r="W203" s="25"/>
      <c r="X203" s="25"/>
      <c r="Y203" s="25"/>
      <c r="Z203" s="25"/>
      <c r="AA203" s="104"/>
      <c r="AB203" s="104"/>
      <c r="AC203" s="25"/>
      <c r="AD203" s="25"/>
    </row>
    <row r="204" spans="2:30">
      <c r="B204" s="25"/>
      <c r="C204" s="25"/>
      <c r="D204" s="25"/>
      <c r="E204" s="25"/>
      <c r="F204" s="25"/>
      <c r="G204" s="104"/>
      <c r="H204" s="10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357"/>
      <c r="V204" s="25"/>
      <c r="W204" s="25"/>
      <c r="X204" s="25"/>
      <c r="Y204" s="25"/>
      <c r="Z204" s="25"/>
      <c r="AA204" s="104"/>
      <c r="AB204" s="104"/>
      <c r="AC204" s="25"/>
      <c r="AD204" s="25"/>
    </row>
    <row r="205" spans="2:30">
      <c r="B205" s="25"/>
      <c r="C205" s="25"/>
      <c r="D205" s="25"/>
      <c r="E205" s="25"/>
      <c r="F205" s="25"/>
      <c r="G205" s="104"/>
      <c r="H205" s="10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357"/>
      <c r="V205" s="25"/>
      <c r="W205" s="25"/>
      <c r="X205" s="25"/>
      <c r="Y205" s="25"/>
      <c r="Z205" s="25"/>
      <c r="AA205" s="104"/>
      <c r="AB205" s="104"/>
      <c r="AC205" s="25"/>
      <c r="AD205" s="25"/>
    </row>
    <row r="206" spans="2:30">
      <c r="B206" s="25"/>
      <c r="C206" s="25"/>
      <c r="D206" s="25"/>
      <c r="E206" s="25"/>
      <c r="F206" s="25"/>
      <c r="G206" s="104"/>
      <c r="H206" s="10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357"/>
      <c r="V206" s="25"/>
      <c r="W206" s="25"/>
      <c r="X206" s="25"/>
      <c r="Y206" s="25"/>
      <c r="Z206" s="25"/>
      <c r="AA206" s="104"/>
      <c r="AB206" s="104"/>
      <c r="AC206" s="25"/>
      <c r="AD206" s="25"/>
    </row>
    <row r="207" spans="2:30">
      <c r="B207" s="25"/>
      <c r="C207" s="25"/>
      <c r="D207" s="25"/>
      <c r="E207" s="25"/>
      <c r="F207" s="25"/>
      <c r="G207" s="104"/>
      <c r="H207" s="10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357"/>
      <c r="V207" s="25"/>
      <c r="W207" s="25"/>
      <c r="X207" s="25"/>
      <c r="Y207" s="25"/>
      <c r="Z207" s="25"/>
      <c r="AA207" s="104"/>
      <c r="AB207" s="104"/>
      <c r="AC207" s="25"/>
      <c r="AD207" s="25"/>
    </row>
    <row r="208" spans="2:30">
      <c r="B208" s="25"/>
      <c r="C208" s="25"/>
      <c r="D208" s="25"/>
      <c r="E208" s="25"/>
      <c r="F208" s="25"/>
      <c r="G208" s="104"/>
      <c r="H208" s="10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357"/>
      <c r="V208" s="25"/>
      <c r="W208" s="25"/>
      <c r="X208" s="25"/>
      <c r="Y208" s="25"/>
      <c r="Z208" s="25"/>
      <c r="AA208" s="104"/>
      <c r="AB208" s="104"/>
      <c r="AC208" s="25"/>
      <c r="AD208" s="25"/>
    </row>
    <row r="209" spans="2:30">
      <c r="B209" s="25"/>
      <c r="C209" s="25"/>
      <c r="D209" s="25"/>
      <c r="E209" s="25"/>
      <c r="F209" s="25"/>
      <c r="G209" s="104"/>
      <c r="H209" s="10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57"/>
      <c r="V209" s="25"/>
      <c r="W209" s="25"/>
      <c r="X209" s="25"/>
      <c r="Y209" s="25"/>
      <c r="Z209" s="25"/>
      <c r="AA209" s="104"/>
      <c r="AB209" s="104"/>
      <c r="AC209" s="25"/>
      <c r="AD209" s="25"/>
    </row>
    <row r="210" spans="2:30">
      <c r="B210" s="25"/>
      <c r="C210" s="25"/>
      <c r="D210" s="25"/>
      <c r="E210" s="25"/>
      <c r="F210" s="25"/>
      <c r="G210" s="104"/>
      <c r="H210" s="10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57"/>
      <c r="V210" s="25"/>
      <c r="W210" s="25"/>
      <c r="X210" s="25"/>
      <c r="Y210" s="25"/>
      <c r="Z210" s="25"/>
      <c r="AA210" s="104"/>
      <c r="AB210" s="104"/>
      <c r="AC210" s="25"/>
      <c r="AD210" s="25"/>
    </row>
    <row r="211" spans="2:30">
      <c r="B211" s="25"/>
      <c r="C211" s="25"/>
      <c r="D211" s="25"/>
      <c r="E211" s="25"/>
      <c r="F211" s="25"/>
      <c r="G211" s="104"/>
      <c r="H211" s="10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57"/>
      <c r="V211" s="25"/>
      <c r="W211" s="25"/>
      <c r="X211" s="25"/>
      <c r="Y211" s="25"/>
      <c r="Z211" s="25"/>
      <c r="AA211" s="104"/>
      <c r="AB211" s="104"/>
      <c r="AC211" s="25"/>
      <c r="AD211" s="25"/>
    </row>
    <row r="212" spans="2:30">
      <c r="B212" s="25"/>
      <c r="C212" s="25"/>
      <c r="D212" s="25"/>
      <c r="E212" s="25"/>
      <c r="F212" s="25"/>
      <c r="G212" s="104"/>
      <c r="H212" s="10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57"/>
      <c r="V212" s="25"/>
      <c r="W212" s="25"/>
      <c r="X212" s="25"/>
      <c r="Y212" s="25"/>
      <c r="Z212" s="25"/>
      <c r="AA212" s="104"/>
      <c r="AB212" s="104"/>
      <c r="AC212" s="25"/>
      <c r="AD212" s="25"/>
    </row>
    <row r="213" spans="2:30">
      <c r="B213" s="25"/>
      <c r="C213" s="25"/>
      <c r="D213" s="25"/>
      <c r="E213" s="25"/>
      <c r="F213" s="25"/>
      <c r="G213" s="104"/>
      <c r="H213" s="10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57"/>
      <c r="V213" s="25"/>
      <c r="W213" s="25"/>
      <c r="X213" s="25"/>
      <c r="Y213" s="25"/>
      <c r="Z213" s="25"/>
      <c r="AA213" s="104"/>
      <c r="AB213" s="104"/>
      <c r="AC213" s="25"/>
      <c r="AD213" s="25"/>
    </row>
    <row r="214" spans="2:30">
      <c r="B214" s="25"/>
      <c r="C214" s="25"/>
      <c r="D214" s="25"/>
      <c r="E214" s="25"/>
      <c r="F214" s="25"/>
      <c r="G214" s="104"/>
      <c r="H214" s="10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57"/>
      <c r="V214" s="25"/>
      <c r="W214" s="25"/>
      <c r="X214" s="25"/>
      <c r="Y214" s="25"/>
      <c r="Z214" s="25"/>
      <c r="AA214" s="104"/>
      <c r="AB214" s="104"/>
      <c r="AC214" s="25"/>
      <c r="AD214" s="25"/>
    </row>
    <row r="215" spans="2:30">
      <c r="B215" s="25"/>
      <c r="C215" s="25"/>
      <c r="D215" s="25"/>
      <c r="E215" s="25"/>
      <c r="F215" s="25"/>
      <c r="G215" s="104"/>
      <c r="H215" s="10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357"/>
      <c r="V215" s="25"/>
      <c r="W215" s="25"/>
      <c r="X215" s="25"/>
      <c r="Y215" s="25"/>
      <c r="Z215" s="25"/>
      <c r="AA215" s="104"/>
      <c r="AB215" s="104"/>
      <c r="AC215" s="25"/>
      <c r="AD215" s="25"/>
    </row>
    <row r="216" spans="2:30">
      <c r="B216" s="25"/>
      <c r="C216" s="25"/>
      <c r="D216" s="25"/>
      <c r="E216" s="25"/>
      <c r="F216" s="25"/>
      <c r="G216" s="104"/>
      <c r="H216" s="10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357"/>
      <c r="V216" s="25"/>
      <c r="W216" s="25"/>
      <c r="X216" s="25"/>
      <c r="Y216" s="25"/>
      <c r="Z216" s="25"/>
      <c r="AA216" s="104"/>
      <c r="AB216" s="104"/>
      <c r="AC216" s="25"/>
      <c r="AD216" s="25"/>
    </row>
    <row r="217" spans="2:30">
      <c r="B217" s="25"/>
      <c r="C217" s="25"/>
      <c r="D217" s="25"/>
      <c r="E217" s="25"/>
      <c r="F217" s="25"/>
      <c r="G217" s="104"/>
      <c r="H217" s="10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357"/>
      <c r="V217" s="25"/>
      <c r="W217" s="25"/>
      <c r="X217" s="25"/>
      <c r="Y217" s="25"/>
      <c r="Z217" s="25"/>
      <c r="AA217" s="104"/>
      <c r="AB217" s="104"/>
      <c r="AC217" s="25"/>
      <c r="AD217" s="25"/>
    </row>
    <row r="218" spans="2:30">
      <c r="B218" s="25"/>
      <c r="C218" s="25"/>
      <c r="D218" s="25"/>
      <c r="E218" s="25"/>
      <c r="F218" s="25"/>
      <c r="G218" s="104"/>
      <c r="H218" s="10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357"/>
      <c r="V218" s="25"/>
      <c r="W218" s="25"/>
      <c r="X218" s="25"/>
      <c r="Y218" s="25"/>
      <c r="Z218" s="25"/>
      <c r="AA218" s="104"/>
      <c r="AB218" s="104"/>
      <c r="AC218" s="25"/>
      <c r="AD218" s="25"/>
    </row>
    <row r="219" spans="2:30">
      <c r="B219" s="25"/>
      <c r="C219" s="25"/>
      <c r="D219" s="25"/>
      <c r="E219" s="25"/>
      <c r="F219" s="25"/>
      <c r="G219" s="104"/>
      <c r="H219" s="10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357"/>
      <c r="V219" s="25"/>
      <c r="W219" s="25"/>
      <c r="X219" s="25"/>
      <c r="Y219" s="25"/>
      <c r="Z219" s="25"/>
      <c r="AA219" s="104"/>
      <c r="AB219" s="104"/>
      <c r="AC219" s="25"/>
      <c r="AD219" s="25"/>
    </row>
    <row r="220" spans="2:30">
      <c r="B220" s="25"/>
      <c r="C220" s="25"/>
      <c r="D220" s="25"/>
      <c r="E220" s="25"/>
      <c r="F220" s="25"/>
      <c r="G220" s="104"/>
      <c r="H220" s="10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357"/>
      <c r="V220" s="25"/>
      <c r="W220" s="25"/>
      <c r="X220" s="25"/>
      <c r="Y220" s="25"/>
      <c r="Z220" s="25"/>
      <c r="AA220" s="104"/>
      <c r="AB220" s="104"/>
      <c r="AC220" s="25"/>
      <c r="AD220" s="25"/>
    </row>
    <row r="221" spans="2:30">
      <c r="B221" s="25"/>
      <c r="C221" s="25"/>
      <c r="D221" s="25"/>
      <c r="E221" s="25"/>
      <c r="F221" s="25"/>
      <c r="G221" s="104"/>
      <c r="H221" s="10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357"/>
      <c r="V221" s="25"/>
      <c r="W221" s="25"/>
      <c r="X221" s="25"/>
      <c r="Y221" s="25"/>
      <c r="Z221" s="25"/>
      <c r="AA221" s="104"/>
      <c r="AB221" s="104"/>
      <c r="AC221" s="25"/>
      <c r="AD221" s="25"/>
    </row>
    <row r="222" spans="2:30">
      <c r="B222" s="25"/>
      <c r="C222" s="25"/>
      <c r="D222" s="25"/>
      <c r="E222" s="25"/>
      <c r="F222" s="25"/>
      <c r="G222" s="104"/>
      <c r="H222" s="10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357"/>
      <c r="V222" s="25"/>
      <c r="W222" s="25"/>
      <c r="X222" s="25"/>
      <c r="Y222" s="25"/>
      <c r="Z222" s="25"/>
      <c r="AA222" s="104"/>
      <c r="AB222" s="104"/>
      <c r="AC222" s="25"/>
      <c r="AD222" s="25"/>
    </row>
    <row r="223" spans="2:30">
      <c r="B223" s="25"/>
      <c r="C223" s="25"/>
      <c r="D223" s="25"/>
      <c r="E223" s="25"/>
      <c r="F223" s="25"/>
      <c r="G223" s="104"/>
      <c r="H223" s="10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357"/>
      <c r="V223" s="25"/>
      <c r="W223" s="25"/>
      <c r="X223" s="25"/>
      <c r="Y223" s="25"/>
      <c r="Z223" s="25"/>
      <c r="AA223" s="104"/>
      <c r="AB223" s="104"/>
      <c r="AC223" s="25"/>
      <c r="AD223" s="25"/>
    </row>
    <row r="224" spans="2:30">
      <c r="B224" s="25"/>
      <c r="C224" s="25"/>
      <c r="D224" s="25"/>
      <c r="E224" s="25"/>
      <c r="F224" s="25"/>
      <c r="G224" s="104"/>
      <c r="H224" s="10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357"/>
      <c r="V224" s="25"/>
      <c r="W224" s="25"/>
      <c r="X224" s="25"/>
      <c r="Y224" s="25"/>
      <c r="Z224" s="25"/>
      <c r="AA224" s="104"/>
      <c r="AB224" s="104"/>
      <c r="AC224" s="25"/>
      <c r="AD224" s="25"/>
    </row>
    <row r="225" spans="2:30">
      <c r="B225" s="25"/>
      <c r="C225" s="25"/>
      <c r="D225" s="25"/>
      <c r="E225" s="25"/>
      <c r="F225" s="25"/>
      <c r="G225" s="104"/>
      <c r="H225" s="10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357"/>
      <c r="V225" s="25"/>
      <c r="W225" s="25"/>
      <c r="X225" s="25"/>
      <c r="Y225" s="25"/>
      <c r="Z225" s="25"/>
      <c r="AA225" s="104"/>
      <c r="AB225" s="104"/>
      <c r="AC225" s="25"/>
      <c r="AD225" s="25"/>
    </row>
    <row r="226" spans="2:30">
      <c r="B226" s="25"/>
      <c r="C226" s="25"/>
      <c r="D226" s="25"/>
      <c r="E226" s="25"/>
      <c r="F226" s="25"/>
      <c r="G226" s="104"/>
      <c r="H226" s="10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357"/>
      <c r="V226" s="25"/>
      <c r="W226" s="25"/>
      <c r="X226" s="25"/>
      <c r="Y226" s="25"/>
      <c r="Z226" s="25"/>
      <c r="AA226" s="104"/>
      <c r="AB226" s="104"/>
      <c r="AC226" s="25"/>
      <c r="AD226" s="25"/>
    </row>
    <row r="227" spans="2:30">
      <c r="B227" s="25"/>
      <c r="C227" s="25"/>
      <c r="D227" s="25"/>
      <c r="E227" s="25"/>
      <c r="F227" s="25"/>
      <c r="G227" s="104"/>
      <c r="H227" s="10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357"/>
      <c r="V227" s="25"/>
      <c r="W227" s="25"/>
      <c r="X227" s="25"/>
      <c r="Y227" s="25"/>
      <c r="Z227" s="25"/>
      <c r="AA227" s="104"/>
      <c r="AB227" s="104"/>
      <c r="AC227" s="25"/>
      <c r="AD227" s="25"/>
    </row>
    <row r="228" spans="2:30">
      <c r="B228" s="25"/>
      <c r="C228" s="25"/>
      <c r="D228" s="25"/>
      <c r="E228" s="25"/>
      <c r="F228" s="25"/>
      <c r="G228" s="104"/>
      <c r="H228" s="10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357"/>
      <c r="V228" s="25"/>
      <c r="W228" s="25"/>
      <c r="X228" s="25"/>
      <c r="Y228" s="25"/>
      <c r="Z228" s="25"/>
      <c r="AA228" s="104"/>
      <c r="AB228" s="104"/>
      <c r="AC228" s="25"/>
      <c r="AD228" s="25"/>
    </row>
    <row r="229" spans="2:30">
      <c r="B229" s="25"/>
      <c r="C229" s="25"/>
      <c r="D229" s="25"/>
      <c r="E229" s="25"/>
      <c r="F229" s="25"/>
      <c r="G229" s="104"/>
      <c r="H229" s="10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357"/>
      <c r="V229" s="25"/>
      <c r="W229" s="25"/>
      <c r="X229" s="25"/>
      <c r="Y229" s="25"/>
      <c r="Z229" s="25"/>
      <c r="AA229" s="104"/>
      <c r="AB229" s="104"/>
      <c r="AC229" s="25"/>
      <c r="AD229" s="25"/>
    </row>
    <row r="230" spans="2:30">
      <c r="B230" s="25"/>
      <c r="C230" s="25"/>
      <c r="D230" s="25"/>
      <c r="E230" s="25"/>
      <c r="F230" s="25"/>
      <c r="G230" s="104"/>
      <c r="H230" s="10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357"/>
      <c r="V230" s="25"/>
      <c r="W230" s="25"/>
      <c r="X230" s="25"/>
      <c r="Y230" s="25"/>
      <c r="Z230" s="25"/>
      <c r="AA230" s="104"/>
      <c r="AB230" s="104"/>
      <c r="AC230" s="25"/>
      <c r="AD230" s="25"/>
    </row>
  </sheetData>
  <mergeCells count="66">
    <mergeCell ref="AL147:AL148"/>
    <mergeCell ref="AM147:AM148"/>
    <mergeCell ref="AJ147:AJ148"/>
    <mergeCell ref="AK147:AK148"/>
    <mergeCell ref="AI151:AI152"/>
    <mergeCell ref="AJ151:AJ152"/>
    <mergeCell ref="AK151:AK152"/>
    <mergeCell ref="AL151:AL152"/>
    <mergeCell ref="AM151:AM152"/>
    <mergeCell ref="AM149:AM150"/>
    <mergeCell ref="AJ149:AJ150"/>
    <mergeCell ref="AK149:AK150"/>
    <mergeCell ref="AL149:AL150"/>
    <mergeCell ref="AH151:AH152"/>
    <mergeCell ref="AA147:AA148"/>
    <mergeCell ref="AH147:AH148"/>
    <mergeCell ref="AC147:AC148"/>
    <mergeCell ref="AI147:AI148"/>
    <mergeCell ref="AG147:AG148"/>
    <mergeCell ref="AD151:AD152"/>
    <mergeCell ref="AE151:AE152"/>
    <mergeCell ref="AF147:AF148"/>
    <mergeCell ref="AG151:AG152"/>
    <mergeCell ref="AC149:AC150"/>
    <mergeCell ref="AH149:AH150"/>
    <mergeCell ref="AI149:AI150"/>
    <mergeCell ref="AG149:AG150"/>
    <mergeCell ref="AE149:AE150"/>
    <mergeCell ref="AF149:AF150"/>
    <mergeCell ref="B75:B76"/>
    <mergeCell ref="V70:V74"/>
    <mergeCell ref="V75:V76"/>
    <mergeCell ref="AF151:AF152"/>
    <mergeCell ref="B103:B107"/>
    <mergeCell ref="B108:B109"/>
    <mergeCell ref="G136:G137"/>
    <mergeCell ref="I136:I137"/>
    <mergeCell ref="AE147:AE148"/>
    <mergeCell ref="AD147:AD148"/>
    <mergeCell ref="AA149:AB150"/>
    <mergeCell ref="AD149:AD150"/>
    <mergeCell ref="Y151:AA152"/>
    <mergeCell ref="AC151:AC152"/>
    <mergeCell ref="V141:V142"/>
    <mergeCell ref="V136:V140"/>
    <mergeCell ref="B4:B8"/>
    <mergeCell ref="B9:B10"/>
    <mergeCell ref="V4:V8"/>
    <mergeCell ref="V9:V10"/>
    <mergeCell ref="V37:V41"/>
    <mergeCell ref="V42:V43"/>
    <mergeCell ref="B37:B41"/>
    <mergeCell ref="B42:B43"/>
    <mergeCell ref="J136:J137"/>
    <mergeCell ref="K136:K137"/>
    <mergeCell ref="P136:P137"/>
    <mergeCell ref="Q136:Q137"/>
    <mergeCell ref="R136:R137"/>
    <mergeCell ref="S136:S137"/>
    <mergeCell ref="L136:L137"/>
    <mergeCell ref="M136:M137"/>
    <mergeCell ref="N136:N137"/>
    <mergeCell ref="O136:O137"/>
    <mergeCell ref="V103:V107"/>
    <mergeCell ref="V108:V109"/>
    <mergeCell ref="B70:B74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65" fitToHeight="0" orientation="landscape" horizontalDpi="300" verticalDpi="300" r:id="rId1"/>
  <headerFooter alignWithMargins="0"/>
  <rowBreaks count="2" manualBreakCount="2">
    <brk id="47" min="1" max="39" man="1"/>
    <brk id="102" min="1" max="3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AN230"/>
  <sheetViews>
    <sheetView view="pageBreakPreview" zoomScale="89" zoomScaleNormal="90" zoomScaleSheetLayoutView="89" workbookViewId="0">
      <pane xSplit="2" ySplit="3" topLeftCell="C115" activePane="bottomRight" state="frozen"/>
      <selection activeCell="B1" sqref="B1"/>
      <selection pane="topRight" activeCell="C1" sqref="C1"/>
      <selection pane="bottomLeft" activeCell="B4" sqref="B4"/>
      <selection pane="bottomRight" activeCell="U1" sqref="U1:U1048576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7.140625" style="103" customWidth="1"/>
    <col min="8" max="8" width="2.7109375" style="103" customWidth="1"/>
    <col min="9" max="20" width="3.7109375" style="8" customWidth="1"/>
    <col min="21" max="21" width="9.85546875" style="346" hidden="1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1149</v>
      </c>
      <c r="AB1" s="303"/>
      <c r="AC1" s="10"/>
      <c r="AD1" s="10"/>
      <c r="AE1" s="10"/>
      <c r="AF1" s="10"/>
      <c r="AG1" s="10"/>
    </row>
    <row r="3" spans="1:40" ht="31.5" customHeight="1" thickBot="1">
      <c r="B3" s="59"/>
      <c r="C3" s="59"/>
      <c r="D3" s="603" t="s">
        <v>306</v>
      </c>
      <c r="E3" s="65" t="s">
        <v>135</v>
      </c>
      <c r="F3" s="65" t="s">
        <v>1906</v>
      </c>
      <c r="G3" s="65" t="s">
        <v>1907</v>
      </c>
      <c r="H3" s="604" t="s">
        <v>1009</v>
      </c>
      <c r="I3" s="605" t="s">
        <v>2182</v>
      </c>
      <c r="J3" s="292" t="s">
        <v>2183</v>
      </c>
      <c r="K3" s="292" t="s">
        <v>1914</v>
      </c>
      <c r="L3" s="292" t="s">
        <v>2013</v>
      </c>
      <c r="M3" s="292" t="s">
        <v>1600</v>
      </c>
      <c r="N3" s="292" t="s">
        <v>1602</v>
      </c>
      <c r="O3" s="292" t="s">
        <v>1604</v>
      </c>
      <c r="P3" s="292" t="s">
        <v>1598</v>
      </c>
      <c r="Q3" s="292" t="s">
        <v>2711</v>
      </c>
      <c r="R3" s="292" t="s">
        <v>2512</v>
      </c>
      <c r="S3" s="292" t="s">
        <v>2568</v>
      </c>
      <c r="T3" s="292"/>
      <c r="U3" s="347"/>
      <c r="V3" s="59"/>
      <c r="W3" s="59"/>
      <c r="X3" s="603" t="s">
        <v>306</v>
      </c>
      <c r="Y3" s="65" t="s">
        <v>135</v>
      </c>
      <c r="Z3" s="65" t="s">
        <v>1906</v>
      </c>
      <c r="AA3" s="65" t="s">
        <v>1907</v>
      </c>
      <c r="AB3" s="495" t="s">
        <v>1009</v>
      </c>
      <c r="AC3" s="292" t="s">
        <v>2182</v>
      </c>
      <c r="AD3" s="292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1655</v>
      </c>
      <c r="C4" s="293">
        <v>1</v>
      </c>
      <c r="D4" s="666">
        <v>186</v>
      </c>
      <c r="E4" s="61" t="str">
        <f>IF(D4=0,0,VLOOKUP(D4,competitors!$A$1:$B$1350,2,FALSE))</f>
        <v>Joseph Harding U15B</v>
      </c>
      <c r="F4" s="61" t="str">
        <f>IF(D4=0,0,VLOOKUP(E4,competitors!$B$1:$C$1350,2,FALSE))</f>
        <v>NA</v>
      </c>
      <c r="G4" s="667">
        <v>12.07</v>
      </c>
      <c r="H4" s="667">
        <v>2</v>
      </c>
      <c r="I4" s="61"/>
      <c r="J4" s="675">
        <v>22</v>
      </c>
      <c r="K4" s="61"/>
      <c r="L4" s="61"/>
      <c r="M4" s="61"/>
      <c r="N4" s="61"/>
      <c r="O4" s="61"/>
      <c r="P4" s="61"/>
      <c r="Q4" s="61"/>
      <c r="R4" s="61"/>
      <c r="S4" s="62"/>
      <c r="T4" s="358"/>
      <c r="U4" s="348"/>
      <c r="V4" s="706" t="s">
        <v>1669</v>
      </c>
      <c r="W4" s="293">
        <v>1</v>
      </c>
      <c r="X4" s="666">
        <v>546</v>
      </c>
      <c r="Y4" s="61" t="str">
        <f>IF(X4=0,0,VLOOKUP(X4,competitors!$A$1:$B$1350,2,FALSE))</f>
        <v>Callum Hendy U15B</v>
      </c>
      <c r="Z4" s="61" t="str">
        <f>IF(X4=0,0,VLOOKUP(Y4,competitors!$B$1:$C$1350,2,FALSE))</f>
        <v>TAC</v>
      </c>
      <c r="AA4" s="668">
        <v>34.33</v>
      </c>
      <c r="AB4" s="332"/>
      <c r="AC4" s="61"/>
      <c r="AD4" s="61"/>
      <c r="AE4" s="61"/>
      <c r="AF4" s="61"/>
      <c r="AG4" s="61"/>
      <c r="AH4" s="675">
        <v>22</v>
      </c>
      <c r="AI4" s="61"/>
      <c r="AJ4" s="61"/>
      <c r="AK4" s="61"/>
      <c r="AL4" s="61"/>
      <c r="AM4" s="62"/>
      <c r="AN4" s="358"/>
    </row>
    <row r="5" spans="1:40" ht="12.75" customHeight="1">
      <c r="B5" s="707"/>
      <c r="C5" s="294">
        <v>2</v>
      </c>
      <c r="D5" s="666">
        <v>218</v>
      </c>
      <c r="E5" s="3" t="str">
        <f>IF(D5=0,0,VLOOKUP(D5,competitors!$A$1:$B$1350,2,FALSE))</f>
        <v>Kit Oliver-Stevens U15B</v>
      </c>
      <c r="F5" s="3" t="str">
        <f>IF(D5=0,0,VLOOKUP(E5,competitors!$B$1:$C$1350,2,FALSE))</f>
        <v>ExH</v>
      </c>
      <c r="G5" s="667">
        <v>12.11</v>
      </c>
      <c r="H5" s="667">
        <v>1</v>
      </c>
      <c r="I5" s="3"/>
      <c r="J5" s="3"/>
      <c r="K5" s="671">
        <v>21</v>
      </c>
      <c r="L5" s="3"/>
      <c r="M5" s="3"/>
      <c r="N5" s="3"/>
      <c r="O5" s="3"/>
      <c r="P5" s="3"/>
      <c r="Q5" s="3"/>
      <c r="R5" s="3"/>
      <c r="S5" s="63"/>
      <c r="T5" s="234"/>
      <c r="U5" s="349"/>
      <c r="V5" s="707"/>
      <c r="W5" s="294">
        <v>2</v>
      </c>
      <c r="X5" s="666">
        <v>754</v>
      </c>
      <c r="Y5" s="3" t="str">
        <f>IF(X5=0,0,VLOOKUP(X5,competitors!$A$1:$B$1350,2,FALSE))</f>
        <v>Leon Smith U15B</v>
      </c>
      <c r="Z5" s="3" t="str">
        <f>IF(X5=0,0,VLOOKUP(Y5,competitors!$B$1:$C$1350,2,FALSE))</f>
        <v>CAC</v>
      </c>
      <c r="AA5" s="668">
        <v>31.24</v>
      </c>
      <c r="AB5" s="333"/>
      <c r="AC5" s="3"/>
      <c r="AD5" s="3"/>
      <c r="AE5" s="3"/>
      <c r="AF5" s="3"/>
      <c r="AG5" s="3"/>
      <c r="AH5" s="3"/>
      <c r="AI5" s="3"/>
      <c r="AJ5" s="671">
        <v>21</v>
      </c>
      <c r="AK5" s="3"/>
      <c r="AL5" s="3"/>
      <c r="AM5" s="63"/>
      <c r="AN5" s="16"/>
    </row>
    <row r="6" spans="1:40" ht="12.75" customHeight="1">
      <c r="B6" s="707"/>
      <c r="C6" s="295">
        <v>3</v>
      </c>
      <c r="D6" s="666">
        <v>28</v>
      </c>
      <c r="E6" s="3" t="str">
        <f>IF(D6=0,0,VLOOKUP(D6,competitors!$A$1:$B$1350,2,FALSE))</f>
        <v>Ben Foster U15B</v>
      </c>
      <c r="F6" s="3" t="str">
        <f>IF(D6=0,0,VLOOKUP(E6,competitors!$B$1:$C$1350,2,FALSE))</f>
        <v>Arm</v>
      </c>
      <c r="G6" s="667">
        <v>12.42</v>
      </c>
      <c r="H6" s="667">
        <v>1</v>
      </c>
      <c r="I6" s="683">
        <v>19.5</v>
      </c>
      <c r="J6" s="3"/>
      <c r="K6" s="3"/>
      <c r="L6" s="3"/>
      <c r="M6" s="3"/>
      <c r="N6" s="3"/>
      <c r="O6" s="3"/>
      <c r="P6" s="3"/>
      <c r="Q6" s="3"/>
      <c r="R6" s="3"/>
      <c r="S6" s="63"/>
      <c r="T6" s="234"/>
      <c r="U6" s="349"/>
      <c r="V6" s="707"/>
      <c r="W6" s="295">
        <v>3</v>
      </c>
      <c r="X6" s="666">
        <v>346</v>
      </c>
      <c r="Y6" s="3" t="str">
        <f>IF(X6=0,0,VLOOKUP(X6,competitors!$A$1:$B$1350,2,FALSE))</f>
        <v>Adam Richardson U15B</v>
      </c>
      <c r="Z6" s="3" t="str">
        <f>IF(X6=0,0,VLOOKUP(Y6,competitors!$B$1:$C$1350,2,FALSE))</f>
        <v>Wim</v>
      </c>
      <c r="AA6" s="668">
        <v>30.88</v>
      </c>
      <c r="AB6" s="333"/>
      <c r="AC6" s="3"/>
      <c r="AD6" s="3"/>
      <c r="AE6" s="3"/>
      <c r="AF6" s="671">
        <v>20</v>
      </c>
      <c r="AG6" s="3"/>
      <c r="AH6" s="3"/>
      <c r="AI6" s="3"/>
      <c r="AJ6" s="3"/>
      <c r="AK6" s="3"/>
      <c r="AL6" s="3"/>
      <c r="AM6" s="63"/>
      <c r="AN6" s="16"/>
    </row>
    <row r="7" spans="1:40" ht="12.75" customHeight="1">
      <c r="B7" s="707"/>
      <c r="C7" s="294">
        <v>4</v>
      </c>
      <c r="D7" s="666">
        <v>340</v>
      </c>
      <c r="E7" s="3" t="str">
        <f>IF(D7=0,0,VLOOKUP(D7,competitors!$A$1:$B$1350,2,FALSE))</f>
        <v>Kane Aubrey U15B</v>
      </c>
      <c r="F7" s="3" t="str">
        <f>IF(D7=0,0,VLOOKUP(E7,competitors!$B$1:$C$1350,2,FALSE))</f>
        <v>Wim</v>
      </c>
      <c r="G7" s="667">
        <v>12.42</v>
      </c>
      <c r="H7" s="667">
        <v>1</v>
      </c>
      <c r="I7" s="3"/>
      <c r="J7" s="3"/>
      <c r="K7" s="3"/>
      <c r="L7" s="683">
        <v>19.5</v>
      </c>
      <c r="M7" s="3"/>
      <c r="N7" s="3"/>
      <c r="O7" s="3"/>
      <c r="P7" s="3"/>
      <c r="Q7" s="3"/>
      <c r="R7" s="3"/>
      <c r="S7" s="63"/>
      <c r="T7" s="234"/>
      <c r="U7" s="349"/>
      <c r="V7" s="707"/>
      <c r="W7" s="294">
        <v>4</v>
      </c>
      <c r="X7" s="666">
        <v>222</v>
      </c>
      <c r="Y7" s="3" t="str">
        <f>IF(X7=0,0,VLOOKUP(X7,competitors!$A$1:$B$1350,2,FALSE))</f>
        <v>Kurt Gilbert U15B</v>
      </c>
      <c r="Z7" s="3" t="str">
        <f>IF(X7=0,0,VLOOKUP(Y7,competitors!$B$1:$C$1350,2,FALSE))</f>
        <v>ExH</v>
      </c>
      <c r="AA7" s="668">
        <v>27.74</v>
      </c>
      <c r="AB7" s="333"/>
      <c r="AC7" s="3"/>
      <c r="AD7" s="3"/>
      <c r="AE7" s="671">
        <v>19</v>
      </c>
      <c r="AF7" s="3"/>
      <c r="AG7" s="3"/>
      <c r="AH7" s="3"/>
      <c r="AI7" s="3"/>
      <c r="AJ7" s="3"/>
      <c r="AK7" s="3"/>
      <c r="AL7" s="3"/>
      <c r="AM7" s="63"/>
      <c r="AN7" s="16"/>
    </row>
    <row r="8" spans="1:40" ht="12.75" customHeight="1">
      <c r="B8" s="707"/>
      <c r="C8" s="295">
        <v>5</v>
      </c>
      <c r="D8" s="666">
        <v>226</v>
      </c>
      <c r="E8" s="3" t="str">
        <f>IF(D8=0,0,VLOOKUP(D8,competitors!$A$1:$B$1350,2,FALSE))</f>
        <v>Jake Goode-Gray U15B</v>
      </c>
      <c r="F8" s="3" t="str">
        <f>IF(D8=0,0,VLOOKUP(E8,competitors!$B$1:$C$1350,2,FALSE))</f>
        <v>ExH</v>
      </c>
      <c r="G8" s="667">
        <v>12.47</v>
      </c>
      <c r="H8" s="667">
        <v>1</v>
      </c>
      <c r="I8" s="3"/>
      <c r="J8" s="3"/>
      <c r="K8" s="671">
        <v>18</v>
      </c>
      <c r="L8" s="3"/>
      <c r="M8" s="3"/>
      <c r="N8" s="3"/>
      <c r="O8" s="3"/>
      <c r="P8" s="3"/>
      <c r="Q8" s="3"/>
      <c r="R8" s="3"/>
      <c r="S8" s="63"/>
      <c r="T8" s="234"/>
      <c r="U8" s="349"/>
      <c r="V8" s="707"/>
      <c r="W8" s="295">
        <v>5</v>
      </c>
      <c r="X8" s="666">
        <v>338</v>
      </c>
      <c r="Y8" s="3" t="str">
        <f>IF(X8=0,0,VLOOKUP(X8,competitors!$A$1:$B$1350,2,FALSE))</f>
        <v>Joshua Lock U15B</v>
      </c>
      <c r="Z8" s="3" t="str">
        <f>IF(X8=0,0,VLOOKUP(Y8,competitors!$B$1:$C$1350,2,FALSE))</f>
        <v>Wim</v>
      </c>
      <c r="AA8" s="668">
        <v>26.12</v>
      </c>
      <c r="AB8" s="333"/>
      <c r="AC8" s="3"/>
      <c r="AD8" s="3"/>
      <c r="AE8" s="3"/>
      <c r="AF8" s="671">
        <v>18</v>
      </c>
      <c r="AG8" s="3"/>
      <c r="AH8" s="3"/>
      <c r="AI8" s="3"/>
      <c r="AJ8" s="3"/>
      <c r="AK8" s="3"/>
      <c r="AL8" s="3"/>
      <c r="AM8" s="63"/>
    </row>
    <row r="9" spans="1:40" ht="12.75" customHeight="1">
      <c r="B9" s="704" t="s">
        <v>2640</v>
      </c>
      <c r="C9" s="294">
        <v>6</v>
      </c>
      <c r="D9" s="666">
        <v>774</v>
      </c>
      <c r="E9" s="3" t="str">
        <f>IF(D9=0,0,VLOOKUP(D9,competitors!$A$1:$B$1350,2,FALSE))</f>
        <v>Joshua Armytage U15B</v>
      </c>
      <c r="F9" s="3" t="str">
        <f>IF(D9=0,0,VLOOKUP(E9,competitors!$B$1:$C$1350,2,FALSE))</f>
        <v>CAC</v>
      </c>
      <c r="G9" s="668">
        <v>12.5</v>
      </c>
      <c r="H9" s="667">
        <v>1</v>
      </c>
      <c r="I9" s="3"/>
      <c r="J9" s="3"/>
      <c r="K9" s="3"/>
      <c r="L9" s="3"/>
      <c r="M9" s="3"/>
      <c r="N9" s="3"/>
      <c r="O9" s="3"/>
      <c r="P9" s="671">
        <v>17</v>
      </c>
      <c r="Q9" s="3"/>
      <c r="R9" s="3"/>
      <c r="S9" s="63"/>
      <c r="T9" s="234"/>
      <c r="U9" s="349"/>
      <c r="V9" s="704" t="s">
        <v>2646</v>
      </c>
      <c r="W9" s="294">
        <v>6</v>
      </c>
      <c r="X9" s="666">
        <v>859</v>
      </c>
      <c r="Y9" s="3" t="str">
        <f>IF(X9=0,0,VLOOKUP(X9,competitors!$A$1:$B$1350,2,FALSE))</f>
        <v>Sam Brereton U15B</v>
      </c>
      <c r="Z9" s="3" t="str">
        <f>IF(X9=0,0,VLOOKUP(Y9,competitors!$B$1:$C$1350,2,FALSE))</f>
        <v>N&amp;P</v>
      </c>
      <c r="AA9" s="668">
        <v>23.12</v>
      </c>
      <c r="AB9" s="333"/>
      <c r="AC9" s="3"/>
      <c r="AD9" s="3"/>
      <c r="AE9" s="3"/>
      <c r="AF9" s="3"/>
      <c r="AG9" s="3"/>
      <c r="AH9" s="3"/>
      <c r="AI9" s="3"/>
      <c r="AJ9" s="3"/>
      <c r="AK9" s="671">
        <v>17</v>
      </c>
      <c r="AL9" s="3"/>
      <c r="AM9" s="63"/>
      <c r="AN9" s="16"/>
    </row>
    <row r="10" spans="1:40" ht="12.75" customHeight="1" thickBot="1">
      <c r="A10" s="346">
        <v>11.2</v>
      </c>
      <c r="B10" s="705"/>
      <c r="C10" s="295">
        <v>7</v>
      </c>
      <c r="D10" s="666">
        <v>145</v>
      </c>
      <c r="E10" s="3" t="str">
        <f>IF(D10=0,0,VLOOKUP(D10,competitors!$A$1:$B$1350,2,FALSE))</f>
        <v>Kian Gentry U15B</v>
      </c>
      <c r="F10" s="3" t="str">
        <f>IF(D10=0,0,VLOOKUP(E10,competitors!$B$1:$C$1350,2,FALSE))</f>
        <v>NA</v>
      </c>
      <c r="G10" s="667">
        <v>12.72</v>
      </c>
      <c r="H10" s="667">
        <v>1</v>
      </c>
      <c r="I10" s="3"/>
      <c r="J10" s="671">
        <v>16</v>
      </c>
      <c r="K10" s="3"/>
      <c r="L10" s="3"/>
      <c r="M10" s="3"/>
      <c r="N10" s="3"/>
      <c r="O10" s="3"/>
      <c r="P10" s="3"/>
      <c r="Q10" s="3"/>
      <c r="R10" s="3"/>
      <c r="S10" s="63"/>
      <c r="T10" s="234"/>
      <c r="U10" s="349">
        <v>50.35</v>
      </c>
      <c r="V10" s="705"/>
      <c r="W10" s="295">
        <v>7</v>
      </c>
      <c r="X10" s="666">
        <v>647</v>
      </c>
      <c r="Y10" s="3" t="str">
        <f>IF(X10=0,0,VLOOKUP(X10,competitors!$A$1:$B$1350,2,FALSE))</f>
        <v>Keiron Woodroffe U15B</v>
      </c>
      <c r="Z10" s="3" t="str">
        <f>IF(X10=0,0,VLOOKUP(Y10,competitors!$B$1:$C$1350,2,FALSE))</f>
        <v>YOAC</v>
      </c>
      <c r="AA10" s="668">
        <v>19.54</v>
      </c>
      <c r="AB10" s="333"/>
      <c r="AC10" s="3"/>
      <c r="AD10" s="3"/>
      <c r="AE10" s="3"/>
      <c r="AF10" s="3"/>
      <c r="AG10" s="3"/>
      <c r="AH10" s="3"/>
      <c r="AI10" s="671">
        <v>16</v>
      </c>
      <c r="AJ10" s="3"/>
      <c r="AK10" s="3"/>
      <c r="AL10" s="3"/>
      <c r="AM10" s="63"/>
    </row>
    <row r="11" spans="1:40" ht="12.75" customHeight="1">
      <c r="B11" s="339"/>
      <c r="C11" s="294">
        <v>8</v>
      </c>
      <c r="D11" s="666">
        <v>548</v>
      </c>
      <c r="E11" s="3" t="str">
        <f>IF(D11=0,0,VLOOKUP(D11,competitors!$A$1:$B$1350,2,FALSE))</f>
        <v>Oliver D'Rozario U15B</v>
      </c>
      <c r="F11" s="3" t="str">
        <f>IF(D11=0,0,VLOOKUP(E11,competitors!$B$1:$C$1350,2,FALSE))</f>
        <v>TAC</v>
      </c>
      <c r="G11" s="667">
        <v>12.75</v>
      </c>
      <c r="H11" s="667">
        <v>1</v>
      </c>
      <c r="I11" s="3"/>
      <c r="J11" s="3"/>
      <c r="K11" s="3"/>
      <c r="L11" s="3"/>
      <c r="M11" s="3"/>
      <c r="N11" s="671">
        <v>15</v>
      </c>
      <c r="O11" s="3"/>
      <c r="P11" s="3"/>
      <c r="Q11" s="3"/>
      <c r="R11" s="3"/>
      <c r="S11" s="63"/>
      <c r="T11" s="234"/>
      <c r="U11" s="349"/>
      <c r="V11" s="29"/>
      <c r="W11" s="294">
        <v>8</v>
      </c>
      <c r="X11" s="666">
        <v>219</v>
      </c>
      <c r="Y11" s="3" t="str">
        <f>IF(X11=0,0,VLOOKUP(X11,competitors!$A$1:$B$1350,2,FALSE))</f>
        <v>Matthew Williams U15B</v>
      </c>
      <c r="Z11" s="3" t="str">
        <f>IF(X11=0,0,VLOOKUP(Y11,competitors!$B$1:$C$1350,2,FALSE))</f>
        <v>ExH</v>
      </c>
      <c r="AA11" s="668">
        <v>19.46</v>
      </c>
      <c r="AB11" s="333"/>
      <c r="AC11" s="3"/>
      <c r="AD11" s="3"/>
      <c r="AE11" s="671">
        <v>15</v>
      </c>
      <c r="AF11" s="3"/>
      <c r="AG11" s="3"/>
      <c r="AH11" s="3"/>
      <c r="AI11" s="3"/>
      <c r="AJ11" s="3"/>
      <c r="AK11" s="3"/>
      <c r="AL11" s="3"/>
      <c r="AM11" s="63"/>
      <c r="AN11" s="16"/>
    </row>
    <row r="12" spans="1:40" ht="12.75" customHeight="1">
      <c r="B12" s="345" t="s">
        <v>1653</v>
      </c>
      <c r="C12" s="295">
        <v>9</v>
      </c>
      <c r="D12" s="666">
        <v>859</v>
      </c>
      <c r="E12" s="3" t="str">
        <f>IF(D12=0,0,VLOOKUP(D12,competitors!$A$1:$B$1350,2,FALSE))</f>
        <v>Sam Brereton U15B</v>
      </c>
      <c r="F12" s="3" t="str">
        <f>IF(D12=0,0,VLOOKUP(E12,competitors!$B$1:$C$1350,2,FALSE))</f>
        <v>N&amp;P</v>
      </c>
      <c r="G12" s="667">
        <v>12.99</v>
      </c>
      <c r="H12" s="667">
        <v>3</v>
      </c>
      <c r="I12" s="3"/>
      <c r="J12" s="3"/>
      <c r="K12" s="3"/>
      <c r="L12" s="3"/>
      <c r="M12" s="3"/>
      <c r="N12" s="3"/>
      <c r="O12" s="3"/>
      <c r="P12" s="3"/>
      <c r="Q12" s="671">
        <v>14</v>
      </c>
      <c r="R12" s="3"/>
      <c r="S12" s="63"/>
      <c r="T12" s="234"/>
      <c r="U12" s="349"/>
      <c r="V12" s="29"/>
      <c r="W12" s="295">
        <v>9</v>
      </c>
      <c r="X12" s="666">
        <v>335</v>
      </c>
      <c r="Y12" s="3" t="str">
        <f>IF(X12=0,0,VLOOKUP(X12,competitors!$A$1:$B$1350,2,FALSE))</f>
        <v>Oliver Rawles U15B</v>
      </c>
      <c r="Z12" s="3" t="str">
        <f>IF(X12=0,0,VLOOKUP(Y12,competitors!$B$1:$C$1350,2,FALSE))</f>
        <v>Wim</v>
      </c>
      <c r="AA12" s="668">
        <v>18.27</v>
      </c>
      <c r="AB12" s="3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666">
        <v>212</v>
      </c>
      <c r="E13" s="3" t="str">
        <f>IF(D13=0,0,VLOOKUP(D13,competitors!$A$1:$B$1350,2,FALSE))</f>
        <v>Daniel Hamilton-Strong U15B</v>
      </c>
      <c r="F13" s="3" t="str">
        <f>IF(D13=0,0,VLOOKUP(E13,competitors!$B$1:$C$1350,2,FALSE))</f>
        <v>ExH</v>
      </c>
      <c r="G13" s="667">
        <v>13.17</v>
      </c>
      <c r="H13" s="667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666">
        <v>457</v>
      </c>
      <c r="Y13" s="3" t="str">
        <f>IF(X13=0,0,VLOOKUP(X13,competitors!$A$1:$B$1350,2,FALSE))</f>
        <v>Edward Pearce U15B</v>
      </c>
      <c r="Z13" s="3" t="str">
        <f>IF(X13=0,0,VLOOKUP(Y13,competitors!$B$1:$C$1350,2,FALSE))</f>
        <v>PAC</v>
      </c>
      <c r="AA13" s="668">
        <v>14.12</v>
      </c>
      <c r="AB13" s="333"/>
      <c r="AC13" s="3"/>
      <c r="AD13" s="3"/>
      <c r="AE13" s="3"/>
      <c r="AF13" s="3"/>
      <c r="AG13" s="671">
        <v>14</v>
      </c>
      <c r="AH13" s="3"/>
      <c r="AI13" s="3"/>
      <c r="AJ13" s="3"/>
      <c r="AK13" s="3"/>
      <c r="AL13" s="3"/>
      <c r="AM13" s="63"/>
      <c r="AN13" s="16"/>
    </row>
    <row r="14" spans="1:40" ht="12.75" customHeight="1">
      <c r="B14" s="388" t="s">
        <v>2166</v>
      </c>
      <c r="C14" s="295">
        <v>11</v>
      </c>
      <c r="D14" s="666">
        <v>342</v>
      </c>
      <c r="E14" s="3" t="str">
        <f>IF(D14=0,0,VLOOKUP(D14,competitors!$A$1:$B$1350,2,FALSE))</f>
        <v>Akiva Bassford U15B</v>
      </c>
      <c r="F14" s="3" t="str">
        <f>IF(D14=0,0,VLOOKUP(E14,competitors!$B$1:$C$1350,2,FALSE))</f>
        <v>Wim</v>
      </c>
      <c r="G14" s="667">
        <v>13.28</v>
      </c>
      <c r="H14" s="667">
        <v>3</v>
      </c>
      <c r="I14" s="3"/>
      <c r="J14" s="3"/>
      <c r="K14" s="3"/>
      <c r="L14" s="671">
        <v>13</v>
      </c>
      <c r="M14" s="3"/>
      <c r="N14" s="3"/>
      <c r="O14" s="3"/>
      <c r="P14" s="3"/>
      <c r="Q14" s="3"/>
      <c r="R14" s="3"/>
      <c r="S14" s="63"/>
      <c r="T14" s="234"/>
      <c r="U14" s="349"/>
      <c r="V14" s="29"/>
      <c r="W14" s="295">
        <v>11</v>
      </c>
      <c r="X14" s="666">
        <v>547</v>
      </c>
      <c r="Y14" s="3" t="str">
        <f>IF(X14=0,0,VLOOKUP(X14,competitors!$A$1:$B$1350,2,FALSE))</f>
        <v>Tom Heal U15B</v>
      </c>
      <c r="Z14" s="3" t="str">
        <f>IF(X14=0,0,VLOOKUP(Y14,competitors!$B$1:$C$1350,2,FALSE))</f>
        <v>TAC</v>
      </c>
      <c r="AA14" s="668">
        <v>13.51</v>
      </c>
      <c r="AB14" s="333"/>
      <c r="AC14" s="3"/>
      <c r="AD14" s="3"/>
      <c r="AE14" s="3"/>
      <c r="AF14" s="3"/>
      <c r="AG14" s="3"/>
      <c r="AH14" s="671">
        <v>13</v>
      </c>
      <c r="AI14" s="3"/>
      <c r="AJ14" s="3"/>
      <c r="AK14" s="3"/>
      <c r="AL14" s="3"/>
      <c r="AM14" s="63"/>
    </row>
    <row r="15" spans="1:40" ht="12.75" customHeight="1">
      <c r="B15" s="388" t="s">
        <v>2165</v>
      </c>
      <c r="C15" s="294">
        <v>12</v>
      </c>
      <c r="D15" s="666">
        <v>911</v>
      </c>
      <c r="E15" s="3" t="str">
        <f>IF(D15=0,0,VLOOKUP(D15,competitors!$A$1:$B$1350,2,FALSE))</f>
        <v>Daniel Bishop U15B</v>
      </c>
      <c r="F15" s="3" t="str">
        <f>IF(D15=0,0,VLOOKUP(E15,competitors!$B$1:$C$1350,2,FALSE))</f>
        <v>DAC</v>
      </c>
      <c r="G15" s="668">
        <v>13.4</v>
      </c>
      <c r="H15" s="667">
        <v>3</v>
      </c>
      <c r="I15" s="3"/>
      <c r="J15" s="3"/>
      <c r="K15" s="3"/>
      <c r="L15" s="3"/>
      <c r="M15" s="3"/>
      <c r="N15" s="3"/>
      <c r="O15" s="3"/>
      <c r="P15" s="3"/>
      <c r="Q15" s="3"/>
      <c r="R15" s="671">
        <v>12</v>
      </c>
      <c r="S15" s="63"/>
      <c r="T15" s="234"/>
      <c r="U15" s="349"/>
      <c r="V15" s="29"/>
      <c r="W15" s="294">
        <v>12</v>
      </c>
      <c r="X15" s="606"/>
      <c r="Y15" s="3">
        <f>IF(X15=0,0,VLOOKUP(X15,competitors!$A$1:$B$1350,2,FALSE))</f>
        <v>0</v>
      </c>
      <c r="Z15" s="3">
        <f>IF(X15=0,0,VLOOKUP(Y15,competitors!$B$1:$C$1350,2,FALSE))</f>
        <v>0</v>
      </c>
      <c r="AA15" s="618"/>
      <c r="AB15" s="33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63"/>
      <c r="AN15" s="16"/>
    </row>
    <row r="16" spans="1:40" ht="12.75" customHeight="1">
      <c r="B16" s="388" t="s">
        <v>2167</v>
      </c>
      <c r="C16" s="295">
        <v>13</v>
      </c>
      <c r="D16" s="666">
        <v>146</v>
      </c>
      <c r="E16" s="3" t="str">
        <f>IF(D16=0,0,VLOOKUP(D16,competitors!$A$1:$B$1350,2,FALSE))</f>
        <v>Christopher Moore U15B</v>
      </c>
      <c r="F16" s="3" t="str">
        <f>IF(D16=0,0,VLOOKUP(E16,competitors!$B$1:$C$1350,2,FALSE))</f>
        <v>NA</v>
      </c>
      <c r="G16" s="667">
        <v>13.47</v>
      </c>
      <c r="H16" s="667">
        <v>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63"/>
      <c r="T16" s="234"/>
      <c r="U16" s="349"/>
      <c r="V16" s="29"/>
      <c r="W16" s="295">
        <v>13</v>
      </c>
      <c r="X16" s="606"/>
      <c r="Y16" s="3">
        <f>IF(X16=0,0,VLOOKUP(X16,competitors!$A$1:$B$1350,2,FALSE))</f>
        <v>0</v>
      </c>
      <c r="Z16" s="3">
        <f>IF(X16=0,0,VLOOKUP(Y16,competitors!$B$1:$C$1350,2,FALSE))</f>
        <v>0</v>
      </c>
      <c r="AA16" s="618"/>
      <c r="AB16" s="33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3"/>
    </row>
    <row r="17" spans="2:40" ht="12.75" customHeight="1">
      <c r="B17" s="339"/>
      <c r="C17" s="294">
        <v>14</v>
      </c>
      <c r="D17" s="666">
        <v>459</v>
      </c>
      <c r="E17" s="3" t="str">
        <f>IF(D17=0,0,VLOOKUP(D17,competitors!$A$1:$B$1350,2,FALSE))</f>
        <v>Harrison Leaper U15B</v>
      </c>
      <c r="F17" s="3" t="str">
        <f>IF(D17=0,0,VLOOKUP(E17,competitors!$B$1:$C$1350,2,FALSE))</f>
        <v>PAC</v>
      </c>
      <c r="G17" s="667">
        <v>13.54</v>
      </c>
      <c r="H17" s="667">
        <v>2</v>
      </c>
      <c r="I17" s="3"/>
      <c r="J17" s="3"/>
      <c r="K17" s="3"/>
      <c r="L17" s="3"/>
      <c r="M17" s="671">
        <v>11</v>
      </c>
      <c r="N17" s="3"/>
      <c r="O17" s="3"/>
      <c r="P17" s="3"/>
      <c r="Q17" s="3"/>
      <c r="R17" s="3"/>
      <c r="S17" s="63"/>
      <c r="T17" s="234"/>
      <c r="V17" s="339"/>
      <c r="W17" s="294">
        <v>14</v>
      </c>
      <c r="X17" s="606"/>
      <c r="Y17" s="3">
        <f>IF(X17=0,0,VLOOKUP(X17,competitors!$A$1:$B$1350,2,FALSE))</f>
        <v>0</v>
      </c>
      <c r="Z17" s="3">
        <f>IF(X17=0,0,VLOOKUP(Y17,competitors!$B$1:$C$1350,2,FALSE))</f>
        <v>0</v>
      </c>
      <c r="AA17" s="618"/>
      <c r="AB17" s="33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3"/>
      <c r="AN17" s="16"/>
    </row>
    <row r="18" spans="2:40" ht="12.75" customHeight="1">
      <c r="B18" s="339"/>
      <c r="C18" s="295">
        <v>15</v>
      </c>
      <c r="D18" s="666">
        <v>555</v>
      </c>
      <c r="E18" s="3" t="str">
        <f>IF(D18=0,0,VLOOKUP(D18,competitors!$A$1:$B$1350,2,FALSE))</f>
        <v>Sam Hassett U15B</v>
      </c>
      <c r="F18" s="3" t="str">
        <f>IF(D18=0,0,VLOOKUP(E18,competitors!$B$1:$C$1350,2,FALSE))</f>
        <v>TAC</v>
      </c>
      <c r="G18" s="667">
        <v>13.59</v>
      </c>
      <c r="H18" s="667">
        <v>2</v>
      </c>
      <c r="I18" s="3"/>
      <c r="J18" s="3"/>
      <c r="K18" s="3"/>
      <c r="L18" s="3"/>
      <c r="M18" s="3"/>
      <c r="N18" s="671">
        <v>10</v>
      </c>
      <c r="O18" s="3"/>
      <c r="P18" s="3"/>
      <c r="Q18" s="3"/>
      <c r="R18" s="3"/>
      <c r="S18" s="63"/>
      <c r="T18" s="234"/>
      <c r="V18" s="339"/>
      <c r="W18" s="295">
        <v>15</v>
      </c>
      <c r="X18" s="58"/>
      <c r="Y18" s="3">
        <f>IF(X18=0,0,VLOOKUP(X18,competitors!$A$1:$B$1350,2,FALSE))</f>
        <v>0</v>
      </c>
      <c r="Z18" s="3">
        <f>IF(X18=0,0,VLOOKUP(Y18,competitors!$B$1:$C$1350,2,FALSE))</f>
        <v>0</v>
      </c>
      <c r="AA18" s="368"/>
      <c r="AB18" s="33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3"/>
      <c r="AN18" s="16"/>
    </row>
    <row r="19" spans="2:40" ht="12.75" customHeight="1">
      <c r="B19" s="339"/>
      <c r="C19" s="294">
        <v>16</v>
      </c>
      <c r="D19" s="666">
        <v>338</v>
      </c>
      <c r="E19" s="3" t="str">
        <f>IF(D19=0,0,VLOOKUP(D19,competitors!$A$1:$B$1350,2,FALSE))</f>
        <v>Joshua Lock U15B</v>
      </c>
      <c r="F19" s="3" t="str">
        <f>IF(D19=0,0,VLOOKUP(E19,competitors!$B$1:$C$1350,2,FALSE))</f>
        <v>Wim</v>
      </c>
      <c r="G19" s="667">
        <v>13.64</v>
      </c>
      <c r="H19" s="681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63"/>
      <c r="T19" s="234"/>
      <c r="V19" s="339"/>
      <c r="W19" s="294">
        <v>16</v>
      </c>
      <c r="X19" s="58"/>
      <c r="Y19" s="3">
        <f>IF(X19=0,0,VLOOKUP(X19,competitors!$A$1:$B$1350,2,FALSE))</f>
        <v>0</v>
      </c>
      <c r="Z19" s="3">
        <f>IF(X19=0,0,VLOOKUP(Y19,competitors!$B$1:$C$1350,2,FALSE))</f>
        <v>0</v>
      </c>
      <c r="AA19" s="368"/>
      <c r="AB19" s="33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3"/>
      <c r="AN19" s="16"/>
    </row>
    <row r="20" spans="2:40" ht="12.75" customHeight="1">
      <c r="B20" s="339"/>
      <c r="C20" s="295">
        <v>17</v>
      </c>
      <c r="D20" s="666">
        <v>979</v>
      </c>
      <c r="E20" s="3" t="str">
        <f>IF(D20=0,0,VLOOKUP(D20,competitors!$A$1:$B$1350,2,FALSE))</f>
        <v>Billy Winch U15B</v>
      </c>
      <c r="F20" s="3" t="str">
        <f>IF(D20=0,0,VLOOKUP(E20,competitors!$B$1:$C$1350,2,FALSE))</f>
        <v>DAC</v>
      </c>
      <c r="G20" s="667">
        <v>13.64</v>
      </c>
      <c r="H20" s="681">
        <v>3</v>
      </c>
      <c r="I20" s="3"/>
      <c r="J20" s="3"/>
      <c r="K20" s="3"/>
      <c r="L20" s="3"/>
      <c r="M20" s="3"/>
      <c r="N20" s="3"/>
      <c r="O20" s="3"/>
      <c r="P20" s="3"/>
      <c r="Q20" s="3"/>
      <c r="R20" s="671">
        <v>9</v>
      </c>
      <c r="S20" s="63"/>
      <c r="T20" s="234"/>
      <c r="V20" s="339"/>
      <c r="W20" s="295">
        <v>17</v>
      </c>
      <c r="X20" s="58"/>
      <c r="Y20" s="3">
        <f>IF(X20=0,0,VLOOKUP(X20,competitors!$A$1:$B$1350,2,FALSE))</f>
        <v>0</v>
      </c>
      <c r="Z20" s="3">
        <f>IF(X20=0,0,VLOOKUP(Y20,competitors!$B$1:$C$1350,2,FALSE))</f>
        <v>0</v>
      </c>
      <c r="AA20" s="368"/>
      <c r="AB20" s="3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16"/>
    </row>
    <row r="21" spans="2:40" ht="12.75" customHeight="1">
      <c r="B21" s="339"/>
      <c r="C21" s="294">
        <v>18</v>
      </c>
      <c r="D21" s="666">
        <v>457</v>
      </c>
      <c r="E21" s="3" t="str">
        <f>IF(D21=0,0,VLOOKUP(D21,competitors!$A$1:$B$1350,2,FALSE))</f>
        <v>Edward Pearce U15B</v>
      </c>
      <c r="F21" s="3" t="str">
        <f>IF(D21=0,0,VLOOKUP(E21,competitors!$B$1:$C$1350,2,FALSE))</f>
        <v>PAC</v>
      </c>
      <c r="G21" s="667">
        <v>13.66</v>
      </c>
      <c r="H21" s="667">
        <v>2</v>
      </c>
      <c r="I21" s="3"/>
      <c r="J21" s="3"/>
      <c r="K21" s="3"/>
      <c r="L21" s="3"/>
      <c r="M21" s="671">
        <v>8</v>
      </c>
      <c r="N21" s="3"/>
      <c r="O21" s="3"/>
      <c r="P21" s="3"/>
      <c r="Q21" s="3"/>
      <c r="R21" s="3"/>
      <c r="S21" s="63"/>
      <c r="T21" s="234"/>
      <c r="V21" s="339"/>
      <c r="W21" s="294">
        <v>18</v>
      </c>
      <c r="X21" s="58"/>
      <c r="Y21" s="3">
        <f>IF(X21=0,0,VLOOKUP(X21,competitors!$A$1:$B$1350,2,FALSE))</f>
        <v>0</v>
      </c>
      <c r="Z21" s="3">
        <f>IF(X21=0,0,VLOOKUP(Y21,competitors!$B$1:$C$1350,2,FALSE))</f>
        <v>0</v>
      </c>
      <c r="AA21" s="368"/>
      <c r="AB21" s="3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  <c r="AN21" s="16"/>
    </row>
    <row r="22" spans="2:40" ht="12.75" customHeight="1">
      <c r="B22" s="339"/>
      <c r="C22" s="295">
        <v>19</v>
      </c>
      <c r="D22" s="666">
        <v>735</v>
      </c>
      <c r="E22" s="3" t="str">
        <f>IF(D22=0,0,VLOOKUP(D22,competitors!$A$1:$B$1350,2,FALSE))</f>
        <v>Luke Downing U15B</v>
      </c>
      <c r="F22" s="3" t="str">
        <f>IF(D22=0,0,VLOOKUP(E22,competitors!$B$1:$C$1350,2,FALSE))</f>
        <v>CAC</v>
      </c>
      <c r="G22" s="667">
        <v>13.92</v>
      </c>
      <c r="H22" s="667">
        <v>3</v>
      </c>
      <c r="I22" s="3"/>
      <c r="J22" s="3"/>
      <c r="K22" s="3"/>
      <c r="L22" s="3"/>
      <c r="M22" s="3"/>
      <c r="N22" s="3"/>
      <c r="O22" s="3"/>
      <c r="P22" s="671">
        <v>7</v>
      </c>
      <c r="Q22" s="3"/>
      <c r="R22" s="3"/>
      <c r="S22" s="63"/>
      <c r="T22" s="234"/>
      <c r="V22" s="339"/>
      <c r="W22" s="295">
        <v>19</v>
      </c>
      <c r="X22" s="58"/>
      <c r="Y22" s="3">
        <f>IF(X22=0,0,VLOOKUP(X22,competitors!$A$1:$B$1350,2,FALSE))</f>
        <v>0</v>
      </c>
      <c r="Z22" s="3">
        <f>IF(X22=0,0,VLOOKUP(Y22,competitors!$B$1:$C$1350,2,FALSE))</f>
        <v>0</v>
      </c>
      <c r="AA22" s="368"/>
      <c r="AB22" s="33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16"/>
    </row>
    <row r="23" spans="2:40" ht="12.75" customHeight="1">
      <c r="B23" s="339"/>
      <c r="C23" s="294">
        <v>20</v>
      </c>
      <c r="D23" s="666">
        <v>988</v>
      </c>
      <c r="E23" s="3" t="str">
        <f>IF(D23=0,0,VLOOKUP(D23,competitors!$A$1:$B$1350,2,FALSE))</f>
        <v>Daniel Perry U15B</v>
      </c>
      <c r="F23" s="3" t="str">
        <f>IF(D23=0,0,VLOOKUP(E23,competitors!$B$1:$C$1350,2,FALSE))</f>
        <v>DAC</v>
      </c>
      <c r="G23" s="667">
        <v>13.96</v>
      </c>
      <c r="H23" s="667">
        <v>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63"/>
      <c r="T23" s="234"/>
      <c r="V23" s="339"/>
      <c r="W23" s="294">
        <v>20</v>
      </c>
      <c r="X23" s="58"/>
      <c r="Y23" s="3">
        <f>IF(X23=0,0,VLOOKUP(X23,competitors!$A$1:$B$1350,2,FALSE))</f>
        <v>0</v>
      </c>
      <c r="Z23" s="3">
        <f>IF(X23=0,0,VLOOKUP(Y23,competitors!$B$1:$C$1350,2,FALSE))</f>
        <v>0</v>
      </c>
      <c r="AA23" s="36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  <c r="AN23" s="16"/>
    </row>
    <row r="24" spans="2:40" ht="12.75" customHeight="1">
      <c r="B24" s="339"/>
      <c r="C24" s="295">
        <v>21</v>
      </c>
      <c r="D24" s="666">
        <v>702</v>
      </c>
      <c r="E24" s="3" t="str">
        <f>IF(D24=0,0,VLOOKUP(D24,competitors!$A$1:$B$1350,2,FALSE))</f>
        <v>Kieran Ludkin U15B</v>
      </c>
      <c r="F24" s="3" t="str">
        <f>IF(D24=0,0,VLOOKUP(E24,competitors!$B$1:$C$1350,2,FALSE))</f>
        <v>CAC</v>
      </c>
      <c r="G24" s="667">
        <v>14.14</v>
      </c>
      <c r="H24" s="667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V24" s="339"/>
      <c r="W24" s="295">
        <v>21</v>
      </c>
      <c r="X24" s="58"/>
      <c r="Y24" s="3">
        <f>IF(X24=0,0,VLOOKUP(X24,competitors!$A$1:$B$1350,2,FALSE))</f>
        <v>0</v>
      </c>
      <c r="Z24" s="3">
        <f>IF(X24=0,0,VLOOKUP(Y24,competitors!$B$1:$C$1350,2,FALSE))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2:40" ht="12.75" customHeight="1" thickBot="1">
      <c r="B25" s="398"/>
      <c r="C25" s="294">
        <v>22</v>
      </c>
      <c r="D25" s="666">
        <v>855</v>
      </c>
      <c r="E25" s="3" t="str">
        <f>IF(D25=0,0,VLOOKUP(D25,competitors!$A$1:$B$1350,2,FALSE))</f>
        <v>Jacob Lamboll U15B</v>
      </c>
      <c r="F25" s="3" t="str">
        <f>IF(D25=0,0,VLOOKUP(E25,competitors!$B$1:$C$1350,2,FALSE))</f>
        <v>N&amp;P</v>
      </c>
      <c r="G25" s="667">
        <v>14.17</v>
      </c>
      <c r="H25" s="667">
        <v>2</v>
      </c>
      <c r="I25" s="3"/>
      <c r="J25" s="3"/>
      <c r="K25" s="3"/>
      <c r="L25" s="3"/>
      <c r="M25" s="3"/>
      <c r="N25" s="3"/>
      <c r="O25" s="3"/>
      <c r="P25" s="3"/>
      <c r="Q25" s="671">
        <v>6</v>
      </c>
      <c r="R25" s="3"/>
      <c r="S25" s="63"/>
      <c r="T25" s="234"/>
      <c r="V25" s="398"/>
      <c r="W25" s="296">
        <v>22</v>
      </c>
      <c r="X25" s="64"/>
      <c r="Y25" s="65">
        <f>IF(X25=0,0,VLOOKUP(X25,competitors!$A$1:$B$1350,2,FALSE))</f>
        <v>0</v>
      </c>
      <c r="Z25" s="65">
        <f>IF(X25=0,0,VLOOKUP(Y25,competitors!$B$1:$C$1350,2,FALSE))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6"/>
      <c r="AN25" s="16"/>
    </row>
    <row r="26" spans="2:40" ht="12.75" customHeight="1">
      <c r="B26" s="339"/>
      <c r="C26" s="295">
        <v>23</v>
      </c>
      <c r="D26" s="58"/>
      <c r="E26" s="3">
        <f>IF(D26=0,0,VLOOKUP(D26,competitors!$A$1:$B$1350,2,FALSE))</f>
        <v>0</v>
      </c>
      <c r="F26" s="3">
        <f>IF(D26=0,0,VLOOKUP(E26,competitors!$B$1:$C$1350,2,FALSE))</f>
        <v>0</v>
      </c>
      <c r="G26" s="368"/>
      <c r="H26" s="333"/>
      <c r="I26" s="3"/>
      <c r="J26" s="3"/>
      <c r="K26" s="3"/>
      <c r="L26" s="3"/>
      <c r="M26" s="3"/>
      <c r="N26" s="3"/>
      <c r="O26" s="3"/>
      <c r="P26" s="3"/>
      <c r="Q26" s="3"/>
      <c r="R26" s="3"/>
      <c r="S26" s="63"/>
      <c r="T26" s="234"/>
      <c r="V26" s="339"/>
      <c r="W26" s="364">
        <v>23</v>
      </c>
      <c r="X26" s="299"/>
      <c r="Y26" s="57">
        <f>IF(X26=0,0,VLOOKUP(X26,competitors!$A$1:$B$1350,2,FALSE))</f>
        <v>0</v>
      </c>
      <c r="Z26" s="57">
        <f>IF(X26=0,0,VLOOKUP(Y26,competitors!$B$1:$C$1350,2,FALSE))</f>
        <v>0</v>
      </c>
      <c r="AA26" s="384"/>
      <c r="AB26" s="401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394"/>
      <c r="AN26" s="16"/>
    </row>
    <row r="27" spans="2:40" ht="12.75" customHeight="1">
      <c r="B27" s="339"/>
      <c r="C27" s="294">
        <v>24</v>
      </c>
      <c r="D27" s="58"/>
      <c r="E27" s="3">
        <f>IF(D27=0,0,VLOOKUP(D27,competitors!$A$1:$B$1350,2,FALSE))</f>
        <v>0</v>
      </c>
      <c r="F27" s="3">
        <f>IF(D27=0,0,VLOOKUP(E27,competitors!$B$1:$C$1350,2,FALSE))</f>
        <v>0</v>
      </c>
      <c r="G27" s="368"/>
      <c r="H27" s="333"/>
      <c r="I27" s="3"/>
      <c r="J27" s="3"/>
      <c r="K27" s="3"/>
      <c r="L27" s="3"/>
      <c r="M27" s="3"/>
      <c r="N27" s="3"/>
      <c r="O27" s="3"/>
      <c r="P27" s="3"/>
      <c r="Q27" s="3"/>
      <c r="R27" s="3"/>
      <c r="S27" s="63"/>
      <c r="T27" s="234"/>
      <c r="V27" s="339"/>
      <c r="W27" s="294">
        <v>24</v>
      </c>
      <c r="X27" s="58"/>
      <c r="Y27" s="3">
        <f>IF(X27=0,0,VLOOKUP(X27,competitors!$A$1:$B$1350,2,FALSE))</f>
        <v>0</v>
      </c>
      <c r="Z27" s="3">
        <f>IF(X27=0,0,VLOOKUP(Y27,competitors!$B$1:$C$1350,2,FALSE))</f>
        <v>0</v>
      </c>
      <c r="AA27" s="368"/>
      <c r="AB27" s="33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16"/>
    </row>
    <row r="28" spans="2:40" ht="12.75" customHeight="1">
      <c r="B28" s="339"/>
      <c r="C28" s="295">
        <v>25</v>
      </c>
      <c r="D28" s="58"/>
      <c r="E28" s="3">
        <f>IF(D28=0,0,VLOOKUP(D28,competitors!$A$1:$B$1350,2,FALSE))</f>
        <v>0</v>
      </c>
      <c r="F28" s="3">
        <f>IF(D28=0,0,VLOOKUP(E28,competitors!$B$1:$C$1350,2,FALSE))</f>
        <v>0</v>
      </c>
      <c r="G28" s="368"/>
      <c r="H28" s="333"/>
      <c r="I28" s="3"/>
      <c r="J28" s="3"/>
      <c r="K28" s="3"/>
      <c r="L28" s="3"/>
      <c r="M28" s="3"/>
      <c r="N28" s="3"/>
      <c r="O28" s="3"/>
      <c r="P28" s="3"/>
      <c r="Q28" s="3"/>
      <c r="R28" s="3"/>
      <c r="S28" s="63"/>
      <c r="T28" s="234"/>
      <c r="V28" s="339"/>
      <c r="W28" s="295">
        <v>25</v>
      </c>
      <c r="X28" s="58"/>
      <c r="Y28" s="3">
        <f>IF(X28=0,0,VLOOKUP(X28,competitors!$A$1:$B$1350,2,FALSE))</f>
        <v>0</v>
      </c>
      <c r="Z28" s="3">
        <f>IF(X28=0,0,VLOOKUP(Y28,competitors!$B$1:$C$1350,2,FALSE))</f>
        <v>0</v>
      </c>
      <c r="AA28" s="368"/>
      <c r="AB28" s="33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3"/>
      <c r="AN28" s="16"/>
    </row>
    <row r="29" spans="2:40" ht="12.75" customHeight="1">
      <c r="B29" s="339"/>
      <c r="C29" s="294">
        <v>26</v>
      </c>
      <c r="D29" s="58"/>
      <c r="E29" s="3">
        <f>IF(D29=0,0,VLOOKUP(D29,competitors!$A$1:$B$1350,2,FALSE))</f>
        <v>0</v>
      </c>
      <c r="F29" s="3">
        <f>IF(D29=0,0,VLOOKUP(E29,competitors!$B$1:$C$1350,2,FALSE))</f>
        <v>0</v>
      </c>
      <c r="G29" s="368"/>
      <c r="H29" s="333"/>
      <c r="I29" s="3"/>
      <c r="J29" s="3"/>
      <c r="K29" s="3"/>
      <c r="L29" s="3"/>
      <c r="M29" s="3"/>
      <c r="N29" s="3"/>
      <c r="O29" s="3"/>
      <c r="P29" s="3"/>
      <c r="Q29" s="3"/>
      <c r="R29" s="3"/>
      <c r="S29" s="63"/>
      <c r="T29" s="234"/>
      <c r="V29" s="339"/>
      <c r="W29" s="294">
        <v>26</v>
      </c>
      <c r="X29" s="58"/>
      <c r="Y29" s="3">
        <f>IF(X29=0,0,VLOOKUP(X29,competitors!$A$1:$B$1350,2,FALSE))</f>
        <v>0</v>
      </c>
      <c r="Z29" s="3">
        <f>IF(X29=0,0,VLOOKUP(Y29,competitors!$B$1:$C$1350,2,FALSE))</f>
        <v>0</v>
      </c>
      <c r="AA29" s="368"/>
      <c r="AB29" s="33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3"/>
      <c r="AN29" s="16"/>
    </row>
    <row r="30" spans="2:40" ht="12.75" customHeight="1">
      <c r="B30" s="339"/>
      <c r="C30" s="295">
        <v>27</v>
      </c>
      <c r="D30" s="58"/>
      <c r="E30" s="3">
        <f>IF(D30=0,0,VLOOKUP(D30,competitors!$A$1:$B$1350,2,FALSE))</f>
        <v>0</v>
      </c>
      <c r="F30" s="3">
        <f>IF(D30=0,0,VLOOKUP(E30,competitors!$B$1:$C$1350,2,FALSE))</f>
        <v>0</v>
      </c>
      <c r="G30" s="368"/>
      <c r="H30" s="333"/>
      <c r="I30" s="3"/>
      <c r="J30" s="3"/>
      <c r="K30" s="3"/>
      <c r="L30" s="3"/>
      <c r="M30" s="3"/>
      <c r="N30" s="3"/>
      <c r="O30" s="3"/>
      <c r="P30" s="3"/>
      <c r="Q30" s="3"/>
      <c r="R30" s="3"/>
      <c r="S30" s="63"/>
      <c r="T30" s="234"/>
      <c r="V30" s="339"/>
      <c r="W30" s="295">
        <v>27</v>
      </c>
      <c r="X30" s="58"/>
      <c r="Y30" s="3">
        <f>IF(X30=0,0,VLOOKUP(X30,competitors!$A$1:$B$1350,2,FALSE))</f>
        <v>0</v>
      </c>
      <c r="Z30" s="3">
        <f>IF(X30=0,0,VLOOKUP(Y30,competitors!$B$1:$C$1350,2,FALSE))</f>
        <v>0</v>
      </c>
      <c r="AA30" s="368"/>
      <c r="AB30" s="33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3"/>
      <c r="AN30" s="16"/>
    </row>
    <row r="31" spans="2:40" ht="12.75" customHeight="1">
      <c r="B31" s="339"/>
      <c r="C31" s="294">
        <v>28</v>
      </c>
      <c r="D31" s="58"/>
      <c r="E31" s="3">
        <f>IF(D31=0,0,VLOOKUP(D31,competitors!$A$1:$B$1350,2,FALSE))</f>
        <v>0</v>
      </c>
      <c r="F31" s="3">
        <f>IF(D31=0,0,VLOOKUP(E31,competitors!$B$1:$C$1350,2,FALSE))</f>
        <v>0</v>
      </c>
      <c r="G31" s="368"/>
      <c r="H31" s="333"/>
      <c r="I31" s="3"/>
      <c r="J31" s="3"/>
      <c r="K31" s="3"/>
      <c r="L31" s="3"/>
      <c r="M31" s="3"/>
      <c r="N31" s="3"/>
      <c r="O31" s="3"/>
      <c r="P31" s="3"/>
      <c r="Q31" s="3"/>
      <c r="R31" s="3"/>
      <c r="S31" s="63"/>
      <c r="T31" s="234"/>
      <c r="V31" s="339"/>
      <c r="W31" s="294">
        <v>28</v>
      </c>
      <c r="X31" s="58"/>
      <c r="Y31" s="3">
        <f>IF(X31=0,0,VLOOKUP(X31,competitors!$A$1:$B$1350,2,FALSE))</f>
        <v>0</v>
      </c>
      <c r="Z31" s="3">
        <f>IF(X31=0,0,VLOOKUP(Y31,competitors!$B$1:$C$1350,2,FALSE))</f>
        <v>0</v>
      </c>
      <c r="AA31" s="368"/>
      <c r="AB31" s="33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63"/>
      <c r="AN31" s="16"/>
    </row>
    <row r="32" spans="2:40" ht="12.75" customHeight="1">
      <c r="B32" s="339"/>
      <c r="C32" s="295">
        <v>29</v>
      </c>
      <c r="D32" s="58"/>
      <c r="E32" s="3">
        <f>IF(D32=0,0,VLOOKUP(D32,competitors!$A$1:$B$1350,2,FALSE))</f>
        <v>0</v>
      </c>
      <c r="F32" s="3">
        <f>IF(D32=0,0,VLOOKUP(E32,competitors!$B$1:$C$1350,2,FALSE))</f>
        <v>0</v>
      </c>
      <c r="G32" s="368"/>
      <c r="H32" s="333"/>
      <c r="I32" s="3"/>
      <c r="J32" s="3"/>
      <c r="K32" s="3"/>
      <c r="L32" s="3"/>
      <c r="M32" s="3"/>
      <c r="N32" s="3"/>
      <c r="O32" s="3"/>
      <c r="P32" s="3"/>
      <c r="Q32" s="3"/>
      <c r="R32" s="3"/>
      <c r="S32" s="63"/>
      <c r="T32" s="234"/>
      <c r="V32" s="339"/>
      <c r="W32" s="295">
        <v>29</v>
      </c>
      <c r="X32" s="58"/>
      <c r="Y32" s="3">
        <f>IF(X32=0,0,VLOOKUP(X32,competitors!$A$1:$B$1350,2,FALSE))</f>
        <v>0</v>
      </c>
      <c r="Z32" s="3">
        <f>IF(X32=0,0,VLOOKUP(Y32,competitors!$B$1:$C$1350,2,FALSE))</f>
        <v>0</v>
      </c>
      <c r="AA32" s="368"/>
      <c r="AB32" s="33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63"/>
      <c r="AN32" s="16"/>
    </row>
    <row r="33" spans="1:40" ht="12.75" customHeight="1">
      <c r="B33" s="339"/>
      <c r="C33" s="294">
        <v>30</v>
      </c>
      <c r="D33" s="58"/>
      <c r="E33" s="3">
        <f>IF(D33=0,0,VLOOKUP(D33,competitors!$A$1:$B$1350,2,FALSE))</f>
        <v>0</v>
      </c>
      <c r="F33" s="3">
        <f>IF(D33=0,0,VLOOKUP(E33,competitors!$B$1:$C$1350,2,FALSE))</f>
        <v>0</v>
      </c>
      <c r="G33" s="368"/>
      <c r="H33" s="333"/>
      <c r="I33" s="3"/>
      <c r="J33" s="3"/>
      <c r="K33" s="3"/>
      <c r="L33" s="3"/>
      <c r="M33" s="3"/>
      <c r="N33" s="3"/>
      <c r="O33" s="3"/>
      <c r="P33" s="3"/>
      <c r="Q33" s="3"/>
      <c r="R33" s="3"/>
      <c r="S33" s="63"/>
      <c r="T33" s="234"/>
      <c r="V33" s="339"/>
      <c r="W33" s="294">
        <v>30</v>
      </c>
      <c r="X33" s="58"/>
      <c r="Y33" s="3">
        <f>IF(X33=0,0,VLOOKUP(X33,competitors!$A$1:$B$1350,2,FALSE))</f>
        <v>0</v>
      </c>
      <c r="Z33" s="3">
        <f>IF(X33=0,0,VLOOKUP(Y33,competitors!$B$1:$C$1350,2,FALSE))</f>
        <v>0</v>
      </c>
      <c r="AA33" s="368"/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16"/>
    </row>
    <row r="34" spans="1:40" ht="12.75" customHeight="1">
      <c r="B34" s="339"/>
      <c r="C34" s="295">
        <v>31</v>
      </c>
      <c r="D34" s="58"/>
      <c r="E34" s="3">
        <f>IF(D34=0,0,VLOOKUP(D34,competitors!$A$1:$B$1350,2,FALSE))</f>
        <v>0</v>
      </c>
      <c r="F34" s="3">
        <f>IF(D34=0,0,VLOOKUP(E34,competitors!$B$1:$C$1350,2,FALSE))</f>
        <v>0</v>
      </c>
      <c r="G34" s="368"/>
      <c r="H34" s="33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V34" s="339"/>
      <c r="W34" s="295">
        <v>31</v>
      </c>
      <c r="X34" s="58"/>
      <c r="Y34" s="3">
        <f>IF(X34=0,0,VLOOKUP(X34,competitors!$A$1:$B$1350,2,FALSE))</f>
        <v>0</v>
      </c>
      <c r="Z34" s="3">
        <f>IF(X34=0,0,VLOOKUP(Y34,competitors!$B$1:$C$1350,2,FALSE))</f>
        <v>0</v>
      </c>
      <c r="AA34" s="36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  <c r="AN34" s="16"/>
    </row>
    <row r="35" spans="1:40" ht="12.75" customHeight="1">
      <c r="B35" s="339"/>
      <c r="C35" s="294">
        <v>32</v>
      </c>
      <c r="D35" s="58"/>
      <c r="E35" s="3">
        <f>IF(D35=0,0,VLOOKUP(D35,competitors!$A$1:$B$1350,2,FALSE))</f>
        <v>0</v>
      </c>
      <c r="F35" s="3">
        <f>IF(D35=0,0,VLOOKUP(E35,competitors!$B$1:$C$1350,2,FALSE))</f>
        <v>0</v>
      </c>
      <c r="G35" s="368"/>
      <c r="H35" s="333"/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V35" s="339"/>
      <c r="W35" s="294">
        <v>32</v>
      </c>
      <c r="X35" s="58"/>
      <c r="Y35" s="3">
        <f>IF(X35=0,0,VLOOKUP(X35,competitors!$A$1:$B$1350,2,FALSE))</f>
        <v>0</v>
      </c>
      <c r="Z35" s="3">
        <f>IF(X35=0,0,VLOOKUP(Y35,competitors!$B$1:$C$1350,2,FALSE))</f>
        <v>0</v>
      </c>
      <c r="AA35" s="36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16"/>
    </row>
    <row r="36" spans="1:40" ht="12.75" customHeight="1" thickBot="1">
      <c r="B36" s="339"/>
      <c r="C36" s="306">
        <v>33</v>
      </c>
      <c r="D36" s="64"/>
      <c r="E36" s="65">
        <f>IF(D36=0,0,VLOOKUP(D36,competitors!$A$1:$B$1350,2,FALSE))</f>
        <v>0</v>
      </c>
      <c r="F36" s="65">
        <f>IF(D36=0,0,VLOOKUP(E36,competitors!$B$1:$C$1350,2,FALSE))</f>
        <v>0</v>
      </c>
      <c r="G36" s="402"/>
      <c r="H36" s="33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06"/>
      <c r="T36" s="268"/>
      <c r="V36" s="339"/>
      <c r="W36" s="306">
        <v>33</v>
      </c>
      <c r="X36" s="64"/>
      <c r="Y36" s="65">
        <f>IF(X36=0,0,VLOOKUP(X36,competitors!$A$1:$B$1350,2,FALSE))</f>
        <v>0</v>
      </c>
      <c r="Z36" s="65">
        <f>IF(X36=0,0,VLOOKUP(Y36,competitors!$B$1:$C$1350,2,FALSE))</f>
        <v>0</v>
      </c>
      <c r="AA36" s="402"/>
      <c r="AB36" s="334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06"/>
      <c r="AN36" s="16"/>
    </row>
    <row r="37" spans="1:40" ht="12.75" customHeight="1" thickBot="1">
      <c r="A37" s="346" t="s">
        <v>3270</v>
      </c>
      <c r="B37" s="706" t="s">
        <v>2628</v>
      </c>
      <c r="C37" s="293">
        <v>1</v>
      </c>
      <c r="D37" s="666">
        <v>217</v>
      </c>
      <c r="E37" s="61" t="str">
        <f>IF(D37=0,0,VLOOKUP(D37,competitors!$A$1:$B$1350,2,FALSE))</f>
        <v>Will Bond U15B</v>
      </c>
      <c r="F37" s="61" t="str">
        <f>IF(D37=0,0,VLOOKUP(E37,competitors!$B$1:$C$1350,2,FALSE))</f>
        <v>ExH</v>
      </c>
      <c r="G37" s="673">
        <v>1.517824074074074E-3</v>
      </c>
      <c r="H37" s="332"/>
      <c r="I37" s="61"/>
      <c r="J37" s="61"/>
      <c r="K37" s="675">
        <v>22</v>
      </c>
      <c r="L37" s="61"/>
      <c r="M37" s="61"/>
      <c r="N37" s="61"/>
      <c r="O37" s="61"/>
      <c r="P37" s="61"/>
      <c r="Q37" s="61"/>
      <c r="R37" s="61"/>
      <c r="S37" s="62"/>
      <c r="T37" s="358"/>
      <c r="U37" s="348"/>
      <c r="V37" s="706" t="s">
        <v>1657</v>
      </c>
      <c r="W37" s="667">
        <v>1</v>
      </c>
      <c r="X37" s="666">
        <v>76</v>
      </c>
      <c r="Y37" s="61" t="str">
        <f>IF(X37=0,0,VLOOKUP(X37,competitors!$A$1:$B$1350,2,FALSE))</f>
        <v>Alex Sheridan U15B</v>
      </c>
      <c r="Z37" s="61" t="str">
        <f>IF(X37=0,0,VLOOKUP(Y37,competitors!$B$1:$C$1350,2,FALSE))</f>
        <v>Arm</v>
      </c>
      <c r="AA37" s="668">
        <v>1.55</v>
      </c>
      <c r="AB37" s="332"/>
      <c r="AC37" s="675">
        <v>22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358"/>
    </row>
    <row r="38" spans="1:40" ht="12.75" customHeight="1">
      <c r="B38" s="707"/>
      <c r="C38" s="294">
        <v>2</v>
      </c>
      <c r="D38" s="666">
        <v>550</v>
      </c>
      <c r="E38" s="3" t="str">
        <f>IF(D38=0,0,VLOOKUP(D38,competitors!$A$1:$B$1350,2,FALSE))</f>
        <v>Sam Ponter U15B</v>
      </c>
      <c r="F38" s="3" t="str">
        <f>IF(D38=0,0,VLOOKUP(E38,competitors!$B$1:$C$1350,2,FALSE))</f>
        <v>TAC</v>
      </c>
      <c r="G38" s="673">
        <v>1.5318287037037039E-3</v>
      </c>
      <c r="H38" s="333"/>
      <c r="I38" s="3"/>
      <c r="J38" s="3"/>
      <c r="K38" s="3"/>
      <c r="L38" s="3"/>
      <c r="M38" s="3"/>
      <c r="N38" s="671">
        <v>21</v>
      </c>
      <c r="O38" s="3"/>
      <c r="P38" s="3"/>
      <c r="Q38" s="3"/>
      <c r="R38" s="3"/>
      <c r="S38" s="63"/>
      <c r="T38" s="234"/>
      <c r="U38" s="349"/>
      <c r="V38" s="707"/>
      <c r="W38" s="667">
        <v>2</v>
      </c>
      <c r="X38" s="666">
        <v>548</v>
      </c>
      <c r="Y38" s="3" t="str">
        <f>IF(X38=0,0,VLOOKUP(X38,competitors!$A$1:$B$1350,2,FALSE))</f>
        <v>Oliver D'Rozario U15B</v>
      </c>
      <c r="Z38" s="3" t="str">
        <f>IF(X38=0,0,VLOOKUP(Y38,competitors!$B$1:$C$1350,2,FALSE))</f>
        <v>TAC</v>
      </c>
      <c r="AA38" s="668">
        <v>1.55</v>
      </c>
      <c r="AB38" s="333"/>
      <c r="AC38" s="3"/>
      <c r="AD38" s="3"/>
      <c r="AE38" s="3"/>
      <c r="AF38" s="3"/>
      <c r="AG38" s="3"/>
      <c r="AH38" s="671">
        <v>21</v>
      </c>
      <c r="AI38" s="3"/>
      <c r="AJ38" s="3"/>
      <c r="AK38" s="3"/>
      <c r="AL38" s="3"/>
      <c r="AM38" s="63"/>
      <c r="AN38" s="16"/>
    </row>
    <row r="39" spans="1:40" ht="12.75" customHeight="1">
      <c r="B39" s="707"/>
      <c r="C39" s="295">
        <v>3</v>
      </c>
      <c r="D39" s="666">
        <v>460</v>
      </c>
      <c r="E39" s="3" t="str">
        <f>IF(D39=0,0,VLOOKUP(D39,competitors!$A$1:$B$1350,2,FALSE))</f>
        <v>Josh Smith U15B</v>
      </c>
      <c r="F39" s="3" t="str">
        <f>IF(D39=0,0,VLOOKUP(E39,competitors!$B$1:$C$1350,2,FALSE))</f>
        <v>PAC</v>
      </c>
      <c r="G39" s="673">
        <v>1.5394675925925925E-3</v>
      </c>
      <c r="H39" s="333"/>
      <c r="I39" s="3"/>
      <c r="J39" s="3"/>
      <c r="K39" s="3"/>
      <c r="L39" s="3"/>
      <c r="M39" s="671">
        <v>20</v>
      </c>
      <c r="N39" s="3"/>
      <c r="O39" s="3"/>
      <c r="P39" s="3"/>
      <c r="Q39" s="3"/>
      <c r="R39" s="3"/>
      <c r="S39" s="63"/>
      <c r="T39" s="234"/>
      <c r="U39" s="349"/>
      <c r="V39" s="707"/>
      <c r="W39" s="667">
        <v>3</v>
      </c>
      <c r="X39" s="666">
        <v>219</v>
      </c>
      <c r="Y39" s="3" t="str">
        <f>IF(X39=0,0,VLOOKUP(X39,competitors!$A$1:$B$1350,2,FALSE))</f>
        <v>Matthew Williams U15B</v>
      </c>
      <c r="Z39" s="3" t="str">
        <f>IF(X39=0,0,VLOOKUP(Y39,competitors!$B$1:$C$1350,2,FALSE))</f>
        <v>ExH</v>
      </c>
      <c r="AA39" s="668">
        <v>1.4</v>
      </c>
      <c r="AB39" s="333"/>
      <c r="AC39" s="3"/>
      <c r="AD39" s="3"/>
      <c r="AE39" s="689">
        <v>19.5</v>
      </c>
      <c r="AF39" s="3"/>
      <c r="AG39" s="3"/>
      <c r="AH39" s="3"/>
      <c r="AI39" s="3"/>
      <c r="AJ39" s="3"/>
      <c r="AK39" s="3"/>
      <c r="AL39" s="3"/>
      <c r="AM39" s="63"/>
    </row>
    <row r="40" spans="1:40" ht="12.75" customHeight="1">
      <c r="B40" s="707"/>
      <c r="C40" s="294">
        <v>4</v>
      </c>
      <c r="D40" s="666">
        <v>332</v>
      </c>
      <c r="E40" s="3" t="str">
        <f>IF(D40=0,0,VLOOKUP(D40,competitors!$A$1:$B$1350,2,FALSE))</f>
        <v>Seth Lake U15B</v>
      </c>
      <c r="F40" s="3" t="str">
        <f>IF(D40=0,0,VLOOKUP(E40,competitors!$B$1:$C$1350,2,FALSE))</f>
        <v>Wim</v>
      </c>
      <c r="G40" s="673">
        <v>1.5813657407407406E-3</v>
      </c>
      <c r="H40" s="333"/>
      <c r="I40" s="3"/>
      <c r="J40" s="3"/>
      <c r="K40" s="3"/>
      <c r="L40" s="671">
        <v>19</v>
      </c>
      <c r="M40" s="3"/>
      <c r="N40" s="3"/>
      <c r="O40" s="3"/>
      <c r="P40" s="3"/>
      <c r="Q40" s="3"/>
      <c r="R40" s="3"/>
      <c r="S40" s="63"/>
      <c r="T40" s="234"/>
      <c r="U40" s="349"/>
      <c r="V40" s="707"/>
      <c r="W40" s="667">
        <v>3</v>
      </c>
      <c r="X40" s="666">
        <v>336</v>
      </c>
      <c r="Y40" s="3" t="str">
        <f>IF(X40=0,0,VLOOKUP(X40,competitors!$A$1:$B$1350,2,FALSE))</f>
        <v>Edward May U15B</v>
      </c>
      <c r="Z40" s="3" t="str">
        <f>IF(X40=0,0,VLOOKUP(Y40,competitors!$B$1:$C$1350,2,FALSE))</f>
        <v>Wim</v>
      </c>
      <c r="AA40" s="668">
        <v>1.4</v>
      </c>
      <c r="AB40" s="333"/>
      <c r="AC40" s="3"/>
      <c r="AD40" s="3"/>
      <c r="AE40" s="3"/>
      <c r="AF40" s="689">
        <v>19.5</v>
      </c>
      <c r="AG40" s="3"/>
      <c r="AH40" s="3"/>
      <c r="AI40" s="3"/>
      <c r="AJ40" s="3"/>
      <c r="AK40" s="3"/>
      <c r="AL40" s="3"/>
      <c r="AM40" s="63"/>
      <c r="AN40" s="16"/>
    </row>
    <row r="41" spans="1:40" ht="12.75" customHeight="1">
      <c r="B41" s="707"/>
      <c r="C41" s="295">
        <v>5</v>
      </c>
      <c r="D41" s="666">
        <v>343</v>
      </c>
      <c r="E41" s="3" t="str">
        <f>IF(D41=0,0,VLOOKUP(D41,competitors!$A$1:$B$1350,2,FALSE))</f>
        <v>Joe Goodwin U15B</v>
      </c>
      <c r="F41" s="3" t="str">
        <f>IF(D41=0,0,VLOOKUP(E41,competitors!$B$1:$C$1350,2,FALSE))</f>
        <v>Wim</v>
      </c>
      <c r="G41" s="673">
        <v>1.6246527777777778E-3</v>
      </c>
      <c r="H41" s="333"/>
      <c r="I41" s="3"/>
      <c r="J41" s="3"/>
      <c r="K41" s="3"/>
      <c r="L41" s="671">
        <v>18</v>
      </c>
      <c r="M41" s="3"/>
      <c r="N41" s="3"/>
      <c r="O41" s="3"/>
      <c r="P41" s="3"/>
      <c r="Q41" s="3"/>
      <c r="R41" s="3"/>
      <c r="S41" s="63"/>
      <c r="T41" s="234"/>
      <c r="U41" s="349"/>
      <c r="V41" s="707"/>
      <c r="W41" s="667">
        <v>5</v>
      </c>
      <c r="X41" s="666">
        <v>212</v>
      </c>
      <c r="Y41" s="3" t="str">
        <f>IF(X41=0,0,VLOOKUP(X41,competitors!$A$1:$B$1350,2,FALSE))</f>
        <v>Daniel Hamilton-Strong U15B</v>
      </c>
      <c r="Z41" s="3" t="str">
        <f>IF(X41=0,0,VLOOKUP(Y41,competitors!$B$1:$C$1350,2,FALSE))</f>
        <v>ExH</v>
      </c>
      <c r="AA41" s="668">
        <v>1.4</v>
      </c>
      <c r="AB41" s="333"/>
      <c r="AC41" s="3"/>
      <c r="AD41" s="3"/>
      <c r="AE41" s="671">
        <v>18</v>
      </c>
      <c r="AF41" s="3"/>
      <c r="AG41" s="3"/>
      <c r="AH41" s="3"/>
      <c r="AI41" s="3"/>
      <c r="AJ41" s="3"/>
      <c r="AK41" s="3"/>
      <c r="AL41" s="3"/>
      <c r="AM41" s="63"/>
      <c r="AN41" s="16"/>
    </row>
    <row r="42" spans="1:40" ht="12.75" customHeight="1">
      <c r="B42" s="704" t="s">
        <v>2641</v>
      </c>
      <c r="C42" s="294">
        <v>6</v>
      </c>
      <c r="D42" s="666">
        <v>646</v>
      </c>
      <c r="E42" s="3" t="str">
        <f>IF(D42=0,0,VLOOKUP(D42,competitors!$A$1:$B$1350,2,FALSE))</f>
        <v>Alex Hardy-Stewart U15B</v>
      </c>
      <c r="F42" s="3" t="str">
        <f>IF(D42=0,0,VLOOKUP(E42,competitors!$B$1:$C$1350,2,FALSE))</f>
        <v>YOAC</v>
      </c>
      <c r="G42" s="673">
        <v>1.6284722222222221E-3</v>
      </c>
      <c r="H42" s="333"/>
      <c r="I42" s="3"/>
      <c r="J42" s="3"/>
      <c r="K42" s="3"/>
      <c r="L42" s="3"/>
      <c r="M42" s="3"/>
      <c r="N42" s="3"/>
      <c r="O42" s="671">
        <v>17</v>
      </c>
      <c r="P42" s="3"/>
      <c r="Q42" s="3"/>
      <c r="R42" s="3"/>
      <c r="S42" s="63"/>
      <c r="T42" s="234"/>
      <c r="U42" s="349"/>
      <c r="V42" s="704" t="s">
        <v>2647</v>
      </c>
      <c r="W42" s="667">
        <v>6</v>
      </c>
      <c r="X42" s="666">
        <v>646</v>
      </c>
      <c r="Y42" s="3" t="str">
        <f>IF(X42=0,0,VLOOKUP(X42,competitors!$A$1:$B$1350,2,FALSE))</f>
        <v>Alex Hardy-Stewart U15B</v>
      </c>
      <c r="Z42" s="3" t="str">
        <f>IF(X42=0,0,VLOOKUP(Y42,competitors!$B$1:$C$1350,2,FALSE))</f>
        <v>YOAC</v>
      </c>
      <c r="AA42" s="668">
        <v>1.4</v>
      </c>
      <c r="AB42" s="333"/>
      <c r="AC42" s="3"/>
      <c r="AD42" s="3"/>
      <c r="AE42" s="3"/>
      <c r="AF42" s="3"/>
      <c r="AG42" s="3"/>
      <c r="AH42" s="3"/>
      <c r="AI42" s="671">
        <v>17</v>
      </c>
      <c r="AJ42" s="3"/>
      <c r="AK42" s="3"/>
      <c r="AL42" s="3"/>
      <c r="AM42" s="63"/>
      <c r="AN42" s="16"/>
    </row>
    <row r="43" spans="1:40" ht="12.75" customHeight="1" thickBot="1">
      <c r="A43" s="346" t="s">
        <v>2642</v>
      </c>
      <c r="B43" s="705"/>
      <c r="C43" s="295">
        <v>7</v>
      </c>
      <c r="D43" s="666">
        <v>94</v>
      </c>
      <c r="E43" s="3" t="str">
        <f>IF(D43=0,0,VLOOKUP(D43,competitors!$A$1:$B$1350,2,FALSE))</f>
        <v>Oliver Woodmason U15B</v>
      </c>
      <c r="F43" s="3" t="str">
        <f>IF(D43=0,0,VLOOKUP(E43,competitors!$B$1:$C$1350,2,FALSE))</f>
        <v>Arm</v>
      </c>
      <c r="G43" s="673">
        <v>1.6388888888888887E-3</v>
      </c>
      <c r="H43" s="333"/>
      <c r="I43" s="671">
        <v>16</v>
      </c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U43" s="349">
        <v>1.8</v>
      </c>
      <c r="V43" s="705"/>
      <c r="W43" s="667">
        <v>7</v>
      </c>
      <c r="X43" s="666">
        <v>754</v>
      </c>
      <c r="Y43" s="3" t="str">
        <f>IF(X43=0,0,VLOOKUP(X43,competitors!$A$1:$B$1350,2,FALSE))</f>
        <v>Leon Smith U15B</v>
      </c>
      <c r="Z43" s="3" t="str">
        <f>IF(X43=0,0,VLOOKUP(Y43,competitors!$B$1:$C$1350,2,FALSE))</f>
        <v>CAC</v>
      </c>
      <c r="AA43" s="668">
        <v>1.35</v>
      </c>
      <c r="AB43" s="333"/>
      <c r="AC43" s="3"/>
      <c r="AD43" s="3"/>
      <c r="AE43" s="3"/>
      <c r="AF43" s="3"/>
      <c r="AG43" s="3"/>
      <c r="AH43" s="3"/>
      <c r="AI43" s="3"/>
      <c r="AJ43" s="671">
        <v>15</v>
      </c>
      <c r="AK43" s="3"/>
      <c r="AL43" s="3"/>
      <c r="AM43" s="63"/>
    </row>
    <row r="44" spans="1:40" ht="12.75" customHeight="1">
      <c r="B44" s="339"/>
      <c r="C44" s="294">
        <v>8</v>
      </c>
      <c r="D44" s="666">
        <v>337</v>
      </c>
      <c r="E44" s="3" t="str">
        <f>IF(D44=0,0,VLOOKUP(D44,competitors!$A$1:$B$1350,2,FALSE))</f>
        <v>Ben Martin U15B</v>
      </c>
      <c r="F44" s="3" t="str">
        <f>IF(D44=0,0,VLOOKUP(E44,competitors!$B$1:$C$1350,2,FALSE))</f>
        <v>Wim</v>
      </c>
      <c r="G44" s="673">
        <v>1.6453703703703706E-3</v>
      </c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U44" s="349"/>
      <c r="V44" s="366"/>
      <c r="W44" s="667">
        <v>7</v>
      </c>
      <c r="X44" s="666">
        <v>647</v>
      </c>
      <c r="Y44" s="3" t="str">
        <f>IF(X44=0,0,VLOOKUP(X44,competitors!$A$1:$B$1350,2,FALSE))</f>
        <v>Keiron Woodroffe U15B</v>
      </c>
      <c r="Z44" s="3" t="str">
        <f>IF(X44=0,0,VLOOKUP(Y44,competitors!$B$1:$C$1350,2,FALSE))</f>
        <v>YOAC</v>
      </c>
      <c r="AA44" s="668">
        <v>1.35</v>
      </c>
      <c r="AB44" s="333"/>
      <c r="AC44" s="3"/>
      <c r="AD44" s="3"/>
      <c r="AE44" s="3"/>
      <c r="AF44" s="3"/>
      <c r="AG44" s="3"/>
      <c r="AH44" s="3"/>
      <c r="AI44" s="671">
        <v>15</v>
      </c>
      <c r="AJ44" s="3"/>
      <c r="AK44" s="3"/>
      <c r="AL44" s="3"/>
      <c r="AM44" s="63"/>
      <c r="AN44" s="16"/>
    </row>
    <row r="45" spans="1:40" ht="12.75" customHeight="1">
      <c r="B45" s="339"/>
      <c r="C45" s="295">
        <v>9</v>
      </c>
      <c r="D45" s="666">
        <v>222</v>
      </c>
      <c r="E45" s="3" t="str">
        <f>IF(D45=0,0,VLOOKUP(D45,competitors!$A$1:$B$1350,2,FALSE))</f>
        <v>Kurt Gilbert U15B</v>
      </c>
      <c r="F45" s="3" t="str">
        <f>IF(D45=0,0,VLOOKUP(E45,competitors!$B$1:$C$1350,2,FALSE))</f>
        <v>ExH</v>
      </c>
      <c r="G45" s="673">
        <v>1.6643518518518518E-3</v>
      </c>
      <c r="H45" s="333"/>
      <c r="I45" s="3"/>
      <c r="J45" s="3"/>
      <c r="K45" s="671">
        <v>15</v>
      </c>
      <c r="L45" s="3"/>
      <c r="M45" s="3"/>
      <c r="N45" s="3"/>
      <c r="O45" s="3"/>
      <c r="P45" s="3"/>
      <c r="Q45" s="3"/>
      <c r="R45" s="3"/>
      <c r="S45" s="63"/>
      <c r="T45" s="234"/>
      <c r="U45" s="349"/>
      <c r="V45" s="366"/>
      <c r="W45" s="667">
        <v>7</v>
      </c>
      <c r="X45" s="666">
        <v>343</v>
      </c>
      <c r="Y45" s="3" t="str">
        <f>IF(X45=0,0,VLOOKUP(X45,competitors!$A$1:$B$1350,2,FALSE))</f>
        <v>Joe Goodwin U15B</v>
      </c>
      <c r="Z45" s="3" t="str">
        <f>IF(X45=0,0,VLOOKUP(Y45,competitors!$B$1:$C$1350,2,FALSE))</f>
        <v>Wim</v>
      </c>
      <c r="AA45" s="668">
        <v>1.35</v>
      </c>
      <c r="AB45" s="333"/>
      <c r="AC45" s="3"/>
      <c r="AD45" s="3"/>
      <c r="AE45" s="3"/>
      <c r="AF45" s="671">
        <v>15</v>
      </c>
      <c r="AG45" s="3"/>
      <c r="AH45" s="3"/>
      <c r="AI45" s="3"/>
      <c r="AJ45" s="3"/>
      <c r="AK45" s="3"/>
      <c r="AL45" s="3"/>
      <c r="AM45" s="63"/>
    </row>
    <row r="46" spans="1:40" ht="12.75" customHeight="1">
      <c r="B46" s="339"/>
      <c r="C46" s="294">
        <v>10</v>
      </c>
      <c r="D46" s="666">
        <v>645</v>
      </c>
      <c r="E46" s="3" t="str">
        <f>IF(D46=0,0,VLOOKUP(D46,competitors!$A$1:$B$1350,2,FALSE))</f>
        <v>Toby Watson U15B</v>
      </c>
      <c r="F46" s="3" t="str">
        <f>IF(D46=0,0,VLOOKUP(E46,competitors!$B$1:$C$1350,2,FALSE))</f>
        <v>YOAC</v>
      </c>
      <c r="G46" s="673">
        <v>1.7717592592592594E-3</v>
      </c>
      <c r="H46" s="333"/>
      <c r="I46" s="3"/>
      <c r="J46" s="3"/>
      <c r="K46" s="3"/>
      <c r="L46" s="3"/>
      <c r="M46" s="3"/>
      <c r="N46" s="3"/>
      <c r="O46" s="671">
        <v>14</v>
      </c>
      <c r="P46" s="3"/>
      <c r="Q46" s="3"/>
      <c r="R46" s="3"/>
      <c r="S46" s="63"/>
      <c r="T46" s="234"/>
      <c r="U46" s="349"/>
      <c r="V46" s="366"/>
      <c r="W46" s="667">
        <v>10</v>
      </c>
      <c r="X46" s="666">
        <v>735</v>
      </c>
      <c r="Y46" s="3" t="str">
        <f>IF(X46=0,0,VLOOKUP(X46,competitors!$A$1:$B$1350,2,FALSE))</f>
        <v>Luke Downing U15B</v>
      </c>
      <c r="Z46" s="3" t="str">
        <f>IF(X46=0,0,VLOOKUP(Y46,competitors!$B$1:$C$1350,2,FALSE))</f>
        <v>CAC</v>
      </c>
      <c r="AA46" s="668">
        <v>1.35</v>
      </c>
      <c r="AB46" s="333"/>
      <c r="AC46" s="3"/>
      <c r="AD46" s="3"/>
      <c r="AE46" s="3"/>
      <c r="AF46" s="3"/>
      <c r="AG46" s="3"/>
      <c r="AH46" s="3"/>
      <c r="AI46" s="3"/>
      <c r="AJ46" s="671">
        <v>13</v>
      </c>
      <c r="AK46" s="3"/>
      <c r="AL46" s="3"/>
      <c r="AM46" s="63"/>
      <c r="AN46" s="16"/>
    </row>
    <row r="47" spans="1:40" ht="12.75" customHeight="1">
      <c r="B47" s="339"/>
      <c r="C47" s="295">
        <v>11</v>
      </c>
      <c r="D47" s="666">
        <v>735</v>
      </c>
      <c r="E47" s="3" t="str">
        <f>IF(D47=0,0,VLOOKUP(D47,competitors!$A$1:$B$1350,2,FALSE))</f>
        <v>Luke Downing U15B</v>
      </c>
      <c r="F47" s="3" t="str">
        <f>IF(D47=0,0,VLOOKUP(E47,competitors!$B$1:$C$1350,2,FALSE))</f>
        <v>CAC</v>
      </c>
      <c r="G47" s="673">
        <v>1.7846064814814816E-3</v>
      </c>
      <c r="H47" s="333"/>
      <c r="I47" s="3"/>
      <c r="J47" s="3"/>
      <c r="K47" s="3"/>
      <c r="L47" s="3"/>
      <c r="M47" s="3"/>
      <c r="N47" s="3"/>
      <c r="O47" s="3"/>
      <c r="P47" s="671">
        <v>13</v>
      </c>
      <c r="Q47" s="3"/>
      <c r="R47" s="3"/>
      <c r="S47" s="63"/>
      <c r="T47" s="234"/>
      <c r="U47" s="349"/>
      <c r="V47" s="366"/>
      <c r="W47" s="667">
        <v>11</v>
      </c>
      <c r="X47" s="666">
        <v>543</v>
      </c>
      <c r="Y47" s="3" t="str">
        <f>IF(X47=0,0,VLOOKUP(X47,competitors!$A$1:$B$1350,2,FALSE))</f>
        <v>Luke Rendell U15B</v>
      </c>
      <c r="Z47" s="3" t="str">
        <f>IF(X47=0,0,VLOOKUP(Y47,competitors!$B$1:$C$1350,2,FALSE))</f>
        <v>TAC</v>
      </c>
      <c r="AA47" s="668">
        <v>1.35</v>
      </c>
      <c r="AB47" s="333"/>
      <c r="AC47" s="3"/>
      <c r="AD47" s="3"/>
      <c r="AE47" s="3"/>
      <c r="AF47" s="3"/>
      <c r="AG47" s="3"/>
      <c r="AH47" s="671">
        <v>12</v>
      </c>
      <c r="AI47" s="3"/>
      <c r="AJ47" s="3"/>
      <c r="AK47" s="3"/>
      <c r="AL47" s="3"/>
      <c r="AM47" s="63"/>
      <c r="AN47" s="16"/>
    </row>
    <row r="48" spans="1:40" ht="12.75" customHeight="1">
      <c r="B48" s="339"/>
      <c r="C48" s="294">
        <v>12</v>
      </c>
      <c r="D48" s="666">
        <v>148</v>
      </c>
      <c r="E48" s="3" t="str">
        <f>IF(D48=0,0,VLOOKUP(D48,competitors!$A$1:$B$1350,2,FALSE))</f>
        <v>Myles Begley U15B</v>
      </c>
      <c r="F48" s="3" t="str">
        <f>IF(D48=0,0,VLOOKUP(E48,competitors!$B$1:$C$1350,2,FALSE))</f>
        <v>NA</v>
      </c>
      <c r="G48" s="673">
        <v>1.8114583333333333E-3</v>
      </c>
      <c r="H48" s="333"/>
      <c r="I48" s="3"/>
      <c r="J48" s="671">
        <v>12</v>
      </c>
      <c r="K48" s="3"/>
      <c r="L48" s="3"/>
      <c r="M48" s="3"/>
      <c r="N48" s="3"/>
      <c r="O48" s="3"/>
      <c r="P48" s="3"/>
      <c r="Q48" s="3"/>
      <c r="R48" s="3"/>
      <c r="S48" s="63"/>
      <c r="T48" s="234"/>
      <c r="U48" s="349"/>
      <c r="V48" s="366"/>
      <c r="W48" s="667">
        <v>12</v>
      </c>
      <c r="X48" s="666">
        <v>988</v>
      </c>
      <c r="Y48" s="3" t="str">
        <f>IF(X48=0,0,VLOOKUP(X48,competitors!$A$1:$B$1350,2,FALSE))</f>
        <v>Daniel Perry U15B</v>
      </c>
      <c r="Z48" s="3" t="str">
        <f>IF(X48=0,0,VLOOKUP(Y48,competitors!$B$1:$C$1350,2,FALSE))</f>
        <v>DAC</v>
      </c>
      <c r="AA48" s="668">
        <v>1.3</v>
      </c>
      <c r="AB48" s="333"/>
      <c r="AC48" s="3"/>
      <c r="AD48" s="3"/>
      <c r="AE48" s="3"/>
      <c r="AF48" s="3"/>
      <c r="AG48" s="3"/>
      <c r="AH48" s="3"/>
      <c r="AI48" s="3"/>
      <c r="AJ48" s="3"/>
      <c r="AK48" s="3"/>
      <c r="AL48" s="671">
        <v>11</v>
      </c>
      <c r="AM48" s="63"/>
      <c r="AN48" s="16"/>
    </row>
    <row r="49" spans="2:40" ht="12.75" customHeight="1">
      <c r="B49" s="339"/>
      <c r="C49" s="295">
        <v>13</v>
      </c>
      <c r="D49" s="58"/>
      <c r="E49" s="3">
        <f>IF(D49=0,0,VLOOKUP(D49,competitors!$A$1:$B$1350,2,FALSE))</f>
        <v>0</v>
      </c>
      <c r="F49" s="3">
        <f>IF(D49=0,0,VLOOKUP(E49,competitors!$B$1:$C$1350,2,FALSE))</f>
        <v>0</v>
      </c>
      <c r="G49" s="368"/>
      <c r="H49" s="333"/>
      <c r="I49" s="3"/>
      <c r="J49" s="3"/>
      <c r="K49" s="3"/>
      <c r="L49" s="3"/>
      <c r="M49" s="3"/>
      <c r="N49" s="3"/>
      <c r="O49" s="3"/>
      <c r="P49" s="3"/>
      <c r="Q49" s="3"/>
      <c r="R49" s="3"/>
      <c r="S49" s="63"/>
      <c r="T49" s="234"/>
      <c r="U49" s="349"/>
      <c r="V49" s="366"/>
      <c r="W49" s="667">
        <v>13</v>
      </c>
      <c r="X49" s="666">
        <v>645</v>
      </c>
      <c r="Y49" s="3" t="str">
        <f>IF(X49=0,0,VLOOKUP(X49,competitors!$A$1:$B$1350,2,FALSE))</f>
        <v>Toby Watson U15B</v>
      </c>
      <c r="Z49" s="3" t="str">
        <f>IF(X49=0,0,VLOOKUP(Y49,competitors!$B$1:$C$1350,2,FALSE))</f>
        <v>YOAC</v>
      </c>
      <c r="AA49" s="668">
        <v>1.3</v>
      </c>
      <c r="AB49" s="33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63"/>
      <c r="AN49" s="16"/>
    </row>
    <row r="50" spans="2:40" ht="12.75" customHeight="1">
      <c r="B50" s="339"/>
      <c r="C50" s="294">
        <v>14</v>
      </c>
      <c r="D50" s="58"/>
      <c r="E50" s="3">
        <f>IF(D50=0,0,VLOOKUP(D50,competitors!$A$1:$B$1350,2,FALSE))</f>
        <v>0</v>
      </c>
      <c r="F50" s="3">
        <f>IF(D50=0,0,VLOOKUP(E50,competitors!$B$1:$C$1350,2,FALSE))</f>
        <v>0</v>
      </c>
      <c r="G50" s="368"/>
      <c r="H50" s="333"/>
      <c r="I50" s="3"/>
      <c r="J50" s="3"/>
      <c r="K50" s="3"/>
      <c r="L50" s="3"/>
      <c r="M50" s="3"/>
      <c r="N50" s="3"/>
      <c r="O50" s="3"/>
      <c r="P50" s="3"/>
      <c r="Q50" s="3"/>
      <c r="R50" s="3"/>
      <c r="S50" s="63"/>
      <c r="T50" s="234"/>
      <c r="V50" s="339"/>
      <c r="W50" s="667">
        <v>14</v>
      </c>
      <c r="X50" s="666">
        <v>1060</v>
      </c>
      <c r="Y50" s="3" t="str">
        <f>IF(X50=0,0,VLOOKUP(X50,competitors!$A$1:$B$1350,2,FALSE))</f>
        <v>Edward Yates U15B</v>
      </c>
      <c r="Z50" s="3" t="str">
        <f>IF(X50=0,0,VLOOKUP(Y50,competitors!$B$1:$C$1350,2,FALSE))</f>
        <v>MAC</v>
      </c>
      <c r="AA50" s="668">
        <v>1.3</v>
      </c>
      <c r="AB50" s="33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671">
        <v>10</v>
      </c>
      <c r="AN50" s="16"/>
    </row>
    <row r="51" spans="2:40" ht="12.75" customHeight="1">
      <c r="B51" s="339"/>
      <c r="C51" s="295">
        <v>15</v>
      </c>
      <c r="D51" s="58"/>
      <c r="E51" s="3">
        <f>IF(D51=0,0,VLOOKUP(D51,competitors!$A$1:$B$1350,2,FALSE))</f>
        <v>0</v>
      </c>
      <c r="F51" s="3">
        <f>IF(D51=0,0,VLOOKUP(E51,competitors!$B$1:$C$1350,2,FALSE))</f>
        <v>0</v>
      </c>
      <c r="G51" s="368"/>
      <c r="H51" s="333"/>
      <c r="I51" s="3"/>
      <c r="J51" s="3"/>
      <c r="K51" s="3"/>
      <c r="L51" s="3"/>
      <c r="M51" s="3"/>
      <c r="N51" s="3"/>
      <c r="O51" s="3"/>
      <c r="P51" s="3"/>
      <c r="Q51" s="3"/>
      <c r="R51" s="3"/>
      <c r="S51" s="63"/>
      <c r="T51" s="234"/>
      <c r="V51" s="339"/>
      <c r="W51" s="667">
        <v>15</v>
      </c>
      <c r="X51" s="666">
        <v>460</v>
      </c>
      <c r="Y51" s="3" t="str">
        <f>IF(X51=0,0,VLOOKUP(X51,competitors!$A$1:$B$1350,2,FALSE))</f>
        <v>Josh Smith U15B</v>
      </c>
      <c r="Z51" s="3" t="str">
        <f>IF(X51=0,0,VLOOKUP(Y51,competitors!$B$1:$C$1350,2,FALSE))</f>
        <v>PAC</v>
      </c>
      <c r="AA51" s="668">
        <v>1.25</v>
      </c>
      <c r="AB51" s="333"/>
      <c r="AC51" s="3"/>
      <c r="AD51" s="3"/>
      <c r="AE51" s="3"/>
      <c r="AF51" s="3"/>
      <c r="AG51" s="671">
        <v>9</v>
      </c>
      <c r="AH51" s="3"/>
      <c r="AI51" s="3"/>
      <c r="AJ51" s="3"/>
      <c r="AK51" s="3"/>
      <c r="AL51" s="3"/>
      <c r="AM51" s="63"/>
      <c r="AN51" s="16"/>
    </row>
    <row r="52" spans="2:40" ht="12.75" customHeight="1">
      <c r="B52" s="339"/>
      <c r="C52" s="294">
        <v>16</v>
      </c>
      <c r="D52" s="58"/>
      <c r="E52" s="3">
        <f>IF(D52=0,0,VLOOKUP(D52,competitors!$A$1:$B$1350,2,FALSE))</f>
        <v>0</v>
      </c>
      <c r="F52" s="3">
        <f>IF(D52=0,0,VLOOKUP(E52,competitors!$B$1:$C$1350,2,FALSE))</f>
        <v>0</v>
      </c>
      <c r="G52" s="368"/>
      <c r="H52" s="333"/>
      <c r="I52" s="3"/>
      <c r="J52" s="3"/>
      <c r="K52" s="3"/>
      <c r="L52" s="3"/>
      <c r="M52" s="3"/>
      <c r="N52" s="3"/>
      <c r="O52" s="3"/>
      <c r="P52" s="3"/>
      <c r="Q52" s="3"/>
      <c r="R52" s="3"/>
      <c r="S52" s="63"/>
      <c r="T52" s="234"/>
      <c r="V52" s="339"/>
      <c r="W52" s="294">
        <v>16</v>
      </c>
      <c r="X52" s="58"/>
      <c r="Y52" s="3">
        <f>IF(X52=0,0,VLOOKUP(X52,competitors!$A$1:$B$1350,2,FALSE))</f>
        <v>0</v>
      </c>
      <c r="Z52" s="3">
        <f>IF(X52=0,0,VLOOKUP(Y52,competitors!$B$1:$C$1350,2,FALSE))</f>
        <v>0</v>
      </c>
      <c r="AA52" s="368"/>
      <c r="AB52" s="33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63"/>
      <c r="AN52" s="16"/>
    </row>
    <row r="53" spans="2:40" ht="12.75" customHeight="1">
      <c r="B53" s="339"/>
      <c r="C53" s="295">
        <v>17</v>
      </c>
      <c r="D53" s="58"/>
      <c r="E53" s="3">
        <f>IF(D53=0,0,VLOOKUP(D53,competitors!$A$1:$B$1350,2,FALSE))</f>
        <v>0</v>
      </c>
      <c r="F53" s="3">
        <f>IF(D53=0,0,VLOOKUP(E53,competitors!$B$1:$C$1350,2,FALSE))</f>
        <v>0</v>
      </c>
      <c r="G53" s="368"/>
      <c r="H53" s="333"/>
      <c r="I53" s="3"/>
      <c r="J53" s="3"/>
      <c r="K53" s="3"/>
      <c r="L53" s="3"/>
      <c r="M53" s="3"/>
      <c r="N53" s="3"/>
      <c r="O53" s="3"/>
      <c r="P53" s="3"/>
      <c r="Q53" s="3"/>
      <c r="R53" s="3"/>
      <c r="S53" s="63"/>
      <c r="T53" s="234"/>
      <c r="V53" s="339"/>
      <c r="W53" s="295">
        <v>17</v>
      </c>
      <c r="X53" s="58"/>
      <c r="Y53" s="3">
        <f>IF(X53=0,0,VLOOKUP(X53,competitors!$A$1:$B$1350,2,FALSE))</f>
        <v>0</v>
      </c>
      <c r="Z53" s="3">
        <f>IF(X53=0,0,VLOOKUP(Y53,competitors!$B$1:$C$1350,2,FALSE))</f>
        <v>0</v>
      </c>
      <c r="AA53" s="368"/>
      <c r="AB53" s="33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63"/>
      <c r="AN53" s="16"/>
    </row>
    <row r="54" spans="2:40" ht="12.75" customHeight="1">
      <c r="B54" s="339"/>
      <c r="C54" s="294">
        <v>18</v>
      </c>
      <c r="D54" s="58"/>
      <c r="E54" s="3">
        <f>IF(D54=0,0,VLOOKUP(D54,competitors!$A$1:$B$1350,2,FALSE))</f>
        <v>0</v>
      </c>
      <c r="F54" s="3">
        <f>IF(D54=0,0,VLOOKUP(E54,competitors!$B$1:$C$1350,2,FALSE))</f>
        <v>0</v>
      </c>
      <c r="G54" s="368"/>
      <c r="H54" s="333"/>
      <c r="I54" s="3"/>
      <c r="J54" s="3"/>
      <c r="K54" s="3"/>
      <c r="L54" s="3"/>
      <c r="M54" s="3"/>
      <c r="N54" s="3"/>
      <c r="O54" s="3"/>
      <c r="P54" s="3"/>
      <c r="Q54" s="3"/>
      <c r="R54" s="3"/>
      <c r="S54" s="63"/>
      <c r="T54" s="234"/>
      <c r="V54" s="339"/>
      <c r="W54" s="294">
        <v>18</v>
      </c>
      <c r="X54" s="58"/>
      <c r="Y54" s="3">
        <f>IF(X54=0,0,VLOOKUP(X54,competitors!$A$1:$B$1350,2,FALSE))</f>
        <v>0</v>
      </c>
      <c r="Z54" s="3">
        <f>IF(X54=0,0,VLOOKUP(Y54,competitors!$B$1:$C$1350,2,FALSE))</f>
        <v>0</v>
      </c>
      <c r="AA54" s="368"/>
      <c r="AB54" s="33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63"/>
      <c r="AN54" s="16"/>
    </row>
    <row r="55" spans="2:40" ht="12.75" customHeight="1">
      <c r="B55" s="339"/>
      <c r="C55" s="295">
        <v>19</v>
      </c>
      <c r="D55" s="58"/>
      <c r="E55" s="3">
        <f>IF(D55=0,0,VLOOKUP(D55,competitors!$A$1:$B$1350,2,FALSE))</f>
        <v>0</v>
      </c>
      <c r="F55" s="3">
        <f>IF(D55=0,0,VLOOKUP(E55,competitors!$B$1:$C$1350,2,FALSE))</f>
        <v>0</v>
      </c>
      <c r="G55" s="368"/>
      <c r="H55" s="333"/>
      <c r="I55" s="3"/>
      <c r="J55" s="3"/>
      <c r="K55" s="3"/>
      <c r="L55" s="3"/>
      <c r="M55" s="3"/>
      <c r="N55" s="3"/>
      <c r="O55" s="3"/>
      <c r="P55" s="3"/>
      <c r="Q55" s="3"/>
      <c r="R55" s="3"/>
      <c r="S55" s="63"/>
      <c r="T55" s="234"/>
      <c r="V55" s="339"/>
      <c r="W55" s="295">
        <v>19</v>
      </c>
      <c r="X55" s="58"/>
      <c r="Y55" s="3">
        <f>IF(X55=0,0,VLOOKUP(X55,competitors!$A$1:$B$1350,2,FALSE))</f>
        <v>0</v>
      </c>
      <c r="Z55" s="3">
        <f>IF(X55=0,0,VLOOKUP(Y55,competitors!$B$1:$C$1350,2,FALSE))</f>
        <v>0</v>
      </c>
      <c r="AA55" s="368"/>
      <c r="AB55" s="33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63"/>
      <c r="AN55" s="16"/>
    </row>
    <row r="56" spans="2:40" ht="12.75" customHeight="1">
      <c r="B56" s="339"/>
      <c r="C56" s="294">
        <v>20</v>
      </c>
      <c r="D56" s="58"/>
      <c r="E56" s="3">
        <f>IF(D56=0,0,VLOOKUP(D56,competitors!$A$1:$B$1350,2,FALSE))</f>
        <v>0</v>
      </c>
      <c r="F56" s="3">
        <f>IF(D56=0,0,VLOOKUP(E56,competitors!$B$1:$C$1350,2,FALSE))</f>
        <v>0</v>
      </c>
      <c r="G56" s="368"/>
      <c r="H56" s="333"/>
      <c r="I56" s="3"/>
      <c r="J56" s="3"/>
      <c r="K56" s="3"/>
      <c r="L56" s="3"/>
      <c r="M56" s="3"/>
      <c r="N56" s="3"/>
      <c r="O56" s="3"/>
      <c r="P56" s="3"/>
      <c r="Q56" s="3"/>
      <c r="R56" s="3"/>
      <c r="S56" s="63"/>
      <c r="T56" s="234"/>
      <c r="V56" s="339"/>
      <c r="W56" s="294">
        <v>20</v>
      </c>
      <c r="X56" s="58"/>
      <c r="Y56" s="3">
        <f>IF(X56=0,0,VLOOKUP(X56,competitors!$A$1:$B$1350,2,FALSE))</f>
        <v>0</v>
      </c>
      <c r="Z56" s="3">
        <f>IF(X56=0,0,VLOOKUP(Y56,competitors!$B$1:$C$1350,2,FALSE))</f>
        <v>0</v>
      </c>
      <c r="AA56" s="368"/>
      <c r="AB56" s="33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63"/>
      <c r="AN56" s="16"/>
    </row>
    <row r="57" spans="2:40" ht="12.75" customHeight="1">
      <c r="B57" s="339"/>
      <c r="C57" s="295">
        <v>21</v>
      </c>
      <c r="D57" s="58"/>
      <c r="E57" s="3">
        <f>IF(D57=0,0,VLOOKUP(D57,competitors!$A$1:$B$1350,2,FALSE))</f>
        <v>0</v>
      </c>
      <c r="F57" s="3">
        <f>IF(D57=0,0,VLOOKUP(E57,competitors!$B$1:$C$1350,2,FALSE))</f>
        <v>0</v>
      </c>
      <c r="G57" s="368"/>
      <c r="H57" s="333"/>
      <c r="I57" s="3"/>
      <c r="J57" s="3"/>
      <c r="K57" s="3"/>
      <c r="L57" s="3"/>
      <c r="M57" s="3"/>
      <c r="N57" s="3"/>
      <c r="O57" s="3"/>
      <c r="P57" s="3"/>
      <c r="Q57" s="3"/>
      <c r="R57" s="3"/>
      <c r="S57" s="63"/>
      <c r="T57" s="234"/>
      <c r="V57" s="339"/>
      <c r="W57" s="295">
        <v>21</v>
      </c>
      <c r="X57" s="58"/>
      <c r="Y57" s="3">
        <f>IF(X57=0,0,VLOOKUP(X57,competitors!$A$1:$B$1350,2,FALSE))</f>
        <v>0</v>
      </c>
      <c r="Z57" s="3">
        <f>IF(X57=0,0,VLOOKUP(Y57,competitors!$B$1:$C$1350,2,FALSE))</f>
        <v>0</v>
      </c>
      <c r="AA57" s="368"/>
      <c r="AB57" s="33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63"/>
      <c r="AN57" s="16"/>
    </row>
    <row r="58" spans="2:40" ht="12.75" customHeight="1" thickBot="1">
      <c r="B58" s="398"/>
      <c r="C58" s="294">
        <v>22</v>
      </c>
      <c r="D58" s="58"/>
      <c r="E58" s="3">
        <f>IF(D58=0,0,VLOOKUP(D58,competitors!$A$1:$B$1350,2,FALSE))</f>
        <v>0</v>
      </c>
      <c r="F58" s="3">
        <f>IF(D58=0,0,VLOOKUP(E58,competitors!$B$1:$C$1350,2,FALSE))</f>
        <v>0</v>
      </c>
      <c r="G58" s="368"/>
      <c r="H58" s="333"/>
      <c r="I58" s="3"/>
      <c r="J58" s="3"/>
      <c r="K58" s="3"/>
      <c r="L58" s="3"/>
      <c r="M58" s="3"/>
      <c r="N58" s="3"/>
      <c r="O58" s="3"/>
      <c r="P58" s="3"/>
      <c r="Q58" s="3"/>
      <c r="R58" s="3"/>
      <c r="S58" s="63"/>
      <c r="T58" s="234"/>
      <c r="V58" s="398"/>
      <c r="W58" s="296">
        <v>22</v>
      </c>
      <c r="X58" s="64"/>
      <c r="Y58" s="65">
        <f>IF(X58=0,0,VLOOKUP(X58,competitors!$A$1:$B$1350,2,FALSE))</f>
        <v>0</v>
      </c>
      <c r="Z58" s="65">
        <f>IF(X58=0,0,VLOOKUP(Y58,competitors!$B$1:$C$1350,2,FALSE))</f>
        <v>0</v>
      </c>
      <c r="AA58" s="402"/>
      <c r="AB58" s="334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106"/>
      <c r="AN58" s="16"/>
    </row>
    <row r="59" spans="2:40" ht="12.75" customHeight="1">
      <c r="B59" s="339"/>
      <c r="C59" s="295">
        <v>23</v>
      </c>
      <c r="D59" s="58"/>
      <c r="E59" s="3">
        <f>IF(D59=0,0,VLOOKUP(D59,competitors!$A$1:$B$1350,2,FALSE))</f>
        <v>0</v>
      </c>
      <c r="F59" s="3">
        <f>IF(D59=0,0,VLOOKUP(E59,competitors!$B$1:$C$1350,2,FALSE))</f>
        <v>0</v>
      </c>
      <c r="G59" s="368"/>
      <c r="H59" s="333"/>
      <c r="I59" s="3"/>
      <c r="J59" s="3"/>
      <c r="K59" s="3"/>
      <c r="L59" s="3"/>
      <c r="M59" s="3"/>
      <c r="N59" s="3"/>
      <c r="O59" s="3"/>
      <c r="P59" s="3"/>
      <c r="Q59" s="3"/>
      <c r="R59" s="3"/>
      <c r="S59" s="63"/>
      <c r="T59" s="234"/>
      <c r="V59" s="339"/>
      <c r="W59" s="364">
        <v>23</v>
      </c>
      <c r="X59" s="299"/>
      <c r="Y59" s="57">
        <f>IF(X59=0,0,VLOOKUP(X59,competitors!$A$1:$B$1350,2,FALSE))</f>
        <v>0</v>
      </c>
      <c r="Z59" s="57">
        <f>IF(X59=0,0,VLOOKUP(Y59,competitors!$B$1:$C$1350,2,FALSE))</f>
        <v>0</v>
      </c>
      <c r="AA59" s="384"/>
      <c r="AB59" s="401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394"/>
      <c r="AN59" s="16"/>
    </row>
    <row r="60" spans="2:40" ht="12.75" customHeight="1">
      <c r="B60" s="339"/>
      <c r="C60" s="294">
        <v>24</v>
      </c>
      <c r="D60" s="58"/>
      <c r="E60" s="3">
        <f>IF(D60=0,0,VLOOKUP(D60,competitors!$A$1:$B$1350,2,FALSE))</f>
        <v>0</v>
      </c>
      <c r="F60" s="3">
        <f>IF(D60=0,0,VLOOKUP(E60,competitors!$B$1:$C$1350,2,FALSE))</f>
        <v>0</v>
      </c>
      <c r="G60" s="368"/>
      <c r="H60" s="333"/>
      <c r="I60" s="3"/>
      <c r="J60" s="3"/>
      <c r="K60" s="3"/>
      <c r="L60" s="3"/>
      <c r="M60" s="3"/>
      <c r="N60" s="3"/>
      <c r="O60" s="3"/>
      <c r="P60" s="3"/>
      <c r="Q60" s="3"/>
      <c r="R60" s="3"/>
      <c r="S60" s="63"/>
      <c r="T60" s="234"/>
      <c r="V60" s="339"/>
      <c r="W60" s="294">
        <v>24</v>
      </c>
      <c r="X60" s="58"/>
      <c r="Y60" s="3">
        <f>IF(X60=0,0,VLOOKUP(X60,competitors!$A$1:$B$1350,2,FALSE))</f>
        <v>0</v>
      </c>
      <c r="Z60" s="3">
        <f>IF(X60=0,0,VLOOKUP(Y60,competitors!$B$1:$C$1350,2,FALSE))</f>
        <v>0</v>
      </c>
      <c r="AA60" s="368"/>
      <c r="AB60" s="33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63"/>
      <c r="AN60" s="16"/>
    </row>
    <row r="61" spans="2:40" ht="12.75" customHeight="1">
      <c r="B61" s="339"/>
      <c r="C61" s="295">
        <v>25</v>
      </c>
      <c r="D61" s="58"/>
      <c r="E61" s="3">
        <f>IF(D61=0,0,VLOOKUP(D61,competitors!$A$1:$B$1350,2,FALSE))</f>
        <v>0</v>
      </c>
      <c r="F61" s="3">
        <f>IF(D61=0,0,VLOOKUP(E61,competitors!$B$1:$C$1350,2,FALSE))</f>
        <v>0</v>
      </c>
      <c r="G61" s="368"/>
      <c r="H61" s="333"/>
      <c r="I61" s="3"/>
      <c r="J61" s="3"/>
      <c r="K61" s="3"/>
      <c r="L61" s="3"/>
      <c r="M61" s="3"/>
      <c r="N61" s="3"/>
      <c r="O61" s="3"/>
      <c r="P61" s="3"/>
      <c r="Q61" s="3"/>
      <c r="R61" s="3"/>
      <c r="S61" s="63"/>
      <c r="T61" s="234"/>
      <c r="V61" s="339"/>
      <c r="W61" s="295">
        <v>25</v>
      </c>
      <c r="X61" s="58"/>
      <c r="Y61" s="3">
        <f>IF(X61=0,0,VLOOKUP(X61,competitors!$A$1:$B$1350,2,FALSE))</f>
        <v>0</v>
      </c>
      <c r="Z61" s="3">
        <f>IF(X61=0,0,VLOOKUP(Y61,competitors!$B$1:$C$1350,2,FALSE))</f>
        <v>0</v>
      </c>
      <c r="AA61" s="368"/>
      <c r="AB61" s="33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63"/>
      <c r="AN61" s="16"/>
    </row>
    <row r="62" spans="2:40" ht="12.75" customHeight="1">
      <c r="B62" s="339"/>
      <c r="C62" s="294">
        <v>26</v>
      </c>
      <c r="D62" s="58"/>
      <c r="E62" s="3">
        <f>IF(D62=0,0,VLOOKUP(D62,competitors!$A$1:$B$1350,2,FALSE))</f>
        <v>0</v>
      </c>
      <c r="F62" s="3">
        <f>IF(D62=0,0,VLOOKUP(E62,competitors!$B$1:$C$1350,2,FALSE))</f>
        <v>0</v>
      </c>
      <c r="G62" s="368"/>
      <c r="H62" s="33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234"/>
      <c r="V62" s="339"/>
      <c r="W62" s="294">
        <v>26</v>
      </c>
      <c r="X62" s="58"/>
      <c r="Y62" s="3">
        <f>IF(X62=0,0,VLOOKUP(X62,competitors!$A$1:$B$1350,2,FALSE))</f>
        <v>0</v>
      </c>
      <c r="Z62" s="3">
        <f>IF(X62=0,0,VLOOKUP(Y62,competitors!$B$1:$C$1350,2,FALSE))</f>
        <v>0</v>
      </c>
      <c r="AA62" s="368"/>
      <c r="AB62" s="33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63"/>
      <c r="AN62" s="16"/>
    </row>
    <row r="63" spans="2:40" ht="12.75" customHeight="1">
      <c r="B63" s="339"/>
      <c r="C63" s="295">
        <v>27</v>
      </c>
      <c r="D63" s="58"/>
      <c r="E63" s="3">
        <f>IF(D63=0,0,VLOOKUP(D63,competitors!$A$1:$B$1350,2,FALSE))</f>
        <v>0</v>
      </c>
      <c r="F63" s="3">
        <f>IF(D63=0,0,VLOOKUP(E63,competitors!$B$1:$C$1350,2,FALSE))</f>
        <v>0</v>
      </c>
      <c r="G63" s="368"/>
      <c r="H63" s="333"/>
      <c r="I63" s="3"/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V63" s="339"/>
      <c r="W63" s="295">
        <v>27</v>
      </c>
      <c r="X63" s="58"/>
      <c r="Y63" s="3">
        <f>IF(X63=0,0,VLOOKUP(X63,competitors!$A$1:$B$1350,2,FALSE))</f>
        <v>0</v>
      </c>
      <c r="Z63" s="3">
        <f>IF(X63=0,0,VLOOKUP(Y63,competitors!$B$1:$C$1350,2,FALSE))</f>
        <v>0</v>
      </c>
      <c r="AA63" s="368"/>
      <c r="AB63" s="33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3"/>
      <c r="AN63" s="16"/>
    </row>
    <row r="64" spans="2:40" ht="12.75" customHeight="1">
      <c r="B64" s="339"/>
      <c r="C64" s="294">
        <v>28</v>
      </c>
      <c r="D64" s="58"/>
      <c r="E64" s="3">
        <f>IF(D64=0,0,VLOOKUP(D64,competitors!$A$1:$B$1350,2,FALSE))</f>
        <v>0</v>
      </c>
      <c r="F64" s="3">
        <f>IF(D64=0,0,VLOOKUP(E64,competitors!$B$1:$C$1350,2,FALSE))</f>
        <v>0</v>
      </c>
      <c r="G64" s="368"/>
      <c r="H64" s="333"/>
      <c r="I64" s="3"/>
      <c r="J64" s="3"/>
      <c r="K64" s="3"/>
      <c r="L64" s="3"/>
      <c r="M64" s="3"/>
      <c r="N64" s="3"/>
      <c r="O64" s="3"/>
      <c r="P64" s="3"/>
      <c r="Q64" s="3"/>
      <c r="R64" s="3"/>
      <c r="S64" s="63"/>
      <c r="T64" s="234"/>
      <c r="V64" s="339"/>
      <c r="W64" s="294">
        <v>28</v>
      </c>
      <c r="X64" s="58"/>
      <c r="Y64" s="3">
        <f>IF(X64=0,0,VLOOKUP(X64,competitors!$A$1:$B$1350,2,FALSE))</f>
        <v>0</v>
      </c>
      <c r="Z64" s="3">
        <f>IF(X64=0,0,VLOOKUP(Y64,competitors!$B$1:$C$1350,2,FALSE))</f>
        <v>0</v>
      </c>
      <c r="AA64" s="368"/>
      <c r="AB64" s="33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16"/>
    </row>
    <row r="65" spans="1:40" ht="12.75" customHeight="1">
      <c r="B65" s="339"/>
      <c r="C65" s="295">
        <v>29</v>
      </c>
      <c r="D65" s="58"/>
      <c r="E65" s="3">
        <f>IF(D65=0,0,VLOOKUP(D65,competitors!$A$1:$B$1350,2,FALSE))</f>
        <v>0</v>
      </c>
      <c r="F65" s="3">
        <f>IF(D65=0,0,VLOOKUP(E65,competitors!$B$1:$C$1350,2,FALSE))</f>
        <v>0</v>
      </c>
      <c r="G65" s="368"/>
      <c r="H65" s="333"/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V65" s="339"/>
      <c r="W65" s="295">
        <v>29</v>
      </c>
      <c r="X65" s="58"/>
      <c r="Y65" s="3">
        <f>IF(X65=0,0,VLOOKUP(X65,competitors!$A$1:$B$1350,2,FALSE))</f>
        <v>0</v>
      </c>
      <c r="Z65" s="3">
        <f>IF(X65=0,0,VLOOKUP(Y65,competitors!$B$1:$C$1350,2,FALSE))</f>
        <v>0</v>
      </c>
      <c r="AA65" s="368"/>
      <c r="AB65" s="3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16"/>
    </row>
    <row r="66" spans="1:40" ht="12.75" customHeight="1">
      <c r="B66" s="339"/>
      <c r="C66" s="294">
        <v>30</v>
      </c>
      <c r="D66" s="58"/>
      <c r="E66" s="3">
        <f>IF(D66=0,0,VLOOKUP(D66,competitors!$A$1:$B$1350,2,FALSE))</f>
        <v>0</v>
      </c>
      <c r="F66" s="3">
        <f>IF(D66=0,0,VLOOKUP(E66,competitors!$B$1:$C$1350,2,FALSE))</f>
        <v>0</v>
      </c>
      <c r="G66" s="368"/>
      <c r="H66" s="333"/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V66" s="339"/>
      <c r="W66" s="294">
        <v>30</v>
      </c>
      <c r="X66" s="58"/>
      <c r="Y66" s="3">
        <f>IF(X66=0,0,VLOOKUP(X66,competitors!$A$1:$B$1350,2,FALSE))</f>
        <v>0</v>
      </c>
      <c r="Z66" s="3">
        <f>IF(X66=0,0,VLOOKUP(Y66,competitors!$B$1:$C$1350,2,FALSE))</f>
        <v>0</v>
      </c>
      <c r="AA66" s="368"/>
      <c r="AB66" s="33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63"/>
      <c r="AN66" s="16"/>
    </row>
    <row r="67" spans="1:40" ht="12.75" customHeight="1">
      <c r="B67" s="339"/>
      <c r="C67" s="295">
        <v>31</v>
      </c>
      <c r="D67" s="58"/>
      <c r="E67" s="3">
        <f>IF(D67=0,0,VLOOKUP(D67,competitors!$A$1:$B$1350,2,FALSE))</f>
        <v>0</v>
      </c>
      <c r="F67" s="3">
        <f>IF(D67=0,0,VLOOKUP(E67,competitors!$B$1:$C$1350,2,FALSE))</f>
        <v>0</v>
      </c>
      <c r="G67" s="368"/>
      <c r="H67" s="333"/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V67" s="339"/>
      <c r="W67" s="295">
        <v>31</v>
      </c>
      <c r="X67" s="58"/>
      <c r="Y67" s="3">
        <f>IF(X67=0,0,VLOOKUP(X67,competitors!$A$1:$B$1350,2,FALSE))</f>
        <v>0</v>
      </c>
      <c r="Z67" s="3">
        <f>IF(X67=0,0,VLOOKUP(Y67,competitors!$B$1:$C$1350,2,FALSE))</f>
        <v>0</v>
      </c>
      <c r="AA67" s="368"/>
      <c r="AB67" s="33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63"/>
      <c r="AN67" s="16"/>
    </row>
    <row r="68" spans="1:40" ht="12.75" customHeight="1">
      <c r="B68" s="339"/>
      <c r="C68" s="294">
        <v>32</v>
      </c>
      <c r="D68" s="58"/>
      <c r="E68" s="3">
        <f>IF(D68=0,0,VLOOKUP(D68,competitors!$A$1:$B$1350,2,FALSE))</f>
        <v>0</v>
      </c>
      <c r="F68" s="3">
        <f>IF(D68=0,0,VLOOKUP(E68,competitors!$B$1:$C$1350,2,FALSE))</f>
        <v>0</v>
      </c>
      <c r="G68" s="368"/>
      <c r="H68" s="333"/>
      <c r="I68" s="3"/>
      <c r="J68" s="3"/>
      <c r="K68" s="3"/>
      <c r="L68" s="3"/>
      <c r="M68" s="3"/>
      <c r="N68" s="3"/>
      <c r="O68" s="3"/>
      <c r="P68" s="3"/>
      <c r="Q68" s="3"/>
      <c r="R68" s="3"/>
      <c r="S68" s="63"/>
      <c r="T68" s="234"/>
      <c r="V68" s="339"/>
      <c r="W68" s="294">
        <v>32</v>
      </c>
      <c r="X68" s="58"/>
      <c r="Y68" s="3">
        <f>IF(X68=0,0,VLOOKUP(X68,competitors!$A$1:$B$1350,2,FALSE))</f>
        <v>0</v>
      </c>
      <c r="Z68" s="3">
        <f>IF(X68=0,0,VLOOKUP(Y68,competitors!$B$1:$C$1350,2,FALSE))</f>
        <v>0</v>
      </c>
      <c r="AA68" s="368"/>
      <c r="AB68" s="33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63"/>
      <c r="AN68" s="16"/>
    </row>
    <row r="69" spans="1:40" ht="12.75" customHeight="1" thickBot="1">
      <c r="B69" s="339"/>
      <c r="C69" s="306">
        <v>33</v>
      </c>
      <c r="D69" s="64"/>
      <c r="E69" s="65">
        <f>IF(D69=0,0,VLOOKUP(D69,competitors!$A$1:$B$1350,2,FALSE))</f>
        <v>0</v>
      </c>
      <c r="F69" s="65">
        <f>IF(D69=0,0,VLOOKUP(E69,competitors!$B$1:$C$1350,2,FALSE))</f>
        <v>0</v>
      </c>
      <c r="G69" s="402"/>
      <c r="H69" s="33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06"/>
      <c r="T69" s="234"/>
      <c r="V69" s="339"/>
      <c r="W69" s="306">
        <v>33</v>
      </c>
      <c r="X69" s="64"/>
      <c r="Y69" s="65">
        <f>IF(X69=0,0,VLOOKUP(X69,competitors!$A$1:$B$1350,2,FALSE))</f>
        <v>0</v>
      </c>
      <c r="Z69" s="65">
        <f>IF(X69=0,0,VLOOKUP(Y69,competitors!$B$1:$C$1350,2,FALSE))</f>
        <v>0</v>
      </c>
      <c r="AA69" s="402"/>
      <c r="AB69" s="33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06"/>
      <c r="AN69" s="16"/>
    </row>
    <row r="70" spans="1:40" ht="12.75" customHeight="1" thickBot="1">
      <c r="A70" s="346" t="s">
        <v>3270</v>
      </c>
      <c r="B70" s="706" t="s">
        <v>2635</v>
      </c>
      <c r="C70" s="293">
        <v>1</v>
      </c>
      <c r="D70" s="666">
        <v>220</v>
      </c>
      <c r="E70" s="61" t="str">
        <f>IF(D70=0,0,VLOOKUP(D70,competitors!$A$1:$B$1350,2,FALSE))</f>
        <v>Johnny Livingstone U15B</v>
      </c>
      <c r="F70" s="61" t="str">
        <f>IF(D70=0,0,VLOOKUP(E70,competitors!$B$1:$C$1350,2,FALSE))</f>
        <v>ExH</v>
      </c>
      <c r="G70" s="686">
        <v>6.7060185185185183E-3</v>
      </c>
      <c r="H70" s="332"/>
      <c r="I70" s="61"/>
      <c r="J70" s="61"/>
      <c r="K70" s="675">
        <v>22</v>
      </c>
      <c r="L70" s="61"/>
      <c r="M70" s="61"/>
      <c r="N70" s="61"/>
      <c r="O70" s="61"/>
      <c r="P70" s="61"/>
      <c r="Q70" s="61"/>
      <c r="R70" s="61"/>
      <c r="S70" s="62"/>
      <c r="T70" s="358"/>
      <c r="U70" s="348"/>
      <c r="V70" s="706" t="s">
        <v>1675</v>
      </c>
      <c r="W70" s="293">
        <v>1</v>
      </c>
      <c r="X70" s="666">
        <v>548</v>
      </c>
      <c r="Y70" s="61" t="str">
        <f>IF(X70=0,0,VLOOKUP(X70,competitors!$A$1:$B$1350,2,FALSE))</f>
        <v>Oliver D'Rozario U15B</v>
      </c>
      <c r="Z70" s="61" t="str">
        <f>IF(X70=0,0,VLOOKUP(Y70,competitors!$B$1:$C$1350,2,FALSE))</f>
        <v>TAC</v>
      </c>
      <c r="AA70" s="668">
        <v>11.8</v>
      </c>
      <c r="AB70" s="332"/>
      <c r="AC70" s="61"/>
      <c r="AD70" s="61"/>
      <c r="AE70" s="61"/>
      <c r="AF70" s="61"/>
      <c r="AG70" s="61"/>
      <c r="AH70" s="675">
        <v>22</v>
      </c>
      <c r="AI70" s="61"/>
      <c r="AJ70" s="61"/>
      <c r="AK70" s="61"/>
      <c r="AL70" s="61"/>
      <c r="AM70" s="62"/>
      <c r="AN70" s="358"/>
    </row>
    <row r="71" spans="1:40" ht="12.75" customHeight="1">
      <c r="B71" s="707"/>
      <c r="C71" s="294">
        <v>2</v>
      </c>
      <c r="D71" s="666">
        <v>544</v>
      </c>
      <c r="E71" s="3" t="str">
        <f>IF(D71=0,0,VLOOKUP(D71,competitors!$A$1:$B$1350,2,FALSE))</f>
        <v>Joe Ponter U15B</v>
      </c>
      <c r="F71" s="3" t="str">
        <f>IF(D71=0,0,VLOOKUP(E71,competitors!$B$1:$C$1350,2,FALSE))</f>
        <v>TAC</v>
      </c>
      <c r="G71" s="686">
        <v>6.8344907407407408E-3</v>
      </c>
      <c r="H71" s="333"/>
      <c r="I71" s="3"/>
      <c r="J71" s="3"/>
      <c r="K71" s="3"/>
      <c r="L71" s="3"/>
      <c r="M71" s="3"/>
      <c r="N71" s="671">
        <v>21</v>
      </c>
      <c r="O71" s="3"/>
      <c r="P71" s="3"/>
      <c r="Q71" s="3"/>
      <c r="R71" s="3"/>
      <c r="S71" s="63"/>
      <c r="T71" s="234"/>
      <c r="U71" s="349"/>
      <c r="V71" s="707"/>
      <c r="W71" s="294">
        <v>2</v>
      </c>
      <c r="X71" s="666">
        <v>219</v>
      </c>
      <c r="Y71" s="3" t="str">
        <f>IF(X71=0,0,VLOOKUP(X71,competitors!$A$1:$B$1350,2,FALSE))</f>
        <v>Matthew Williams U15B</v>
      </c>
      <c r="Z71" s="3" t="str">
        <f>IF(X71=0,0,VLOOKUP(Y71,competitors!$B$1:$C$1350,2,FALSE))</f>
        <v>ExH</v>
      </c>
      <c r="AA71" s="668">
        <v>11.67</v>
      </c>
      <c r="AB71" s="333"/>
      <c r="AC71" s="3"/>
      <c r="AD71" s="3"/>
      <c r="AE71" s="671">
        <v>21</v>
      </c>
      <c r="AF71" s="3"/>
      <c r="AG71" s="3"/>
      <c r="AH71" s="3"/>
      <c r="AI71" s="3"/>
      <c r="AJ71" s="3"/>
      <c r="AK71" s="3"/>
      <c r="AL71" s="3"/>
      <c r="AM71" s="63"/>
      <c r="AN71" s="16"/>
    </row>
    <row r="72" spans="1:40" ht="12.75" customHeight="1">
      <c r="B72" s="707"/>
      <c r="C72" s="295">
        <v>3</v>
      </c>
      <c r="D72" s="666">
        <v>1009</v>
      </c>
      <c r="E72" s="3" t="str">
        <f>IF(D72=0,0,VLOOKUP(D72,competitors!$A$1:$B$1350,2,FALSE))</f>
        <v>Charlie Cook U15B</v>
      </c>
      <c r="F72" s="3" t="str">
        <f>IF(D72=0,0,VLOOKUP(E72,competitors!$B$1:$C$1350,2,FALSE))</f>
        <v>MAC</v>
      </c>
      <c r="G72" s="686">
        <v>7.0636574074074074E-3</v>
      </c>
      <c r="H72" s="333"/>
      <c r="I72" s="3"/>
      <c r="J72" s="3"/>
      <c r="K72" s="3"/>
      <c r="L72" s="3"/>
      <c r="M72" s="3"/>
      <c r="N72" s="3"/>
      <c r="O72" s="3"/>
      <c r="P72" s="3"/>
      <c r="Q72" s="3"/>
      <c r="R72" s="3"/>
      <c r="S72" s="688">
        <v>20</v>
      </c>
      <c r="T72" s="234"/>
      <c r="U72" s="349"/>
      <c r="V72" s="707"/>
      <c r="W72" s="295">
        <v>3</v>
      </c>
      <c r="X72" s="666">
        <v>223</v>
      </c>
      <c r="Y72" s="3" t="str">
        <f>IF(X72=0,0,VLOOKUP(X72,competitors!$A$1:$B$1350,2,FALSE))</f>
        <v>Finley McGill U15B</v>
      </c>
      <c r="Z72" s="3" t="str">
        <f>IF(X72=0,0,VLOOKUP(Y72,competitors!$B$1:$C$1350,2,FALSE))</f>
        <v>ExH</v>
      </c>
      <c r="AA72" s="668">
        <v>10.95</v>
      </c>
      <c r="AB72" s="333"/>
      <c r="AC72" s="3"/>
      <c r="AD72" s="3"/>
      <c r="AE72" s="671">
        <v>20</v>
      </c>
      <c r="AF72" s="3"/>
      <c r="AG72" s="3"/>
      <c r="AH72" s="3"/>
      <c r="AI72" s="3"/>
      <c r="AJ72" s="3"/>
      <c r="AK72" s="3"/>
      <c r="AL72" s="3"/>
      <c r="AM72" s="63"/>
    </row>
    <row r="73" spans="1:40" ht="12.75" customHeight="1">
      <c r="B73" s="707"/>
      <c r="C73" s="294">
        <v>4</v>
      </c>
      <c r="D73" s="666">
        <v>547</v>
      </c>
      <c r="E73" s="3" t="str">
        <f>IF(D73=0,0,VLOOKUP(D73,competitors!$A$1:$B$1350,2,FALSE))</f>
        <v>Tom Heal U15B</v>
      </c>
      <c r="F73" s="3" t="str">
        <f>IF(D73=0,0,VLOOKUP(E73,competitors!$B$1:$C$1350,2,FALSE))</f>
        <v>TAC</v>
      </c>
      <c r="G73" s="686">
        <v>7.1527777777777787E-3</v>
      </c>
      <c r="H73" s="333"/>
      <c r="I73" s="3"/>
      <c r="J73" s="3"/>
      <c r="K73" s="3"/>
      <c r="L73" s="3"/>
      <c r="M73" s="3"/>
      <c r="N73" s="671">
        <v>19</v>
      </c>
      <c r="O73" s="3"/>
      <c r="P73" s="3"/>
      <c r="Q73" s="3"/>
      <c r="R73" s="3"/>
      <c r="S73" s="63"/>
      <c r="T73" s="234"/>
      <c r="U73" s="349"/>
      <c r="V73" s="707"/>
      <c r="W73" s="294">
        <v>4</v>
      </c>
      <c r="X73" s="666">
        <v>226</v>
      </c>
      <c r="Y73" s="3" t="str">
        <f>IF(X73=0,0,VLOOKUP(X73,competitors!$A$1:$B$1350,2,FALSE))</f>
        <v>Jake Goode-Gray U15B</v>
      </c>
      <c r="Z73" s="3" t="str">
        <f>IF(X73=0,0,VLOOKUP(Y73,competitors!$B$1:$C$1350,2,FALSE))</f>
        <v>ExH</v>
      </c>
      <c r="AA73" s="668">
        <v>10.32</v>
      </c>
      <c r="AB73" s="33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63"/>
      <c r="AN73" s="16"/>
    </row>
    <row r="74" spans="1:40" ht="12.75" customHeight="1">
      <c r="B74" s="707"/>
      <c r="C74" s="295">
        <v>5</v>
      </c>
      <c r="D74" s="666">
        <v>714</v>
      </c>
      <c r="E74" s="3" t="str">
        <f>IF(D74=0,0,VLOOKUP(D74,competitors!$A$1:$B$1350,2,FALSE))</f>
        <v>Edward Mitchell U15B</v>
      </c>
      <c r="F74" s="3" t="str">
        <f>IF(D74=0,0,VLOOKUP(E74,competitors!$B$1:$C$1350,2,FALSE))</f>
        <v>CAC</v>
      </c>
      <c r="G74" s="686">
        <v>7.1759259259259259E-3</v>
      </c>
      <c r="H74" s="333"/>
      <c r="I74" s="3"/>
      <c r="J74" s="3"/>
      <c r="K74" s="3"/>
      <c r="L74" s="3"/>
      <c r="M74" s="3"/>
      <c r="N74" s="3"/>
      <c r="O74" s="3"/>
      <c r="P74" s="671">
        <v>18</v>
      </c>
      <c r="Q74" s="3"/>
      <c r="R74" s="3"/>
      <c r="S74" s="63"/>
      <c r="T74" s="234"/>
      <c r="U74" s="349"/>
      <c r="V74" s="707"/>
      <c r="W74" s="295">
        <v>5</v>
      </c>
      <c r="X74" s="666">
        <v>646</v>
      </c>
      <c r="Y74" s="3" t="str">
        <f>IF(X74=0,0,VLOOKUP(X74,competitors!$A$1:$B$1350,2,FALSE))</f>
        <v>Alex Hardy-Stewart U15B</v>
      </c>
      <c r="Z74" s="3" t="str">
        <f>IF(X74=0,0,VLOOKUP(Y74,competitors!$B$1:$C$1350,2,FALSE))</f>
        <v>YOAC</v>
      </c>
      <c r="AA74" s="668">
        <v>10.28</v>
      </c>
      <c r="AB74" s="333"/>
      <c r="AC74" s="3"/>
      <c r="AD74" s="3"/>
      <c r="AE74" s="3"/>
      <c r="AF74" s="3"/>
      <c r="AG74" s="3"/>
      <c r="AH74" s="3"/>
      <c r="AI74" s="671">
        <v>19</v>
      </c>
      <c r="AJ74" s="3"/>
      <c r="AK74" s="3"/>
      <c r="AL74" s="3"/>
      <c r="AM74" s="63"/>
      <c r="AN74" s="16"/>
    </row>
    <row r="75" spans="1:40" ht="12.75" customHeight="1">
      <c r="B75" s="704" t="s">
        <v>2643</v>
      </c>
      <c r="C75" s="294">
        <v>6</v>
      </c>
      <c r="D75" s="666">
        <v>649</v>
      </c>
      <c r="E75" s="3" t="str">
        <f>IF(D75=0,0,VLOOKUP(D75,competitors!$A$1:$B$1350,2,FALSE))</f>
        <v>Matthew Quarterman U15B</v>
      </c>
      <c r="F75" s="3" t="str">
        <f>IF(D75=0,0,VLOOKUP(E75,competitors!$B$1:$C$1350,2,FALSE))</f>
        <v>YOAC</v>
      </c>
      <c r="G75" s="686">
        <v>7.1932870370370362E-3</v>
      </c>
      <c r="H75" s="333"/>
      <c r="I75" s="3"/>
      <c r="J75" s="3"/>
      <c r="K75" s="3"/>
      <c r="L75" s="3"/>
      <c r="M75" s="3"/>
      <c r="N75" s="3"/>
      <c r="O75" s="671">
        <v>17</v>
      </c>
      <c r="P75" s="3"/>
      <c r="Q75" s="3"/>
      <c r="R75" s="3"/>
      <c r="S75" s="63"/>
      <c r="T75" s="234"/>
      <c r="U75" s="349"/>
      <c r="V75" s="704" t="s">
        <v>2648</v>
      </c>
      <c r="W75" s="294">
        <v>6</v>
      </c>
      <c r="X75" s="666">
        <v>338</v>
      </c>
      <c r="Y75" s="3" t="str">
        <f>IF(X75=0,0,VLOOKUP(X75,competitors!$A$1:$B$1350,2,FALSE))</f>
        <v>Joshua Lock U15B</v>
      </c>
      <c r="Z75" s="3" t="str">
        <f>IF(X75=0,0,VLOOKUP(Y75,competitors!$B$1:$C$1350,2,FALSE))</f>
        <v>Wim</v>
      </c>
      <c r="AA75" s="668">
        <v>10.130000000000001</v>
      </c>
      <c r="AB75" s="333"/>
      <c r="AC75" s="3"/>
      <c r="AD75" s="3"/>
      <c r="AE75" s="3"/>
      <c r="AF75" s="671">
        <v>18</v>
      </c>
      <c r="AG75" s="3"/>
      <c r="AH75" s="3"/>
      <c r="AI75" s="3"/>
      <c r="AJ75" s="3"/>
      <c r="AK75" s="3"/>
      <c r="AL75" s="3"/>
      <c r="AM75" s="63"/>
      <c r="AN75" s="16"/>
    </row>
    <row r="76" spans="1:40" ht="12.75" customHeight="1" thickBot="1">
      <c r="A76" s="346" t="s">
        <v>2644</v>
      </c>
      <c r="B76" s="705"/>
      <c r="C76" s="295">
        <v>7</v>
      </c>
      <c r="D76" s="666">
        <v>341</v>
      </c>
      <c r="E76" s="3" t="str">
        <f>IF(D76=0,0,VLOOKUP(D76,competitors!$A$1:$B$1350,2,FALSE))</f>
        <v>Charlie Davies U15B</v>
      </c>
      <c r="F76" s="3" t="str">
        <f>IF(D76=0,0,VLOOKUP(E76,competitors!$B$1:$C$1350,2,FALSE))</f>
        <v>Wim</v>
      </c>
      <c r="G76" s="686">
        <v>7.2685185185185188E-3</v>
      </c>
      <c r="H76" s="333"/>
      <c r="I76" s="3"/>
      <c r="J76" s="3"/>
      <c r="K76" s="3"/>
      <c r="L76" s="671">
        <v>16</v>
      </c>
      <c r="M76" s="3"/>
      <c r="N76" s="3"/>
      <c r="O76" s="3"/>
      <c r="P76" s="3"/>
      <c r="Q76" s="3"/>
      <c r="R76" s="3"/>
      <c r="S76" s="63"/>
      <c r="T76" s="234"/>
      <c r="U76" s="349">
        <v>12.41</v>
      </c>
      <c r="V76" s="705"/>
      <c r="W76" s="295">
        <v>7</v>
      </c>
      <c r="X76" s="666">
        <v>76</v>
      </c>
      <c r="Y76" s="3" t="str">
        <f>IF(X76=0,0,VLOOKUP(X76,competitors!$A$1:$B$1350,2,FALSE))</f>
        <v>Alex Sheridan U15B</v>
      </c>
      <c r="Z76" s="3" t="str">
        <f>IF(X76=0,0,VLOOKUP(Y76,competitors!$B$1:$C$1350,2,FALSE))</f>
        <v>Arm</v>
      </c>
      <c r="AA76" s="668">
        <v>9.9600000000000009</v>
      </c>
      <c r="AB76" s="333"/>
      <c r="AC76" s="671">
        <v>17</v>
      </c>
      <c r="AD76" s="3"/>
      <c r="AE76" s="3"/>
      <c r="AF76" s="3"/>
      <c r="AG76" s="3"/>
      <c r="AH76" s="3"/>
      <c r="AI76" s="3"/>
      <c r="AJ76" s="3"/>
      <c r="AK76" s="3"/>
      <c r="AL76" s="3"/>
      <c r="AM76" s="63"/>
    </row>
    <row r="77" spans="1:40" ht="12.75" customHeight="1">
      <c r="B77" s="481"/>
      <c r="C77" s="294">
        <v>8</v>
      </c>
      <c r="D77" s="666">
        <v>344</v>
      </c>
      <c r="E77" s="3" t="str">
        <f>IF(D77=0,0,VLOOKUP(D77,competitors!$A$1:$B$1350,2,FALSE))</f>
        <v>Joel Green U15B</v>
      </c>
      <c r="F77" s="3" t="str">
        <f>IF(D77=0,0,VLOOKUP(E77,competitors!$B$1:$C$1350,2,FALSE))</f>
        <v>Wim</v>
      </c>
      <c r="G77" s="686">
        <v>7.5196759259259262E-3</v>
      </c>
      <c r="H77" s="333"/>
      <c r="I77" s="3"/>
      <c r="J77" s="3"/>
      <c r="K77" s="3"/>
      <c r="L77" s="671">
        <v>15</v>
      </c>
      <c r="M77" s="3"/>
      <c r="N77" s="3"/>
      <c r="O77" s="3"/>
      <c r="P77" s="3"/>
      <c r="Q77" s="3"/>
      <c r="R77" s="3"/>
      <c r="S77" s="63"/>
      <c r="T77" s="234"/>
      <c r="U77" s="349"/>
      <c r="V77" s="29"/>
      <c r="W77" s="294">
        <v>8</v>
      </c>
      <c r="X77" s="666">
        <v>851</v>
      </c>
      <c r="Y77" s="3" t="str">
        <f>IF(X77=0,0,VLOOKUP(X77,competitors!$A$1:$B$1350,2,FALSE))</f>
        <v>Joshua Clemow U15B</v>
      </c>
      <c r="Z77" s="3" t="str">
        <f>IF(X77=0,0,VLOOKUP(Y77,competitors!$B$1:$C$1350,2,FALSE))</f>
        <v>N&amp;P</v>
      </c>
      <c r="AA77" s="668">
        <v>9.6300000000000008</v>
      </c>
      <c r="AB77" s="333"/>
      <c r="AC77" s="3"/>
      <c r="AD77" s="3"/>
      <c r="AE77" s="3"/>
      <c r="AF77" s="3"/>
      <c r="AG77" s="3"/>
      <c r="AH77" s="3"/>
      <c r="AI77" s="3"/>
      <c r="AJ77" s="3"/>
      <c r="AK77" s="671">
        <v>16</v>
      </c>
      <c r="AL77" s="3"/>
      <c r="AM77" s="63"/>
      <c r="AN77" s="16"/>
    </row>
    <row r="78" spans="1:40" ht="12.75" customHeight="1">
      <c r="B78" s="482"/>
      <c r="C78" s="295">
        <v>9</v>
      </c>
      <c r="D78" s="666">
        <v>454</v>
      </c>
      <c r="E78" s="3" t="str">
        <f>IF(D78=0,0,VLOOKUP(D78,competitors!$A$1:$B$1350,2,FALSE))</f>
        <v>Alastair Ferguson U15B</v>
      </c>
      <c r="F78" s="3" t="str">
        <f>IF(D78=0,0,VLOOKUP(E78,competitors!$B$1:$C$1350,2,FALSE))</f>
        <v>PAC</v>
      </c>
      <c r="G78" s="686">
        <v>7.8750000000000001E-3</v>
      </c>
      <c r="H78" s="333"/>
      <c r="I78" s="3"/>
      <c r="J78" s="3"/>
      <c r="K78" s="3"/>
      <c r="L78" s="3"/>
      <c r="M78" s="671">
        <v>14</v>
      </c>
      <c r="N78" s="3"/>
      <c r="O78" s="3"/>
      <c r="P78" s="3"/>
      <c r="Q78" s="3"/>
      <c r="R78" s="3"/>
      <c r="S78" s="63"/>
      <c r="T78" s="234"/>
      <c r="U78" s="349"/>
      <c r="V78" s="29"/>
      <c r="W78" s="295">
        <v>9</v>
      </c>
      <c r="X78" s="666">
        <v>543</v>
      </c>
      <c r="Y78" s="3" t="str">
        <f>IF(X78=0,0,VLOOKUP(X78,competitors!$A$1:$B$1350,2,FALSE))</f>
        <v>Luke Rendell U15B</v>
      </c>
      <c r="Z78" s="3" t="str">
        <f>IF(X78=0,0,VLOOKUP(Y78,competitors!$B$1:$C$1350,2,FALSE))</f>
        <v>TAC</v>
      </c>
      <c r="AA78" s="668">
        <v>9.1</v>
      </c>
      <c r="AB78" s="333"/>
      <c r="AC78" s="3"/>
      <c r="AD78" s="3"/>
      <c r="AE78" s="3"/>
      <c r="AF78" s="3"/>
      <c r="AG78" s="3"/>
      <c r="AH78" s="671">
        <v>15</v>
      </c>
      <c r="AI78" s="3"/>
      <c r="AJ78" s="3"/>
      <c r="AK78" s="3"/>
      <c r="AL78" s="3"/>
      <c r="AM78" s="63"/>
    </row>
    <row r="79" spans="1:40" ht="12.75" customHeight="1">
      <c r="B79" s="482"/>
      <c r="C79" s="294">
        <v>10</v>
      </c>
      <c r="D79" s="666">
        <v>298</v>
      </c>
      <c r="E79" s="3" t="str">
        <f>IF(D79=0,0,VLOOKUP(D79,competitors!$A$1:$B$1350,2,FALSE))</f>
        <v>Michael Lambourne U15B</v>
      </c>
      <c r="F79" s="3" t="str">
        <f>IF(D79=0,0,VLOOKUP(E79,competitors!$B$1:$C$1350,2,FALSE))</f>
        <v>ExH</v>
      </c>
      <c r="G79" s="686">
        <v>7.9108796296296306E-3</v>
      </c>
      <c r="H79" s="333"/>
      <c r="I79" s="3"/>
      <c r="J79" s="3"/>
      <c r="K79" s="671">
        <v>13</v>
      </c>
      <c r="L79" s="3"/>
      <c r="M79" s="3"/>
      <c r="N79" s="3"/>
      <c r="O79" s="3"/>
      <c r="P79" s="3"/>
      <c r="Q79" s="3"/>
      <c r="R79" s="3"/>
      <c r="S79" s="63"/>
      <c r="T79" s="234"/>
      <c r="U79" s="349"/>
      <c r="V79" s="29"/>
      <c r="W79" s="294">
        <v>10</v>
      </c>
      <c r="X79" s="666">
        <v>187</v>
      </c>
      <c r="Y79" s="3" t="str">
        <f>IF(X79=0,0,VLOOKUP(X79,competitors!$A$1:$B$1350,2,FALSE))</f>
        <v>Jack Hughes U15B</v>
      </c>
      <c r="Z79" s="3" t="str">
        <f>IF(X79=0,0,VLOOKUP(Y79,competitors!$B$1:$C$1350,2,FALSE))</f>
        <v>NA</v>
      </c>
      <c r="AA79" s="668">
        <v>8.89</v>
      </c>
      <c r="AB79" s="333"/>
      <c r="AC79" s="3"/>
      <c r="AD79" s="671">
        <v>14</v>
      </c>
      <c r="AE79" s="3"/>
      <c r="AF79" s="3"/>
      <c r="AG79" s="3"/>
      <c r="AH79" s="3"/>
      <c r="AI79" s="3"/>
      <c r="AJ79" s="3"/>
      <c r="AK79" s="3"/>
      <c r="AL79" s="3"/>
      <c r="AM79" s="63"/>
      <c r="AN79" s="16"/>
    </row>
    <row r="80" spans="1:40" ht="12.75" customHeight="1">
      <c r="B80" s="482"/>
      <c r="C80" s="295">
        <v>11</v>
      </c>
      <c r="D80" s="666">
        <v>647</v>
      </c>
      <c r="E80" s="3" t="str">
        <f>IF(D80=0,0,VLOOKUP(D80,competitors!$A$1:$B$1350,2,FALSE))</f>
        <v>Keiron Woodroffe U15B</v>
      </c>
      <c r="F80" s="3" t="str">
        <f>IF(D80=0,0,VLOOKUP(E80,competitors!$B$1:$C$1350,2,FALSE))</f>
        <v>YOAC</v>
      </c>
      <c r="G80" s="686">
        <v>7.9594907407407409E-3</v>
      </c>
      <c r="H80" s="333"/>
      <c r="I80" s="3"/>
      <c r="J80" s="3"/>
      <c r="K80" s="3"/>
      <c r="L80" s="3"/>
      <c r="M80" s="3"/>
      <c r="N80" s="3"/>
      <c r="O80" s="671">
        <v>12</v>
      </c>
      <c r="P80" s="3"/>
      <c r="Q80" s="3"/>
      <c r="R80" s="3"/>
      <c r="S80" s="63"/>
      <c r="T80" s="234"/>
      <c r="U80" s="349"/>
      <c r="V80" s="29"/>
      <c r="W80" s="295">
        <v>11</v>
      </c>
      <c r="X80" s="666">
        <v>911</v>
      </c>
      <c r="Y80" s="3" t="str">
        <f>IF(X80=0,0,VLOOKUP(X80,competitors!$A$1:$B$1350,2,FALSE))</f>
        <v>Daniel Bishop U15B</v>
      </c>
      <c r="Z80" s="3" t="str">
        <f>IF(X80=0,0,VLOOKUP(Y80,competitors!$B$1:$C$1350,2,FALSE))</f>
        <v>DAC</v>
      </c>
      <c r="AA80" s="668">
        <v>8.85</v>
      </c>
      <c r="AB80" s="333"/>
      <c r="AC80" s="3"/>
      <c r="AD80" s="3"/>
      <c r="AE80" s="3"/>
      <c r="AF80" s="3"/>
      <c r="AG80" s="3"/>
      <c r="AH80" s="3"/>
      <c r="AI80" s="3"/>
      <c r="AJ80" s="3"/>
      <c r="AK80" s="3"/>
      <c r="AL80" s="671">
        <v>13</v>
      </c>
      <c r="AM80" s="63"/>
      <c r="AN80" s="16"/>
    </row>
    <row r="81" spans="2:40" ht="12.75" customHeight="1">
      <c r="B81" s="482"/>
      <c r="C81" s="294">
        <v>12</v>
      </c>
      <c r="D81" s="666">
        <v>335</v>
      </c>
      <c r="E81" s="3" t="str">
        <f>IF(D81=0,0,VLOOKUP(D81,competitors!$A$1:$B$1350,2,FALSE))</f>
        <v>Oliver Rawles U15B</v>
      </c>
      <c r="F81" s="3" t="str">
        <f>IF(D81=0,0,VLOOKUP(E81,competitors!$B$1:$C$1350,2,FALSE))</f>
        <v>Wim</v>
      </c>
      <c r="G81" s="686">
        <v>7.9918981481481473E-3</v>
      </c>
      <c r="H81" s="333"/>
      <c r="I81" s="3"/>
      <c r="J81" s="3"/>
      <c r="K81" s="3"/>
      <c r="L81" s="3"/>
      <c r="M81" s="3"/>
      <c r="N81" s="3"/>
      <c r="O81" s="3"/>
      <c r="P81" s="3"/>
      <c r="Q81" s="3"/>
      <c r="R81" s="3"/>
      <c r="S81" s="63"/>
      <c r="T81" s="234"/>
      <c r="U81" s="349"/>
      <c r="V81" s="29"/>
      <c r="W81" s="294">
        <v>12</v>
      </c>
      <c r="X81" s="666">
        <v>855</v>
      </c>
      <c r="Y81" s="3" t="str">
        <f>IF(X81=0,0,VLOOKUP(X81,competitors!$A$1:$B$1350,2,FALSE))</f>
        <v>Jacob Lamboll U15B</v>
      </c>
      <c r="Z81" s="3" t="str">
        <f>IF(X81=0,0,VLOOKUP(Y81,competitors!$B$1:$C$1350,2,FALSE))</f>
        <v>N&amp;P</v>
      </c>
      <c r="AA81" s="668">
        <v>8.74</v>
      </c>
      <c r="AB81" s="333"/>
      <c r="AC81" s="3"/>
      <c r="AD81" s="3"/>
      <c r="AE81" s="3"/>
      <c r="AF81" s="3"/>
      <c r="AG81" s="3"/>
      <c r="AH81" s="3"/>
      <c r="AI81" s="3"/>
      <c r="AJ81" s="3"/>
      <c r="AK81" s="671">
        <v>12</v>
      </c>
      <c r="AL81" s="3"/>
      <c r="AM81" s="63"/>
      <c r="AN81" s="16"/>
    </row>
    <row r="82" spans="2:40" ht="12.75" customHeight="1">
      <c r="B82" s="482"/>
      <c r="C82" s="295">
        <v>13</v>
      </c>
      <c r="D82" s="58"/>
      <c r="E82" s="3">
        <f>IF(D82=0,0,VLOOKUP(D82,competitors!$A$1:$B$1350,2,FALSE))</f>
        <v>0</v>
      </c>
      <c r="F82" s="3">
        <f>IF(D82=0,0,VLOOKUP(E82,competitors!$B$1:$C$1350,2,FALSE))</f>
        <v>0</v>
      </c>
      <c r="G82" s="687" t="s">
        <v>3303</v>
      </c>
      <c r="H82" s="333"/>
      <c r="I82" s="3"/>
      <c r="J82" s="3"/>
      <c r="K82" s="3"/>
      <c r="L82" s="3"/>
      <c r="M82" s="3"/>
      <c r="N82" s="3"/>
      <c r="O82" s="3"/>
      <c r="P82" s="3"/>
      <c r="Q82" s="3"/>
      <c r="R82" s="3"/>
      <c r="S82" s="63"/>
      <c r="T82" s="234"/>
      <c r="U82" s="349"/>
      <c r="V82" s="29"/>
      <c r="W82" s="295">
        <v>13</v>
      </c>
      <c r="X82" s="666">
        <v>459</v>
      </c>
      <c r="Y82" s="3" t="str">
        <f>IF(X82=0,0,VLOOKUP(X82,competitors!$A$1:$B$1350,2,FALSE))</f>
        <v>Harrison Leaper U15B</v>
      </c>
      <c r="Z82" s="3" t="str">
        <f>IF(X82=0,0,VLOOKUP(Y82,competitors!$B$1:$C$1350,2,FALSE))</f>
        <v>PAC</v>
      </c>
      <c r="AA82" s="668">
        <v>8.2899999999999991</v>
      </c>
      <c r="AB82" s="333"/>
      <c r="AC82" s="3"/>
      <c r="AD82" s="3"/>
      <c r="AE82" s="3"/>
      <c r="AF82" s="3"/>
      <c r="AG82" s="671">
        <v>11</v>
      </c>
      <c r="AH82" s="3"/>
      <c r="AI82" s="3"/>
      <c r="AJ82" s="3"/>
      <c r="AK82" s="3"/>
      <c r="AL82" s="3"/>
      <c r="AM82" s="63"/>
      <c r="AN82" s="16"/>
    </row>
    <row r="83" spans="2:40" ht="12.75" customHeight="1">
      <c r="B83" s="339"/>
      <c r="C83" s="294">
        <v>14</v>
      </c>
      <c r="D83" s="58"/>
      <c r="E83" s="3">
        <f>IF(D83=0,0,VLOOKUP(D83,competitors!$A$1:$B$1350,2,FALSE))</f>
        <v>0</v>
      </c>
      <c r="F83" s="3">
        <f>IF(D83=0,0,VLOOKUP(E83,competitors!$B$1:$C$1350,2,FALSE))</f>
        <v>0</v>
      </c>
      <c r="G83" s="368"/>
      <c r="H83" s="333"/>
      <c r="I83" s="3"/>
      <c r="J83" s="3"/>
      <c r="K83" s="3"/>
      <c r="L83" s="3"/>
      <c r="M83" s="3"/>
      <c r="N83" s="3"/>
      <c r="O83" s="3"/>
      <c r="P83" s="3"/>
      <c r="Q83" s="3"/>
      <c r="R83" s="3"/>
      <c r="S83" s="63"/>
      <c r="T83" s="234"/>
      <c r="V83" s="339"/>
      <c r="W83" s="294">
        <v>14</v>
      </c>
      <c r="X83" s="666">
        <v>341</v>
      </c>
      <c r="Y83" s="3" t="str">
        <f>IF(X83=0,0,VLOOKUP(X83,competitors!$A$1:$B$1350,2,FALSE))</f>
        <v>Charlie Davies U15B</v>
      </c>
      <c r="Z83" s="3" t="str">
        <f>IF(X83=0,0,VLOOKUP(Y83,competitors!$B$1:$C$1350,2,FALSE))</f>
        <v>Wim</v>
      </c>
      <c r="AA83" s="668">
        <v>7.61</v>
      </c>
      <c r="AB83" s="333"/>
      <c r="AC83" s="3"/>
      <c r="AD83" s="3"/>
      <c r="AE83" s="3"/>
      <c r="AF83" s="671">
        <v>10</v>
      </c>
      <c r="AG83" s="3"/>
      <c r="AH83" s="3"/>
      <c r="AI83" s="3"/>
      <c r="AJ83" s="3"/>
      <c r="AK83" s="3"/>
      <c r="AL83" s="3"/>
      <c r="AM83" s="63"/>
      <c r="AN83" s="16"/>
    </row>
    <row r="84" spans="2:40" ht="12.75" customHeight="1">
      <c r="B84" s="339"/>
      <c r="C84" s="295">
        <v>15</v>
      </c>
      <c r="D84" s="58"/>
      <c r="E84" s="3">
        <f>IF(D84=0,0,VLOOKUP(D84,competitors!$A$1:$B$1350,2,FALSE))</f>
        <v>0</v>
      </c>
      <c r="F84" s="3">
        <f>IF(D84=0,0,VLOOKUP(E84,competitors!$B$1:$C$1350,2,FALSE))</f>
        <v>0</v>
      </c>
      <c r="G84" s="368"/>
      <c r="H84" s="333"/>
      <c r="I84" s="3"/>
      <c r="J84" s="3"/>
      <c r="K84" s="3"/>
      <c r="L84" s="3"/>
      <c r="M84" s="3"/>
      <c r="N84" s="3"/>
      <c r="O84" s="3"/>
      <c r="P84" s="3"/>
      <c r="Q84" s="3"/>
      <c r="R84" s="3"/>
      <c r="S84" s="63"/>
      <c r="T84" s="234"/>
      <c r="V84" s="339"/>
      <c r="W84" s="295">
        <v>15</v>
      </c>
      <c r="X84" s="58"/>
      <c r="Y84" s="3">
        <f>IF(X84=0,0,VLOOKUP(X84,competitors!$A$1:$B$1350,2,FALSE))</f>
        <v>0</v>
      </c>
      <c r="Z84" s="3">
        <f>IF(X84=0,0,VLOOKUP(Y84,competitors!$B$1:$C$1350,2,FALSE))</f>
        <v>0</v>
      </c>
      <c r="AA84" s="368"/>
      <c r="AB84" s="33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63"/>
      <c r="AN84" s="16"/>
    </row>
    <row r="85" spans="2:40" ht="12.75" customHeight="1">
      <c r="B85" s="339"/>
      <c r="C85" s="294">
        <v>16</v>
      </c>
      <c r="D85" s="58"/>
      <c r="E85" s="3">
        <f>IF(D85=0,0,VLOOKUP(D85,competitors!$A$1:$B$1350,2,FALSE))</f>
        <v>0</v>
      </c>
      <c r="F85" s="3">
        <f>IF(D85=0,0,VLOOKUP(E85,competitors!$B$1:$C$1350,2,FALSE))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V85" s="339"/>
      <c r="W85" s="294">
        <v>16</v>
      </c>
      <c r="X85" s="58"/>
      <c r="Y85" s="3">
        <f>IF(X85=0,0,VLOOKUP(X85,competitors!$A$1:$B$1350,2,FALSE))</f>
        <v>0</v>
      </c>
      <c r="Z85" s="3">
        <f>IF(X85=0,0,VLOOKUP(Y85,competitors!$B$1:$C$1350,2,FALSE))</f>
        <v>0</v>
      </c>
      <c r="AA85" s="368"/>
      <c r="AB85" s="33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63"/>
      <c r="AN85" s="16"/>
    </row>
    <row r="86" spans="2:40" ht="12.75" customHeight="1">
      <c r="B86" s="339"/>
      <c r="C86" s="295">
        <v>17</v>
      </c>
      <c r="D86" s="58"/>
      <c r="E86" s="3">
        <f>IF(D86=0,0,VLOOKUP(D86,competitors!$A$1:$B$1350,2,FALSE))</f>
        <v>0</v>
      </c>
      <c r="F86" s="3">
        <f>IF(D86=0,0,VLOOKUP(E86,competitors!$B$1:$C$1350,2,FALSE))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V86" s="339"/>
      <c r="W86" s="295">
        <v>17</v>
      </c>
      <c r="X86" s="58"/>
      <c r="Y86" s="3">
        <f>IF(X86=0,0,VLOOKUP(X86,competitors!$A$1:$B$1350,2,FALSE))</f>
        <v>0</v>
      </c>
      <c r="Z86" s="3">
        <f>IF(X86=0,0,VLOOKUP(Y86,competitors!$B$1:$C$1350,2,FALSE))</f>
        <v>0</v>
      </c>
      <c r="AA86" s="368"/>
      <c r="AB86" s="33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63"/>
      <c r="AN86" s="16"/>
    </row>
    <row r="87" spans="2:40" ht="12.75" customHeight="1">
      <c r="B87" s="339"/>
      <c r="C87" s="294">
        <v>18</v>
      </c>
      <c r="D87" s="58"/>
      <c r="E87" s="3">
        <f>IF(D87=0,0,VLOOKUP(D87,competitors!$A$1:$B$1350,2,FALSE))</f>
        <v>0</v>
      </c>
      <c r="F87" s="3">
        <f>IF(D87=0,0,VLOOKUP(E87,competitors!$B$1:$C$1350,2,FALSE))</f>
        <v>0</v>
      </c>
      <c r="G87" s="368"/>
      <c r="H87" s="333"/>
      <c r="I87" s="3"/>
      <c r="J87" s="3"/>
      <c r="K87" s="3"/>
      <c r="L87" s="3"/>
      <c r="M87" s="3"/>
      <c r="N87" s="3"/>
      <c r="O87" s="3"/>
      <c r="P87" s="3"/>
      <c r="Q87" s="3"/>
      <c r="R87" s="3"/>
      <c r="S87" s="63"/>
      <c r="T87" s="234"/>
      <c r="V87" s="339"/>
      <c r="W87" s="294">
        <v>18</v>
      </c>
      <c r="X87" s="58"/>
      <c r="Y87" s="3">
        <f>IF(X87=0,0,VLOOKUP(X87,competitors!$A$1:$B$1350,2,FALSE))</f>
        <v>0</v>
      </c>
      <c r="Z87" s="3">
        <f>IF(X87=0,0,VLOOKUP(Y87,competitors!$B$1:$C$1350,2,FALSE))</f>
        <v>0</v>
      </c>
      <c r="AA87" s="368"/>
      <c r="AB87" s="33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63"/>
      <c r="AN87" s="16"/>
    </row>
    <row r="88" spans="2:40" ht="12.75" customHeight="1">
      <c r="B88" s="339"/>
      <c r="C88" s="295">
        <v>19</v>
      </c>
      <c r="D88" s="58"/>
      <c r="E88" s="3">
        <f>IF(D88=0,0,VLOOKUP(D88,competitors!$A$1:$B$1350,2,FALSE))</f>
        <v>0</v>
      </c>
      <c r="F88" s="3">
        <f>IF(D88=0,0,VLOOKUP(E88,competitors!$B$1:$C$1350,2,FALSE))</f>
        <v>0</v>
      </c>
      <c r="G88" s="368"/>
      <c r="H88" s="333"/>
      <c r="I88" s="3"/>
      <c r="J88" s="3"/>
      <c r="K88" s="3"/>
      <c r="L88" s="3"/>
      <c r="M88" s="3"/>
      <c r="N88" s="3"/>
      <c r="O88" s="3"/>
      <c r="P88" s="3"/>
      <c r="Q88" s="3"/>
      <c r="R88" s="3"/>
      <c r="S88" s="63"/>
      <c r="T88" s="234"/>
      <c r="V88" s="339"/>
      <c r="W88" s="295">
        <v>19</v>
      </c>
      <c r="X88" s="58"/>
      <c r="Y88" s="3">
        <f>IF(X88=0,0,VLOOKUP(X88,competitors!$A$1:$B$1350,2,FALSE))</f>
        <v>0</v>
      </c>
      <c r="Z88" s="3">
        <f>IF(X88=0,0,VLOOKUP(Y88,competitors!$B$1:$C$1350,2,FALSE))</f>
        <v>0</v>
      </c>
      <c r="AA88" s="368"/>
      <c r="AB88" s="33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63"/>
      <c r="AN88" s="16"/>
    </row>
    <row r="89" spans="2:40" ht="12.75" customHeight="1">
      <c r="B89" s="339"/>
      <c r="C89" s="294">
        <v>20</v>
      </c>
      <c r="D89" s="58"/>
      <c r="E89" s="3">
        <f>IF(D89=0,0,VLOOKUP(D89,competitors!$A$1:$B$1350,2,FALSE))</f>
        <v>0</v>
      </c>
      <c r="F89" s="3">
        <f>IF(D89=0,0,VLOOKUP(E89,competitors!$B$1:$C$1350,2,FALSE))</f>
        <v>0</v>
      </c>
      <c r="G89" s="368"/>
      <c r="H89" s="333"/>
      <c r="I89" s="3"/>
      <c r="J89" s="3"/>
      <c r="K89" s="3"/>
      <c r="L89" s="3"/>
      <c r="M89" s="3"/>
      <c r="N89" s="3"/>
      <c r="O89" s="3"/>
      <c r="P89" s="3"/>
      <c r="Q89" s="3"/>
      <c r="R89" s="3"/>
      <c r="S89" s="63"/>
      <c r="T89" s="234"/>
      <c r="V89" s="339"/>
      <c r="W89" s="294">
        <v>20</v>
      </c>
      <c r="X89" s="58"/>
      <c r="Y89" s="3">
        <f>IF(X89=0,0,VLOOKUP(X89,competitors!$A$1:$B$1350,2,FALSE))</f>
        <v>0</v>
      </c>
      <c r="Z89" s="3">
        <f>IF(X89=0,0,VLOOKUP(Y89,competitors!$B$1:$C$1350,2,FALSE))</f>
        <v>0</v>
      </c>
      <c r="AA89" s="368"/>
      <c r="AB89" s="33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63"/>
      <c r="AN89" s="16"/>
    </row>
    <row r="90" spans="2:40" ht="12.75" customHeight="1">
      <c r="B90" s="339"/>
      <c r="C90" s="295">
        <v>21</v>
      </c>
      <c r="D90" s="58"/>
      <c r="E90" s="3">
        <f>IF(D90=0,0,VLOOKUP(D90,competitors!$A$1:$B$1350,2,FALSE))</f>
        <v>0</v>
      </c>
      <c r="F90" s="3">
        <f>IF(D90=0,0,VLOOKUP(E90,competitors!$B$1:$C$1350,2,FALSE))</f>
        <v>0</v>
      </c>
      <c r="G90" s="368"/>
      <c r="H90" s="333"/>
      <c r="I90" s="3"/>
      <c r="J90" s="3"/>
      <c r="K90" s="3"/>
      <c r="L90" s="3"/>
      <c r="M90" s="3"/>
      <c r="N90" s="3"/>
      <c r="O90" s="3"/>
      <c r="P90" s="3"/>
      <c r="Q90" s="3"/>
      <c r="R90" s="3"/>
      <c r="S90" s="63"/>
      <c r="T90" s="234"/>
      <c r="V90" s="339"/>
      <c r="W90" s="295">
        <v>21</v>
      </c>
      <c r="X90" s="58"/>
      <c r="Y90" s="3">
        <f>IF(X90=0,0,VLOOKUP(X90,competitors!$A$1:$B$1350,2,FALSE))</f>
        <v>0</v>
      </c>
      <c r="Z90" s="3">
        <f>IF(X90=0,0,VLOOKUP(Y90,competitors!$B$1:$C$1350,2,FALSE))</f>
        <v>0</v>
      </c>
      <c r="AA90" s="368"/>
      <c r="AB90" s="33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63"/>
      <c r="AN90" s="16"/>
    </row>
    <row r="91" spans="2:40" ht="12.75" customHeight="1" thickBot="1">
      <c r="B91" s="398"/>
      <c r="C91" s="294">
        <v>22</v>
      </c>
      <c r="D91" s="58"/>
      <c r="E91" s="3">
        <f>IF(D91=0,0,VLOOKUP(D91,competitors!$A$1:$B$1350,2,FALSE))</f>
        <v>0</v>
      </c>
      <c r="F91" s="3">
        <f>IF(D91=0,0,VLOOKUP(E91,competitors!$B$1:$C$1350,2,FALSE))</f>
        <v>0</v>
      </c>
      <c r="G91" s="368"/>
      <c r="H91" s="333"/>
      <c r="I91" s="3"/>
      <c r="J91" s="3"/>
      <c r="K91" s="3"/>
      <c r="L91" s="3"/>
      <c r="M91" s="3"/>
      <c r="N91" s="3"/>
      <c r="O91" s="3"/>
      <c r="P91" s="3"/>
      <c r="Q91" s="3"/>
      <c r="R91" s="3"/>
      <c r="S91" s="63"/>
      <c r="T91" s="234"/>
      <c r="V91" s="398"/>
      <c r="W91" s="296">
        <v>22</v>
      </c>
      <c r="X91" s="64"/>
      <c r="Y91" s="65">
        <f>IF(X91=0,0,VLOOKUP(X91,competitors!$A$1:$B$1350,2,FALSE))</f>
        <v>0</v>
      </c>
      <c r="Z91" s="65">
        <f>IF(X91=0,0,VLOOKUP(Y91,competitors!$B$1:$C$1350,2,FALSE))</f>
        <v>0</v>
      </c>
      <c r="AA91" s="402"/>
      <c r="AB91" s="334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106"/>
      <c r="AN91" s="16"/>
    </row>
    <row r="92" spans="2:40" ht="12.75" customHeight="1">
      <c r="B92" s="339"/>
      <c r="C92" s="295">
        <v>23</v>
      </c>
      <c r="D92" s="58"/>
      <c r="E92" s="3">
        <f>IF(D92=0,0,VLOOKUP(D92,competitors!$A$1:$B$1350,2,FALSE))</f>
        <v>0</v>
      </c>
      <c r="F92" s="3">
        <f>IF(D92=0,0,VLOOKUP(E92,competitors!$B$1:$C$1350,2,FALSE))</f>
        <v>0</v>
      </c>
      <c r="G92" s="368"/>
      <c r="H92" s="333"/>
      <c r="I92" s="3"/>
      <c r="J92" s="3"/>
      <c r="K92" s="3"/>
      <c r="L92" s="3"/>
      <c r="M92" s="3"/>
      <c r="N92" s="3"/>
      <c r="O92" s="3"/>
      <c r="P92" s="3"/>
      <c r="Q92" s="3"/>
      <c r="R92" s="3"/>
      <c r="S92" s="63"/>
      <c r="T92" s="234"/>
      <c r="V92" s="339"/>
      <c r="W92" s="364">
        <v>23</v>
      </c>
      <c r="X92" s="299"/>
      <c r="Y92" s="57">
        <f>IF(X92=0,0,VLOOKUP(X92,competitors!$A$1:$B$1350,2,FALSE))</f>
        <v>0</v>
      </c>
      <c r="Z92" s="57">
        <f>IF(X92=0,0,VLOOKUP(Y92,competitors!$B$1:$C$1350,2,FALSE))</f>
        <v>0</v>
      </c>
      <c r="AA92" s="384"/>
      <c r="AB92" s="401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394"/>
      <c r="AN92" s="16"/>
    </row>
    <row r="93" spans="2:40" ht="12.75" customHeight="1">
      <c r="B93" s="339"/>
      <c r="C93" s="294">
        <v>24</v>
      </c>
      <c r="D93" s="58"/>
      <c r="E93" s="3">
        <f>IF(D93=0,0,VLOOKUP(D93,competitors!$A$1:$B$1350,2,FALSE))</f>
        <v>0</v>
      </c>
      <c r="F93" s="3">
        <f>IF(D93=0,0,VLOOKUP(E93,competitors!$B$1:$C$1350,2,FALSE))</f>
        <v>0</v>
      </c>
      <c r="G93" s="368"/>
      <c r="H93" s="333"/>
      <c r="I93" s="3"/>
      <c r="J93" s="3"/>
      <c r="K93" s="3"/>
      <c r="L93" s="3"/>
      <c r="M93" s="3"/>
      <c r="N93" s="3"/>
      <c r="O93" s="3"/>
      <c r="P93" s="3"/>
      <c r="Q93" s="3"/>
      <c r="R93" s="3"/>
      <c r="S93" s="63"/>
      <c r="T93" s="234"/>
      <c r="V93" s="339"/>
      <c r="W93" s="294">
        <v>24</v>
      </c>
      <c r="X93" s="58"/>
      <c r="Y93" s="3">
        <f>IF(X93=0,0,VLOOKUP(X93,competitors!$A$1:$B$1350,2,FALSE))</f>
        <v>0</v>
      </c>
      <c r="Z93" s="3">
        <f>IF(X93=0,0,VLOOKUP(Y93,competitors!$B$1:$C$1350,2,FALSE))</f>
        <v>0</v>
      </c>
      <c r="AA93" s="368"/>
      <c r="AB93" s="33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63"/>
      <c r="AN93" s="16"/>
    </row>
    <row r="94" spans="2:40" ht="12.75" customHeight="1">
      <c r="B94" s="339"/>
      <c r="C94" s="295">
        <v>25</v>
      </c>
      <c r="D94" s="58"/>
      <c r="E94" s="3">
        <f>IF(D94=0,0,VLOOKUP(D94,competitors!$A$1:$B$1350,2,FALSE))</f>
        <v>0</v>
      </c>
      <c r="F94" s="3">
        <f>IF(D94=0,0,VLOOKUP(E94,competitors!$B$1:$C$1350,2,FALSE))</f>
        <v>0</v>
      </c>
      <c r="G94" s="368"/>
      <c r="H94" s="333"/>
      <c r="I94" s="3"/>
      <c r="J94" s="3"/>
      <c r="K94" s="3"/>
      <c r="L94" s="3"/>
      <c r="M94" s="3"/>
      <c r="N94" s="3"/>
      <c r="O94" s="3"/>
      <c r="P94" s="3"/>
      <c r="Q94" s="3"/>
      <c r="R94" s="3"/>
      <c r="S94" s="63"/>
      <c r="T94" s="234"/>
      <c r="V94" s="339"/>
      <c r="W94" s="295">
        <v>25</v>
      </c>
      <c r="X94" s="58"/>
      <c r="Y94" s="3">
        <f>IF(X94=0,0,VLOOKUP(X94,competitors!$A$1:$B$1350,2,FALSE))</f>
        <v>0</v>
      </c>
      <c r="Z94" s="3">
        <f>IF(X94=0,0,VLOOKUP(Y94,competitors!$B$1:$C$1350,2,FALSE))</f>
        <v>0</v>
      </c>
      <c r="AA94" s="368"/>
      <c r="AB94" s="33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63"/>
      <c r="AN94" s="16"/>
    </row>
    <row r="95" spans="2:40" ht="12.75" customHeight="1">
      <c r="B95" s="339"/>
      <c r="C95" s="294">
        <v>26</v>
      </c>
      <c r="D95" s="58"/>
      <c r="E95" s="3">
        <f>IF(D95=0,0,VLOOKUP(D95,competitors!$A$1:$B$1350,2,FALSE))</f>
        <v>0</v>
      </c>
      <c r="F95" s="3">
        <f>IF(D95=0,0,VLOOKUP(E95,competitors!$B$1:$C$1350,2,FALSE))</f>
        <v>0</v>
      </c>
      <c r="G95" s="368"/>
      <c r="H95" s="333"/>
      <c r="I95" s="3"/>
      <c r="J95" s="3"/>
      <c r="K95" s="3"/>
      <c r="L95" s="3"/>
      <c r="M95" s="3"/>
      <c r="N95" s="3"/>
      <c r="O95" s="3"/>
      <c r="P95" s="3"/>
      <c r="Q95" s="3"/>
      <c r="R95" s="3"/>
      <c r="S95" s="63"/>
      <c r="T95" s="234"/>
      <c r="V95" s="339"/>
      <c r="W95" s="294">
        <v>26</v>
      </c>
      <c r="X95" s="58"/>
      <c r="Y95" s="3">
        <f>IF(X95=0,0,VLOOKUP(X95,competitors!$A$1:$B$1350,2,FALSE))</f>
        <v>0</v>
      </c>
      <c r="Z95" s="3">
        <f>IF(X95=0,0,VLOOKUP(Y95,competitors!$B$1:$C$1350,2,FALSE))</f>
        <v>0</v>
      </c>
      <c r="AA95" s="368"/>
      <c r="AB95" s="33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63"/>
      <c r="AN95" s="16"/>
    </row>
    <row r="96" spans="2:40" ht="12.75" customHeight="1">
      <c r="B96" s="339"/>
      <c r="C96" s="295">
        <v>27</v>
      </c>
      <c r="D96" s="58"/>
      <c r="E96" s="3">
        <f>IF(D96=0,0,VLOOKUP(D96,competitors!$A$1:$B$1350,2,FALSE))</f>
        <v>0</v>
      </c>
      <c r="F96" s="3">
        <f>IF(D96=0,0,VLOOKUP(E96,competitors!$B$1:$C$1350,2,FALSE))</f>
        <v>0</v>
      </c>
      <c r="G96" s="368"/>
      <c r="H96" s="333"/>
      <c r="I96" s="3"/>
      <c r="J96" s="3"/>
      <c r="K96" s="3"/>
      <c r="L96" s="3"/>
      <c r="M96" s="3"/>
      <c r="N96" s="3"/>
      <c r="O96" s="3"/>
      <c r="P96" s="3"/>
      <c r="Q96" s="3"/>
      <c r="R96" s="3"/>
      <c r="S96" s="63"/>
      <c r="T96" s="234"/>
      <c r="V96" s="339"/>
      <c r="W96" s="295">
        <v>27</v>
      </c>
      <c r="X96" s="58"/>
      <c r="Y96" s="3">
        <f>IF(X96=0,0,VLOOKUP(X96,competitors!$A$1:$B$1350,2,FALSE))</f>
        <v>0</v>
      </c>
      <c r="Z96" s="3">
        <f>IF(X96=0,0,VLOOKUP(Y96,competitors!$B$1:$C$1350,2,FALSE))</f>
        <v>0</v>
      </c>
      <c r="AA96" s="368"/>
      <c r="AB96" s="33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63"/>
      <c r="AN96" s="16"/>
    </row>
    <row r="97" spans="1:40" ht="12.75" customHeight="1">
      <c r="B97" s="339"/>
      <c r="C97" s="294">
        <v>28</v>
      </c>
      <c r="D97" s="58"/>
      <c r="E97" s="3">
        <f>IF(D97=0,0,VLOOKUP(D97,competitors!$A$1:$B$1350,2,FALSE))</f>
        <v>0</v>
      </c>
      <c r="F97" s="3">
        <f>IF(D97=0,0,VLOOKUP(E97,competitors!$B$1:$C$1350,2,FALSE))</f>
        <v>0</v>
      </c>
      <c r="G97" s="368"/>
      <c r="H97" s="333"/>
      <c r="I97" s="3"/>
      <c r="J97" s="3"/>
      <c r="K97" s="3"/>
      <c r="L97" s="3"/>
      <c r="M97" s="3"/>
      <c r="N97" s="3"/>
      <c r="O97" s="3"/>
      <c r="P97" s="3"/>
      <c r="Q97" s="3"/>
      <c r="R97" s="3"/>
      <c r="S97" s="63"/>
      <c r="T97" s="234"/>
      <c r="V97" s="339"/>
      <c r="W97" s="294">
        <v>28</v>
      </c>
      <c r="X97" s="58"/>
      <c r="Y97" s="3">
        <f>IF(X97=0,0,VLOOKUP(X97,competitors!$A$1:$B$1350,2,FALSE))</f>
        <v>0</v>
      </c>
      <c r="Z97" s="3">
        <f>IF(X97=0,0,VLOOKUP(Y97,competitors!$B$1:$C$1350,2,FALSE))</f>
        <v>0</v>
      </c>
      <c r="AA97" s="368"/>
      <c r="AB97" s="33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63"/>
      <c r="AN97" s="16"/>
    </row>
    <row r="98" spans="1:40" ht="12.75" customHeight="1">
      <c r="B98" s="339"/>
      <c r="C98" s="295">
        <v>29</v>
      </c>
      <c r="D98" s="58"/>
      <c r="E98" s="3">
        <f>IF(D98=0,0,VLOOKUP(D98,competitors!$A$1:$B$1350,2,FALSE))</f>
        <v>0</v>
      </c>
      <c r="F98" s="3">
        <f>IF(D98=0,0,VLOOKUP(E98,competitors!$B$1:$C$1350,2,FALSE))</f>
        <v>0</v>
      </c>
      <c r="G98" s="368"/>
      <c r="H98" s="333"/>
      <c r="I98" s="3"/>
      <c r="J98" s="3"/>
      <c r="K98" s="3"/>
      <c r="L98" s="3"/>
      <c r="M98" s="3"/>
      <c r="N98" s="3"/>
      <c r="O98" s="3"/>
      <c r="P98" s="3"/>
      <c r="Q98" s="3"/>
      <c r="R98" s="3"/>
      <c r="S98" s="63"/>
      <c r="T98" s="234"/>
      <c r="V98" s="339"/>
      <c r="W98" s="295">
        <v>29</v>
      </c>
      <c r="X98" s="58"/>
      <c r="Y98" s="3">
        <f>IF(X98=0,0,VLOOKUP(X98,competitors!$A$1:$B$1350,2,FALSE))</f>
        <v>0</v>
      </c>
      <c r="Z98" s="3">
        <f>IF(X98=0,0,VLOOKUP(Y98,competitors!$B$1:$C$1350,2,FALSE))</f>
        <v>0</v>
      </c>
      <c r="AA98" s="368"/>
      <c r="AB98" s="33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63"/>
      <c r="AN98" s="16"/>
    </row>
    <row r="99" spans="1:40" ht="12.75" customHeight="1">
      <c r="B99" s="339"/>
      <c r="C99" s="294">
        <v>30</v>
      </c>
      <c r="D99" s="58"/>
      <c r="E99" s="3">
        <f>IF(D99=0,0,VLOOKUP(D99,competitors!$A$1:$B$1350,2,FALSE))</f>
        <v>0</v>
      </c>
      <c r="F99" s="3">
        <f>IF(D99=0,0,VLOOKUP(E99,competitors!$B$1:$C$1350,2,FALSE))</f>
        <v>0</v>
      </c>
      <c r="G99" s="368"/>
      <c r="H99" s="333"/>
      <c r="I99" s="3"/>
      <c r="J99" s="3"/>
      <c r="K99" s="3"/>
      <c r="L99" s="3"/>
      <c r="M99" s="3"/>
      <c r="N99" s="3"/>
      <c r="O99" s="3"/>
      <c r="P99" s="3"/>
      <c r="Q99" s="3"/>
      <c r="R99" s="3"/>
      <c r="S99" s="63"/>
      <c r="T99" s="234"/>
      <c r="V99" s="339"/>
      <c r="W99" s="294">
        <v>30</v>
      </c>
      <c r="X99" s="58"/>
      <c r="Y99" s="3">
        <f>IF(X99=0,0,VLOOKUP(X99,competitors!$A$1:$B$1350,2,FALSE))</f>
        <v>0</v>
      </c>
      <c r="Z99" s="3">
        <f>IF(X99=0,0,VLOOKUP(Y99,competitors!$B$1:$C$1350,2,FALSE))</f>
        <v>0</v>
      </c>
      <c r="AA99" s="368"/>
      <c r="AB99" s="33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63"/>
      <c r="AN99" s="16"/>
    </row>
    <row r="100" spans="1:40" ht="12.75" customHeight="1">
      <c r="B100" s="339"/>
      <c r="C100" s="295">
        <v>31</v>
      </c>
      <c r="D100" s="58"/>
      <c r="E100" s="3">
        <f>IF(D100=0,0,VLOOKUP(D100,competitors!$A$1:$B$1350,2,FALSE))</f>
        <v>0</v>
      </c>
      <c r="F100" s="3">
        <f>IF(D100=0,0,VLOOKUP(E100,competitors!$B$1:$C$1350,2,FALSE))</f>
        <v>0</v>
      </c>
      <c r="G100" s="368"/>
      <c r="H100" s="33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63"/>
      <c r="T100" s="234"/>
      <c r="V100" s="339"/>
      <c r="W100" s="295">
        <v>31</v>
      </c>
      <c r="X100" s="58"/>
      <c r="Y100" s="3">
        <f>IF(X100=0,0,VLOOKUP(X100,competitors!$A$1:$B$1350,2,FALSE))</f>
        <v>0</v>
      </c>
      <c r="Z100" s="3">
        <f>IF(X100=0,0,VLOOKUP(Y100,competitors!$B$1:$C$1350,2,FALSE))</f>
        <v>0</v>
      </c>
      <c r="AA100" s="368"/>
      <c r="AB100" s="33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63"/>
      <c r="AN100" s="16"/>
    </row>
    <row r="101" spans="1:40" ht="12.75" customHeight="1">
      <c r="B101" s="339"/>
      <c r="C101" s="294">
        <v>32</v>
      </c>
      <c r="D101" s="58"/>
      <c r="E101" s="3">
        <f>IF(D101=0,0,VLOOKUP(D101,competitors!$A$1:$B$1350,2,FALSE))</f>
        <v>0</v>
      </c>
      <c r="F101" s="3">
        <f>IF(D101=0,0,VLOOKUP(E101,competitors!$B$1:$C$1350,2,FALSE))</f>
        <v>0</v>
      </c>
      <c r="G101" s="368"/>
      <c r="H101" s="33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63"/>
      <c r="T101" s="234"/>
      <c r="V101" s="339"/>
      <c r="W101" s="294">
        <v>32</v>
      </c>
      <c r="X101" s="58"/>
      <c r="Y101" s="3">
        <f>IF(X101=0,0,VLOOKUP(X101,competitors!$A$1:$B$1350,2,FALSE))</f>
        <v>0</v>
      </c>
      <c r="Z101" s="3">
        <f>IF(X101=0,0,VLOOKUP(Y101,competitors!$B$1:$C$1350,2,FALSE))</f>
        <v>0</v>
      </c>
      <c r="AA101" s="368"/>
      <c r="AB101" s="33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63"/>
      <c r="AN101" s="16"/>
    </row>
    <row r="102" spans="1:40" ht="12.75" customHeight="1" thickBot="1">
      <c r="B102" s="339"/>
      <c r="C102" s="306">
        <v>33</v>
      </c>
      <c r="D102" s="64"/>
      <c r="E102" s="65">
        <f>IF(D102=0,0,VLOOKUP(D102,competitors!$A$1:$B$1350,2,FALSE))</f>
        <v>0</v>
      </c>
      <c r="F102" s="65">
        <f>IF(D102=0,0,VLOOKUP(E102,competitors!$B$1:$C$1350,2,FALSE))</f>
        <v>0</v>
      </c>
      <c r="G102" s="402"/>
      <c r="H102" s="334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106"/>
      <c r="T102" s="234"/>
      <c r="V102" s="339"/>
      <c r="W102" s="306">
        <v>33</v>
      </c>
      <c r="X102" s="64"/>
      <c r="Y102" s="65">
        <f>IF(X102=0,0,VLOOKUP(X102,competitors!$A$1:$B$1350,2,FALSE))</f>
        <v>0</v>
      </c>
      <c r="Z102" s="65">
        <f>IF(X102=0,0,VLOOKUP(Y102,competitors!$B$1:$C$1350,2,FALSE))</f>
        <v>0</v>
      </c>
      <c r="AA102" s="402"/>
      <c r="AB102" s="334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106"/>
      <c r="AN102" s="16"/>
    </row>
    <row r="103" spans="1:40" ht="12.75" customHeight="1" thickBot="1">
      <c r="A103" s="346" t="s">
        <v>3270</v>
      </c>
      <c r="B103" s="706" t="s">
        <v>1656</v>
      </c>
      <c r="C103" s="293">
        <v>1</v>
      </c>
      <c r="D103" s="666">
        <v>218</v>
      </c>
      <c r="E103" s="61" t="str">
        <f>IF(D103=0,0,VLOOKUP(D103,competitors!$A$1:$B$1350,2,FALSE))</f>
        <v>Kit Oliver-Stevens U15B</v>
      </c>
      <c r="F103" s="61" t="str">
        <f>IF(D103=0,0,VLOOKUP(E103,competitors!$B$1:$C$1350,2,FALSE))</f>
        <v>ExH</v>
      </c>
      <c r="G103" s="667">
        <v>24.65</v>
      </c>
      <c r="H103" s="667">
        <v>1</v>
      </c>
      <c r="I103" s="61"/>
      <c r="J103" s="61"/>
      <c r="K103" s="675">
        <v>22</v>
      </c>
      <c r="L103" s="61"/>
      <c r="M103" s="61"/>
      <c r="N103" s="61"/>
      <c r="O103" s="61"/>
      <c r="P103" s="61"/>
      <c r="Q103" s="61"/>
      <c r="R103" s="61"/>
      <c r="S103" s="62"/>
      <c r="T103" s="358"/>
      <c r="U103" s="348"/>
      <c r="V103" s="706" t="s">
        <v>1658</v>
      </c>
      <c r="W103" s="293">
        <v>1</v>
      </c>
      <c r="X103" s="666">
        <v>28</v>
      </c>
      <c r="Y103" s="61" t="str">
        <f>IF(X103=0,0,VLOOKUP(X103,competitors!$A$1:$B$1350,2,FALSE))</f>
        <v>Ben Foster U15B</v>
      </c>
      <c r="Z103" s="61" t="str">
        <f>IF(X103=0,0,VLOOKUP(Y103,competitors!$B$1:$C$1350,2,FALSE))</f>
        <v>Arm</v>
      </c>
      <c r="AA103" s="668">
        <v>11.13</v>
      </c>
      <c r="AB103" s="667">
        <v>1</v>
      </c>
      <c r="AC103" s="675">
        <v>22</v>
      </c>
      <c r="AD103" s="61"/>
      <c r="AE103" s="61"/>
      <c r="AF103" s="61"/>
      <c r="AG103" s="61"/>
      <c r="AH103" s="61"/>
      <c r="AI103" s="61"/>
      <c r="AJ103" s="61"/>
      <c r="AK103" s="61"/>
      <c r="AL103" s="61"/>
      <c r="AM103" s="62"/>
      <c r="AN103" s="358"/>
    </row>
    <row r="104" spans="1:40" ht="12.75" customHeight="1">
      <c r="B104" s="707"/>
      <c r="C104" s="294">
        <v>2</v>
      </c>
      <c r="D104" s="666">
        <v>458</v>
      </c>
      <c r="E104" s="3" t="str">
        <f>IF(D104=0,0,VLOOKUP(D104,competitors!$A$1:$B$1350,2,FALSE))</f>
        <v>George Crouch U15B</v>
      </c>
      <c r="F104" s="3" t="str">
        <f>IF(D104=0,0,VLOOKUP(E104,competitors!$B$1:$C$1350,2,FALSE))</f>
        <v>PAC</v>
      </c>
      <c r="G104" s="667">
        <v>24.88</v>
      </c>
      <c r="H104" s="667">
        <v>1</v>
      </c>
      <c r="I104" s="3"/>
      <c r="J104" s="3"/>
      <c r="K104" s="3"/>
      <c r="L104" s="3"/>
      <c r="M104" s="671">
        <v>21</v>
      </c>
      <c r="N104" s="3"/>
      <c r="O104" s="3"/>
      <c r="P104" s="3"/>
      <c r="Q104" s="3"/>
      <c r="R104" s="3"/>
      <c r="S104" s="63"/>
      <c r="T104" s="234"/>
      <c r="U104" s="349"/>
      <c r="V104" s="707"/>
      <c r="W104" s="294">
        <v>2</v>
      </c>
      <c r="X104" s="666">
        <v>340</v>
      </c>
      <c r="Y104" s="3" t="str">
        <f>IF(X104=0,0,VLOOKUP(X104,competitors!$A$1:$B$1350,2,FALSE))</f>
        <v>Kane Aubrey U15B</v>
      </c>
      <c r="Z104" s="3" t="str">
        <f>IF(X104=0,0,VLOOKUP(Y104,competitors!$B$1:$C$1350,2,FALSE))</f>
        <v>Wim</v>
      </c>
      <c r="AA104" s="668">
        <v>10.56</v>
      </c>
      <c r="AB104" s="667">
        <v>2</v>
      </c>
      <c r="AC104" s="3"/>
      <c r="AD104" s="3"/>
      <c r="AE104" s="3"/>
      <c r="AF104" s="671">
        <v>21</v>
      </c>
      <c r="AG104" s="3"/>
      <c r="AH104" s="3"/>
      <c r="AI104" s="3"/>
      <c r="AJ104" s="3"/>
      <c r="AK104" s="3"/>
      <c r="AL104" s="3"/>
      <c r="AM104" s="63"/>
      <c r="AN104" s="16"/>
    </row>
    <row r="105" spans="1:40" ht="12.75" customHeight="1">
      <c r="B105" s="707"/>
      <c r="C105" s="295">
        <v>3</v>
      </c>
      <c r="D105" s="666">
        <v>774</v>
      </c>
      <c r="E105" s="3" t="str">
        <f>IF(D105=0,0,VLOOKUP(D105,competitors!$A$1:$B$1350,2,FALSE))</f>
        <v>Joshua Armytage U15B</v>
      </c>
      <c r="F105" s="3" t="str">
        <f>IF(D105=0,0,VLOOKUP(E105,competitors!$B$1:$C$1350,2,FALSE))</f>
        <v>CAC</v>
      </c>
      <c r="G105" s="667">
        <v>25.52</v>
      </c>
      <c r="H105" s="667">
        <v>1</v>
      </c>
      <c r="I105" s="3"/>
      <c r="J105" s="3"/>
      <c r="K105" s="3"/>
      <c r="L105" s="3"/>
      <c r="M105" s="3"/>
      <c r="N105" s="3"/>
      <c r="O105" s="3"/>
      <c r="P105" s="671">
        <v>20</v>
      </c>
      <c r="Q105" s="3"/>
      <c r="R105" s="3"/>
      <c r="S105" s="63"/>
      <c r="T105" s="234"/>
      <c r="U105" s="349"/>
      <c r="V105" s="707"/>
      <c r="W105" s="295">
        <v>3</v>
      </c>
      <c r="X105" s="666">
        <v>76</v>
      </c>
      <c r="Y105" s="3" t="str">
        <f>IF(X105=0,0,VLOOKUP(X105,competitors!$A$1:$B$1350,2,FALSE))</f>
        <v>Alex Sheridan U15B</v>
      </c>
      <c r="Z105" s="3" t="str">
        <f>IF(X105=0,0,VLOOKUP(Y105,competitors!$B$1:$C$1350,2,FALSE))</f>
        <v>Arm</v>
      </c>
      <c r="AA105" s="668">
        <v>10.17</v>
      </c>
      <c r="AB105" s="667">
        <v>2</v>
      </c>
      <c r="AC105" s="671">
        <v>20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63"/>
    </row>
    <row r="106" spans="1:40" ht="12.75" customHeight="1">
      <c r="B106" s="707"/>
      <c r="C106" s="294">
        <v>4</v>
      </c>
      <c r="D106" s="666">
        <v>28</v>
      </c>
      <c r="E106" s="3" t="str">
        <f>IF(D106=0,0,VLOOKUP(D106,competitors!$A$1:$B$1350,2,FALSE))</f>
        <v>Ben Foster U15B</v>
      </c>
      <c r="F106" s="3" t="str">
        <f>IF(D106=0,0,VLOOKUP(E106,competitors!$B$1:$C$1350,2,FALSE))</f>
        <v>Arm</v>
      </c>
      <c r="G106" s="667">
        <v>25.73</v>
      </c>
      <c r="H106" s="667">
        <v>1</v>
      </c>
      <c r="I106" s="671">
        <v>19</v>
      </c>
      <c r="J106" s="3"/>
      <c r="K106" s="3"/>
      <c r="L106" s="3"/>
      <c r="M106" s="3"/>
      <c r="N106" s="3"/>
      <c r="O106" s="3"/>
      <c r="P106" s="3"/>
      <c r="Q106" s="3"/>
      <c r="R106" s="3"/>
      <c r="S106" s="63"/>
      <c r="T106" s="234"/>
      <c r="U106" s="349"/>
      <c r="V106" s="707"/>
      <c r="W106" s="294">
        <v>4</v>
      </c>
      <c r="X106" s="666">
        <v>979</v>
      </c>
      <c r="Y106" s="3" t="str">
        <f>IF(X106=0,0,VLOOKUP(X106,competitors!$A$1:$B$1350,2,FALSE))</f>
        <v>Billy Winch U15B</v>
      </c>
      <c r="Z106" s="3" t="str">
        <f>IF(X106=0,0,VLOOKUP(Y106,competitors!$B$1:$C$1350,2,FALSE))</f>
        <v>DAC</v>
      </c>
      <c r="AA106" s="668">
        <v>8.83</v>
      </c>
      <c r="AB106" s="667">
        <v>1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671">
        <v>19</v>
      </c>
      <c r="AM106" s="63"/>
      <c r="AN106" s="16"/>
    </row>
    <row r="107" spans="1:40" ht="12.75" customHeight="1">
      <c r="B107" s="707"/>
      <c r="C107" s="295">
        <v>5</v>
      </c>
      <c r="D107" s="666">
        <v>145</v>
      </c>
      <c r="E107" s="3" t="str">
        <f>IF(D107=0,0,VLOOKUP(D107,competitors!$A$1:$B$1350,2,FALSE))</f>
        <v>Kian Gentry U15B</v>
      </c>
      <c r="F107" s="3" t="str">
        <f>IF(D107=0,0,VLOOKUP(E107,competitors!$B$1:$C$1350,2,FALSE))</f>
        <v>NA</v>
      </c>
      <c r="G107" s="668">
        <v>25.8</v>
      </c>
      <c r="H107" s="667">
        <v>1</v>
      </c>
      <c r="I107" s="3"/>
      <c r="J107" s="671">
        <v>18</v>
      </c>
      <c r="K107" s="3"/>
      <c r="L107" s="3"/>
      <c r="M107" s="3"/>
      <c r="N107" s="3"/>
      <c r="O107" s="3"/>
      <c r="P107" s="3"/>
      <c r="Q107" s="3"/>
      <c r="R107" s="3"/>
      <c r="S107" s="63"/>
      <c r="T107" s="234"/>
      <c r="U107" s="349"/>
      <c r="V107" s="707"/>
      <c r="W107" s="295">
        <v>5</v>
      </c>
      <c r="X107" s="666">
        <v>212</v>
      </c>
      <c r="Y107" s="3" t="str">
        <f>IF(X107=0,0,VLOOKUP(X107,competitors!$A$1:$B$1350,2,FALSE))</f>
        <v>Daniel Hamilton-Strong U15B</v>
      </c>
      <c r="Z107" s="3" t="str">
        <f>IF(X107=0,0,VLOOKUP(Y107,competitors!$B$1:$C$1350,2,FALSE))</f>
        <v>ExH</v>
      </c>
      <c r="AA107" s="668">
        <v>8.35</v>
      </c>
      <c r="AB107" s="667">
        <v>2</v>
      </c>
      <c r="AC107" s="3"/>
      <c r="AD107" s="3"/>
      <c r="AE107" s="671">
        <v>18</v>
      </c>
      <c r="AF107" s="3"/>
      <c r="AG107" s="3"/>
      <c r="AH107" s="3"/>
      <c r="AI107" s="3"/>
      <c r="AJ107" s="3"/>
      <c r="AK107" s="3"/>
      <c r="AL107" s="3"/>
      <c r="AM107" s="63"/>
      <c r="AN107" s="16"/>
    </row>
    <row r="108" spans="1:40" ht="12.75" customHeight="1">
      <c r="B108" s="704" t="s">
        <v>1676</v>
      </c>
      <c r="C108" s="294">
        <v>6</v>
      </c>
      <c r="D108" s="666">
        <v>226</v>
      </c>
      <c r="E108" s="3" t="str">
        <f>IF(D108=0,0,VLOOKUP(D108,competitors!$A$1:$B$1350,2,FALSE))</f>
        <v>Jake Goode-Gray U15B</v>
      </c>
      <c r="F108" s="3" t="str">
        <f>IF(D108=0,0,VLOOKUP(E108,competitors!$B$1:$C$1350,2,FALSE))</f>
        <v>ExH</v>
      </c>
      <c r="G108" s="667">
        <v>26.04</v>
      </c>
      <c r="H108" s="667">
        <v>1</v>
      </c>
      <c r="I108" s="3"/>
      <c r="J108" s="3"/>
      <c r="K108" s="671">
        <v>17</v>
      </c>
      <c r="L108" s="3"/>
      <c r="M108" s="3"/>
      <c r="N108" s="3"/>
      <c r="O108" s="3"/>
      <c r="P108" s="3"/>
      <c r="Q108" s="3"/>
      <c r="R108" s="3"/>
      <c r="S108" s="63"/>
      <c r="T108" s="234"/>
      <c r="U108" s="349"/>
      <c r="V108" s="704" t="s">
        <v>2649</v>
      </c>
      <c r="W108" s="294">
        <v>6</v>
      </c>
      <c r="X108" s="666">
        <v>754</v>
      </c>
      <c r="Y108" s="3" t="str">
        <f>IF(X108=0,0,VLOOKUP(X108,competitors!$A$1:$B$1350,2,FALSE))</f>
        <v>Leon Smith U15B</v>
      </c>
      <c r="Z108" s="3" t="str">
        <f>IF(X108=0,0,VLOOKUP(Y108,competitors!$B$1:$C$1350,2,FALSE))</f>
        <v>CAC</v>
      </c>
      <c r="AA108" s="668">
        <v>7.87</v>
      </c>
      <c r="AB108" s="667">
        <v>1</v>
      </c>
      <c r="AC108" s="3"/>
      <c r="AD108" s="3"/>
      <c r="AE108" s="3"/>
      <c r="AF108" s="3"/>
      <c r="AG108" s="3"/>
      <c r="AH108" s="3"/>
      <c r="AI108" s="3"/>
      <c r="AJ108" s="671">
        <v>17</v>
      </c>
      <c r="AK108" s="3"/>
      <c r="AL108" s="3"/>
      <c r="AM108" s="63"/>
      <c r="AN108" s="16"/>
    </row>
    <row r="109" spans="1:40" ht="12.75" customHeight="1" thickBot="1">
      <c r="A109" s="346">
        <v>23</v>
      </c>
      <c r="B109" s="705"/>
      <c r="C109" s="295">
        <v>7</v>
      </c>
      <c r="D109" s="666">
        <v>332</v>
      </c>
      <c r="E109" s="3" t="str">
        <f>IF(D109=0,0,VLOOKUP(D109,competitors!$A$1:$B$1350,2,FALSE))</f>
        <v>Seth Lake U15B</v>
      </c>
      <c r="F109" s="3" t="str">
        <f>IF(D109=0,0,VLOOKUP(E109,competitors!$B$1:$C$1350,2,FALSE))</f>
        <v>Wim</v>
      </c>
      <c r="G109" s="667">
        <v>27.4</v>
      </c>
      <c r="H109" s="667">
        <v>2</v>
      </c>
      <c r="I109" s="3"/>
      <c r="J109" s="3"/>
      <c r="K109" s="3"/>
      <c r="L109" s="671">
        <v>16</v>
      </c>
      <c r="M109" s="3"/>
      <c r="N109" s="3"/>
      <c r="O109" s="3"/>
      <c r="P109" s="3"/>
      <c r="Q109" s="3"/>
      <c r="R109" s="3"/>
      <c r="S109" s="63"/>
      <c r="T109" s="234"/>
      <c r="U109" s="349">
        <v>14.89</v>
      </c>
      <c r="V109" s="705"/>
      <c r="W109" s="295">
        <v>7</v>
      </c>
      <c r="X109" s="666">
        <v>222</v>
      </c>
      <c r="Y109" s="3" t="str">
        <f>IF(X109=0,0,VLOOKUP(X109,competitors!$A$1:$B$1350,2,FALSE))</f>
        <v>Kurt Gilbert U15B</v>
      </c>
      <c r="Z109" s="3" t="str">
        <f>IF(X109=0,0,VLOOKUP(Y109,competitors!$B$1:$C$1350,2,FALSE))</f>
        <v>ExH</v>
      </c>
      <c r="AA109" s="668">
        <v>7.81</v>
      </c>
      <c r="AB109" s="667">
        <v>1</v>
      </c>
      <c r="AC109" s="3"/>
      <c r="AD109" s="3"/>
      <c r="AE109" s="671">
        <v>16</v>
      </c>
      <c r="AF109" s="3"/>
      <c r="AG109" s="3"/>
      <c r="AH109" s="3"/>
      <c r="AI109" s="3"/>
      <c r="AJ109" s="3"/>
      <c r="AK109" s="3"/>
      <c r="AL109" s="3"/>
      <c r="AM109" s="63"/>
    </row>
    <row r="110" spans="1:40" ht="12" customHeight="1">
      <c r="B110" s="339"/>
      <c r="C110" s="294">
        <v>8</v>
      </c>
      <c r="D110" s="666">
        <v>146</v>
      </c>
      <c r="E110" s="3" t="str">
        <f>IF(D110=0,0,VLOOKUP(D110,competitors!$A$1:$B$1350,2,FALSE))</f>
        <v>Christopher Moore U15B</v>
      </c>
      <c r="F110" s="3" t="str">
        <f>IF(D110=0,0,VLOOKUP(E110,competitors!$B$1:$C$1350,2,FALSE))</f>
        <v>NA</v>
      </c>
      <c r="G110" s="667">
        <v>27.5</v>
      </c>
      <c r="H110" s="667">
        <v>2</v>
      </c>
      <c r="I110" s="3"/>
      <c r="J110" s="671">
        <v>15</v>
      </c>
      <c r="K110" s="3"/>
      <c r="L110" s="3"/>
      <c r="M110" s="3"/>
      <c r="N110" s="3"/>
      <c r="O110" s="3"/>
      <c r="P110" s="3"/>
      <c r="Q110" s="3"/>
      <c r="R110" s="3"/>
      <c r="S110" s="63"/>
      <c r="T110" s="234"/>
      <c r="V110" s="29"/>
      <c r="W110" s="294">
        <v>8</v>
      </c>
      <c r="X110" s="666">
        <v>458</v>
      </c>
      <c r="Y110" s="3" t="str">
        <f>IF(X110=0,0,VLOOKUP(X110,competitors!$A$1:$B$1350,2,FALSE))</f>
        <v>George Crouch U15B</v>
      </c>
      <c r="Z110" s="3" t="str">
        <f>IF(X110=0,0,VLOOKUP(Y110,competitors!$B$1:$C$1350,2,FALSE))</f>
        <v>PAC</v>
      </c>
      <c r="AA110" s="668">
        <v>7.79</v>
      </c>
      <c r="AB110" s="667">
        <v>1</v>
      </c>
      <c r="AC110" s="3"/>
      <c r="AD110" s="3"/>
      <c r="AE110" s="3"/>
      <c r="AF110" s="3"/>
      <c r="AG110" s="671">
        <v>15</v>
      </c>
      <c r="AH110" s="3"/>
      <c r="AI110" s="3"/>
      <c r="AJ110" s="3"/>
      <c r="AK110" s="3"/>
      <c r="AL110" s="3"/>
      <c r="AM110" s="63"/>
      <c r="AN110" s="16"/>
    </row>
    <row r="111" spans="1:40" ht="13.5" customHeight="1">
      <c r="B111" s="345" t="s">
        <v>1653</v>
      </c>
      <c r="C111" s="295">
        <v>9</v>
      </c>
      <c r="D111" s="666">
        <v>714</v>
      </c>
      <c r="E111" s="3" t="str">
        <f>IF(D111=0,0,VLOOKUP(D111,competitors!$A$1:$B$1350,2,FALSE))</f>
        <v>Edward Mitchell U15B</v>
      </c>
      <c r="F111" s="3" t="str">
        <f>IF(D111=0,0,VLOOKUP(E111,competitors!$B$1:$C$1350,2,FALSE))</f>
        <v>CAC</v>
      </c>
      <c r="G111" s="668">
        <v>27.8</v>
      </c>
      <c r="H111" s="667">
        <v>1</v>
      </c>
      <c r="I111" s="3"/>
      <c r="J111" s="3"/>
      <c r="K111" s="3"/>
      <c r="L111" s="3"/>
      <c r="M111" s="3"/>
      <c r="N111" s="3"/>
      <c r="O111" s="3"/>
      <c r="P111" s="671">
        <v>14</v>
      </c>
      <c r="Q111" s="3"/>
      <c r="R111" s="3"/>
      <c r="S111" s="63"/>
      <c r="T111" s="234"/>
      <c r="V111" s="29"/>
      <c r="W111" s="295">
        <v>9</v>
      </c>
      <c r="X111" s="666">
        <v>555</v>
      </c>
      <c r="Y111" s="3" t="str">
        <f>IF(X111=0,0,VLOOKUP(X111,competitors!$A$1:$B$1350,2,FALSE))</f>
        <v>Sam Hassett U15B</v>
      </c>
      <c r="Z111" s="3" t="str">
        <f>IF(X111=0,0,VLOOKUP(Y111,competitors!$B$1:$C$1350,2,FALSE))</f>
        <v>TAC</v>
      </c>
      <c r="AA111" s="668">
        <v>7.57</v>
      </c>
      <c r="AB111" s="667">
        <v>2</v>
      </c>
      <c r="AC111" s="3"/>
      <c r="AD111" s="3"/>
      <c r="AE111" s="3"/>
      <c r="AF111" s="3"/>
      <c r="AG111" s="3"/>
      <c r="AH111" s="671">
        <v>14</v>
      </c>
      <c r="AI111" s="3"/>
      <c r="AJ111" s="3"/>
      <c r="AK111" s="3"/>
      <c r="AL111" s="3"/>
      <c r="AM111" s="63"/>
    </row>
    <row r="112" spans="1:40" ht="12" customHeight="1">
      <c r="B112" s="339"/>
      <c r="C112" s="294">
        <v>10</v>
      </c>
      <c r="D112" s="666">
        <v>911</v>
      </c>
      <c r="E112" s="3" t="str">
        <f>IF(D112=0,0,VLOOKUP(D112,competitors!$A$1:$B$1350,2,FALSE))</f>
        <v>Daniel Bishop U15B</v>
      </c>
      <c r="F112" s="3" t="str">
        <f>IF(D112=0,0,VLOOKUP(E112,competitors!$B$1:$C$1350,2,FALSE))</f>
        <v>DAC</v>
      </c>
      <c r="G112" s="668">
        <v>27.9</v>
      </c>
      <c r="H112" s="667">
        <v>1</v>
      </c>
      <c r="I112" s="3"/>
      <c r="J112" s="3"/>
      <c r="K112" s="3"/>
      <c r="L112" s="3"/>
      <c r="M112" s="3"/>
      <c r="N112" s="3"/>
      <c r="O112" s="3"/>
      <c r="P112" s="3"/>
      <c r="Q112" s="3"/>
      <c r="R112" s="671">
        <v>13</v>
      </c>
      <c r="S112" s="63"/>
      <c r="T112" s="234"/>
      <c r="V112" s="29"/>
      <c r="W112" s="294">
        <v>10</v>
      </c>
      <c r="X112" s="666">
        <v>346</v>
      </c>
      <c r="Y112" s="3" t="str">
        <f>IF(X112=0,0,VLOOKUP(X112,competitors!$A$1:$B$1350,2,FALSE))</f>
        <v>Adam Richardson U15B</v>
      </c>
      <c r="Z112" s="3" t="str">
        <f>IF(X112=0,0,VLOOKUP(Y112,competitors!$B$1:$C$1350,2,FALSE))</f>
        <v>Wim</v>
      </c>
      <c r="AA112" s="668">
        <v>7.32</v>
      </c>
      <c r="AB112" s="667">
        <v>1</v>
      </c>
      <c r="AC112" s="3"/>
      <c r="AD112" s="3"/>
      <c r="AE112" s="3"/>
      <c r="AF112" s="671">
        <v>13</v>
      </c>
      <c r="AG112" s="3"/>
      <c r="AH112" s="3"/>
      <c r="AI112" s="3"/>
      <c r="AJ112" s="3"/>
      <c r="AK112" s="3"/>
      <c r="AL112" s="3"/>
      <c r="AM112" s="63"/>
      <c r="AN112" s="16"/>
    </row>
    <row r="113" spans="2:40" ht="12.75" customHeight="1">
      <c r="B113" s="388" t="s">
        <v>2166</v>
      </c>
      <c r="C113" s="295">
        <v>11</v>
      </c>
      <c r="D113" s="666">
        <v>457</v>
      </c>
      <c r="E113" s="3" t="str">
        <f>IF(D113=0,0,VLOOKUP(D113,competitors!$A$1:$B$1350,2,FALSE))</f>
        <v>Edward Pearce U15B</v>
      </c>
      <c r="F113" s="3" t="str">
        <f>IF(D113=0,0,VLOOKUP(E113,competitors!$B$1:$C$1350,2,FALSE))</f>
        <v>PAC</v>
      </c>
      <c r="G113" s="667">
        <v>28.3</v>
      </c>
      <c r="H113" s="667">
        <v>2</v>
      </c>
      <c r="I113" s="3"/>
      <c r="J113" s="3"/>
      <c r="K113" s="3"/>
      <c r="L113" s="3"/>
      <c r="M113" s="671">
        <v>12</v>
      </c>
      <c r="N113" s="3"/>
      <c r="O113" s="3"/>
      <c r="P113" s="3"/>
      <c r="Q113" s="3"/>
      <c r="R113" s="3"/>
      <c r="S113" s="63"/>
      <c r="T113" s="234"/>
      <c r="V113" s="29"/>
      <c r="W113" s="295">
        <v>11</v>
      </c>
      <c r="X113" s="666">
        <v>851</v>
      </c>
      <c r="Y113" s="3" t="str">
        <f>IF(X113=0,0,VLOOKUP(X113,competitors!$A$1:$B$1350,2,FALSE))</f>
        <v>Joshua Clemow U15B</v>
      </c>
      <c r="Z113" s="3" t="str">
        <f>IF(X113=0,0,VLOOKUP(Y113,competitors!$B$1:$C$1350,2,FALSE))</f>
        <v>N&amp;P</v>
      </c>
      <c r="AA113" s="668">
        <v>6.95</v>
      </c>
      <c r="AB113" s="667">
        <v>2</v>
      </c>
      <c r="AC113" s="3"/>
      <c r="AD113" s="3"/>
      <c r="AE113" s="3"/>
      <c r="AF113" s="3"/>
      <c r="AG113" s="3"/>
      <c r="AH113" s="3"/>
      <c r="AI113" s="3"/>
      <c r="AJ113" s="3"/>
      <c r="AK113" s="671">
        <v>12</v>
      </c>
      <c r="AL113" s="3"/>
      <c r="AM113" s="63"/>
      <c r="AN113" s="16"/>
    </row>
    <row r="114" spans="2:40" ht="12.75" customHeight="1">
      <c r="B114" s="388" t="s">
        <v>2165</v>
      </c>
      <c r="C114" s="294">
        <v>12</v>
      </c>
      <c r="D114" s="666">
        <v>550</v>
      </c>
      <c r="E114" s="3" t="str">
        <f>IF(D114=0,0,VLOOKUP(D114,competitors!$A$1:$B$1350,2,FALSE))</f>
        <v>Sam Ponter U15B</v>
      </c>
      <c r="F114" s="3" t="str">
        <f>IF(D114=0,0,VLOOKUP(E114,competitors!$B$1:$C$1350,2,FALSE))</f>
        <v>TAC</v>
      </c>
      <c r="G114" s="667">
        <v>28.9</v>
      </c>
      <c r="H114" s="667">
        <v>2</v>
      </c>
      <c r="I114" s="3"/>
      <c r="J114" s="3"/>
      <c r="K114" s="3"/>
      <c r="L114" s="3"/>
      <c r="M114" s="3"/>
      <c r="N114" s="671">
        <v>11</v>
      </c>
      <c r="O114" s="3"/>
      <c r="P114" s="3"/>
      <c r="Q114" s="3"/>
      <c r="R114" s="3"/>
      <c r="S114" s="63"/>
      <c r="T114" s="234"/>
      <c r="V114" s="29"/>
      <c r="W114" s="294">
        <v>12</v>
      </c>
      <c r="X114" s="666">
        <v>343</v>
      </c>
      <c r="Y114" s="3" t="str">
        <f>IF(X114=0,0,VLOOKUP(X114,competitors!$A$1:$B$1350,2,FALSE))</f>
        <v>Joe Goodwin U15B</v>
      </c>
      <c r="Z114" s="3" t="str">
        <f>IF(X114=0,0,VLOOKUP(Y114,competitors!$B$1:$C$1350,2,FALSE))</f>
        <v>Wim</v>
      </c>
      <c r="AA114" s="668">
        <v>6.69</v>
      </c>
      <c r="AB114" s="667">
        <v>2</v>
      </c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63"/>
      <c r="AN114" s="16"/>
    </row>
    <row r="115" spans="2:40" ht="12" customHeight="1">
      <c r="B115" s="388" t="s">
        <v>2167</v>
      </c>
      <c r="C115" s="295">
        <v>13</v>
      </c>
      <c r="D115" s="666">
        <v>459</v>
      </c>
      <c r="E115" s="3" t="str">
        <f>IF(D115=0,0,VLOOKUP(D115,competitors!$A$1:$B$1350,2,FALSE))</f>
        <v>Harrison Leaper U15B</v>
      </c>
      <c r="F115" s="3" t="str">
        <f>IF(D115=0,0,VLOOKUP(E115,competitors!$B$1:$C$1350,2,FALSE))</f>
        <v>PAC</v>
      </c>
      <c r="G115" s="680">
        <v>29</v>
      </c>
      <c r="H115" s="667">
        <v>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63"/>
      <c r="T115" s="234"/>
      <c r="V115" s="29"/>
      <c r="W115" s="295">
        <v>13</v>
      </c>
      <c r="X115" s="666">
        <v>549</v>
      </c>
      <c r="Y115" s="3" t="str">
        <f>IF(X115=0,0,VLOOKUP(X115,competitors!$A$1:$B$1350,2,FALSE))</f>
        <v>Antonio Alvarez U15B</v>
      </c>
      <c r="Z115" s="3" t="str">
        <f>IF(X115=0,0,VLOOKUP(Y115,competitors!$B$1:$C$1350,2,FALSE))</f>
        <v>TAC</v>
      </c>
      <c r="AA115" s="668">
        <v>6.5</v>
      </c>
      <c r="AB115" s="667">
        <v>2</v>
      </c>
      <c r="AC115" s="3"/>
      <c r="AD115" s="3"/>
      <c r="AE115" s="3"/>
      <c r="AF115" s="3"/>
      <c r="AG115" s="3"/>
      <c r="AH115" s="671">
        <v>11</v>
      </c>
      <c r="AI115" s="3"/>
      <c r="AJ115" s="3"/>
      <c r="AK115" s="3"/>
      <c r="AL115" s="3"/>
      <c r="AM115" s="63"/>
      <c r="AN115" s="16"/>
    </row>
    <row r="116" spans="2:40" ht="12" customHeight="1">
      <c r="B116" s="339"/>
      <c r="C116" s="294">
        <v>14</v>
      </c>
      <c r="D116" s="666">
        <v>855</v>
      </c>
      <c r="E116" s="3" t="str">
        <f>IF(D116=0,0,VLOOKUP(D116,competitors!$A$1:$B$1350,2,FALSE))</f>
        <v>Jacob Lamboll U15B</v>
      </c>
      <c r="F116" s="3" t="str">
        <f>IF(D116=0,0,VLOOKUP(E116,competitors!$B$1:$C$1350,2,FALSE))</f>
        <v>N&amp;P</v>
      </c>
      <c r="G116" s="667">
        <v>29.1</v>
      </c>
      <c r="H116" s="667">
        <v>2</v>
      </c>
      <c r="I116" s="3"/>
      <c r="J116" s="3"/>
      <c r="K116" s="3"/>
      <c r="L116" s="3"/>
      <c r="M116" s="3"/>
      <c r="N116" s="3"/>
      <c r="O116" s="3"/>
      <c r="P116" s="3"/>
      <c r="Q116" s="671">
        <v>10</v>
      </c>
      <c r="R116" s="3"/>
      <c r="S116" s="63"/>
      <c r="T116" s="234"/>
      <c r="V116" s="339"/>
      <c r="W116" s="294">
        <v>14</v>
      </c>
      <c r="X116" s="666">
        <v>454</v>
      </c>
      <c r="Y116" s="3" t="str">
        <f>IF(X116=0,0,VLOOKUP(X116,competitors!$A$1:$B$1350,2,FALSE))</f>
        <v>Alastair Ferguson U15B</v>
      </c>
      <c r="Z116" s="3" t="str">
        <f>IF(X116=0,0,VLOOKUP(Y116,competitors!$B$1:$C$1350,2,FALSE))</f>
        <v>PAC</v>
      </c>
      <c r="AA116" s="668">
        <v>6.23</v>
      </c>
      <c r="AB116" s="667">
        <v>2</v>
      </c>
      <c r="AC116" s="3"/>
      <c r="AD116" s="3"/>
      <c r="AE116" s="3"/>
      <c r="AF116" s="3"/>
      <c r="AG116" s="671">
        <v>10</v>
      </c>
      <c r="AH116" s="3"/>
      <c r="AI116" s="3"/>
      <c r="AJ116" s="3"/>
      <c r="AK116" s="3"/>
      <c r="AL116" s="3"/>
      <c r="AM116" s="63"/>
      <c r="AN116" s="16"/>
    </row>
    <row r="117" spans="2:40" ht="12" customHeight="1">
      <c r="B117" s="339"/>
      <c r="C117" s="295">
        <v>15</v>
      </c>
      <c r="D117" s="666">
        <v>702</v>
      </c>
      <c r="E117" s="3" t="str">
        <f>IF(D117=0,0,VLOOKUP(D117,competitors!$A$1:$B$1350,2,FALSE))</f>
        <v>Kieran Ludkin U15B</v>
      </c>
      <c r="F117" s="3" t="str">
        <f>IF(D117=0,0,VLOOKUP(E117,competitors!$B$1:$C$1350,2,FALSE))</f>
        <v>CAC</v>
      </c>
      <c r="G117" s="667">
        <v>29.3</v>
      </c>
      <c r="H117" s="667">
        <v>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63"/>
      <c r="T117" s="234"/>
      <c r="V117" s="339"/>
      <c r="W117" s="295">
        <v>15</v>
      </c>
      <c r="X117" s="666">
        <v>1060</v>
      </c>
      <c r="Y117" s="3" t="str">
        <f>IF(X117=0,0,VLOOKUP(X117,competitors!$A$1:$B$1350,2,FALSE))</f>
        <v>Edward Yates U15B</v>
      </c>
      <c r="Z117" s="3" t="str">
        <f>IF(X117=0,0,VLOOKUP(Y117,competitors!$B$1:$C$1350,2,FALSE))</f>
        <v>MAC</v>
      </c>
      <c r="AA117" s="674">
        <v>5.04</v>
      </c>
      <c r="AB117" s="667">
        <v>1</v>
      </c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688">
        <v>9</v>
      </c>
      <c r="AN117" s="16"/>
    </row>
    <row r="118" spans="2:40" ht="12" customHeight="1">
      <c r="B118" s="339"/>
      <c r="C118" s="294">
        <v>16</v>
      </c>
      <c r="D118" s="666">
        <v>851</v>
      </c>
      <c r="E118" s="3" t="str">
        <f>IF(D118=0,0,VLOOKUP(D118,competitors!$A$1:$B$1350,2,FALSE))</f>
        <v>Joshua Clemow U15B</v>
      </c>
      <c r="F118" s="3" t="str">
        <f>IF(D118=0,0,VLOOKUP(E118,competitors!$B$1:$C$1350,2,FALSE))</f>
        <v>N&amp;P</v>
      </c>
      <c r="G118" s="667">
        <v>29.7</v>
      </c>
      <c r="H118" s="667">
        <v>2</v>
      </c>
      <c r="I118" s="3"/>
      <c r="J118" s="3"/>
      <c r="K118" s="3"/>
      <c r="L118" s="3"/>
      <c r="M118" s="3"/>
      <c r="N118" s="3"/>
      <c r="O118" s="3"/>
      <c r="P118" s="3"/>
      <c r="Q118" s="671">
        <v>9</v>
      </c>
      <c r="R118" s="3"/>
      <c r="S118" s="63"/>
      <c r="T118" s="234"/>
      <c r="V118" s="339"/>
      <c r="W118" s="294">
        <v>16</v>
      </c>
      <c r="X118" s="58"/>
      <c r="Y118" s="3">
        <f>IF(X118=0,0,VLOOKUP(X118,competitors!$A$1:$B$1350,2,FALSE))</f>
        <v>0</v>
      </c>
      <c r="Z118" s="3">
        <f>IF(X118=0,0,VLOOKUP(Y118,competitors!$B$1:$C$1350,2,FALSE))</f>
        <v>0</v>
      </c>
      <c r="AA118" s="368"/>
      <c r="AB118" s="33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63"/>
      <c r="AN118" s="16"/>
    </row>
    <row r="119" spans="2:40" ht="12" customHeight="1">
      <c r="B119" s="339"/>
      <c r="C119" s="295">
        <v>17</v>
      </c>
      <c r="D119" s="58"/>
      <c r="E119" s="685" t="s">
        <v>3302</v>
      </c>
      <c r="F119" s="3">
        <f>IF(D119=0,0,VLOOKUP(E119,competitors!$B$1:$C$1350,2,FALSE))</f>
        <v>0</v>
      </c>
      <c r="G119" s="368"/>
      <c r="H119" s="33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3"/>
      <c r="T119" s="234"/>
      <c r="V119" s="339"/>
      <c r="W119" s="295">
        <v>17</v>
      </c>
      <c r="X119" s="58"/>
      <c r="Y119" s="3">
        <f>IF(X119=0,0,VLOOKUP(X119,competitors!$A$1:$B$1350,2,FALSE))</f>
        <v>0</v>
      </c>
      <c r="Z119" s="3">
        <f>IF(X119=0,0,VLOOKUP(Y119,competitors!$B$1:$C$1350,2,FALSE))</f>
        <v>0</v>
      </c>
      <c r="AA119" s="368"/>
      <c r="AB119" s="33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63"/>
      <c r="AN119" s="16"/>
    </row>
    <row r="120" spans="2:40" ht="12.75" customHeight="1">
      <c r="B120" s="339"/>
      <c r="C120" s="294">
        <v>18</v>
      </c>
      <c r="D120" s="58"/>
      <c r="E120" s="3">
        <f>IF(D120=0,0,VLOOKUP(D120,competitors!$A$1:$B$1350,2,FALSE))</f>
        <v>0</v>
      </c>
      <c r="F120" s="3">
        <f>IF(D120=0,0,VLOOKUP(E120,competitors!$B$1:$C$1350,2,FALSE))</f>
        <v>0</v>
      </c>
      <c r="G120" s="368"/>
      <c r="H120" s="33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3"/>
      <c r="T120" s="234"/>
      <c r="U120" s="8"/>
      <c r="V120" s="339"/>
      <c r="W120" s="294">
        <v>18</v>
      </c>
      <c r="X120" s="58"/>
      <c r="Y120" s="3">
        <f>IF(X120=0,0,VLOOKUP(X120,competitors!$A$1:$B$1350,2,FALSE))</f>
        <v>0</v>
      </c>
      <c r="Z120" s="3">
        <f>IF(X120=0,0,VLOOKUP(Y120,competitors!$B$1:$C$1350,2,FALSE))</f>
        <v>0</v>
      </c>
      <c r="AA120" s="368"/>
      <c r="AB120" s="33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63"/>
      <c r="AN120" s="16"/>
    </row>
    <row r="121" spans="2:40" ht="12" customHeight="1">
      <c r="B121" s="339"/>
      <c r="C121" s="295">
        <v>19</v>
      </c>
      <c r="D121" s="58"/>
      <c r="E121" s="3">
        <f>IF(D121=0,0,VLOOKUP(D121,competitors!$A$1:$B$1350,2,FALSE))</f>
        <v>0</v>
      </c>
      <c r="F121" s="3">
        <f>IF(D121=0,0,VLOOKUP(E121,competitors!$B$1:$C$1350,2,FALSE))</f>
        <v>0</v>
      </c>
      <c r="G121" s="368"/>
      <c r="H121" s="33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3"/>
      <c r="T121" s="234"/>
      <c r="U121" s="8"/>
      <c r="V121" s="339"/>
      <c r="W121" s="295">
        <v>19</v>
      </c>
      <c r="X121" s="58"/>
      <c r="Y121" s="3">
        <f>IF(X121=0,0,VLOOKUP(X121,competitors!$A$1:$B$1350,2,FALSE))</f>
        <v>0</v>
      </c>
      <c r="Z121" s="3">
        <f>IF(X121=0,0,VLOOKUP(Y121,competitors!$B$1:$C$1350,2,FALSE))</f>
        <v>0</v>
      </c>
      <c r="AA121" s="368"/>
      <c r="AB121" s="33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63"/>
      <c r="AN121" s="16"/>
    </row>
    <row r="122" spans="2:40" ht="12" customHeight="1">
      <c r="B122" s="339"/>
      <c r="C122" s="294">
        <v>20</v>
      </c>
      <c r="D122" s="58"/>
      <c r="E122" s="3">
        <f>IF(D122=0,0,VLOOKUP(D122,competitors!$A$1:$B$1350,2,FALSE))</f>
        <v>0</v>
      </c>
      <c r="F122" s="3">
        <f>IF(D122=0,0,VLOOKUP(E122,competitors!$B$1:$C$1350,2,FALSE))</f>
        <v>0</v>
      </c>
      <c r="G122" s="368"/>
      <c r="H122" s="33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3"/>
      <c r="T122" s="234"/>
      <c r="U122" s="8"/>
      <c r="V122" s="339"/>
      <c r="W122" s="294">
        <v>20</v>
      </c>
      <c r="X122" s="58"/>
      <c r="Y122" s="3">
        <f>IF(X122=0,0,VLOOKUP(X122,competitors!$A$1:$B$1350,2,FALSE))</f>
        <v>0</v>
      </c>
      <c r="Z122" s="3">
        <f>IF(X122=0,0,VLOOKUP(Y122,competitors!$B$1:$C$1350,2,FALSE))</f>
        <v>0</v>
      </c>
      <c r="AA122" s="368"/>
      <c r="AB122" s="33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63"/>
      <c r="AN122" s="16"/>
    </row>
    <row r="123" spans="2:40" ht="12" customHeight="1">
      <c r="B123" s="339"/>
      <c r="C123" s="295">
        <v>21</v>
      </c>
      <c r="D123" s="58"/>
      <c r="E123" s="3">
        <f>IF(D123=0,0,VLOOKUP(D123,competitors!$A$1:$B$1350,2,FALSE))</f>
        <v>0</v>
      </c>
      <c r="F123" s="3">
        <f>IF(D123=0,0,VLOOKUP(E123,competitors!$B$1:$C$1350,2,FALSE))</f>
        <v>0</v>
      </c>
      <c r="G123" s="368"/>
      <c r="H123" s="33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63"/>
      <c r="T123" s="234"/>
      <c r="U123" s="8"/>
      <c r="V123" s="339"/>
      <c r="W123" s="295">
        <v>21</v>
      </c>
      <c r="X123" s="58"/>
      <c r="Y123" s="3">
        <f>IF(X123=0,0,VLOOKUP(X123,competitors!$A$1:$B$1350,2,FALSE))</f>
        <v>0</v>
      </c>
      <c r="Z123" s="3">
        <f>IF(X123=0,0,VLOOKUP(Y123,competitors!$B$1:$C$1350,2,FALSE))</f>
        <v>0</v>
      </c>
      <c r="AA123" s="368"/>
      <c r="AB123" s="33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63"/>
      <c r="AN123" s="16"/>
    </row>
    <row r="124" spans="2:40" ht="12" customHeight="1" thickBot="1">
      <c r="B124" s="398"/>
      <c r="C124" s="294">
        <v>22</v>
      </c>
      <c r="D124" s="58"/>
      <c r="E124" s="3">
        <f>IF(D124=0,0,VLOOKUP(D124,competitors!$A$1:$B$1350,2,FALSE))</f>
        <v>0</v>
      </c>
      <c r="F124" s="3">
        <f>IF(D124=0,0,VLOOKUP(E124,competitors!$B$1:$C$1350,2,FALSE))</f>
        <v>0</v>
      </c>
      <c r="G124" s="368"/>
      <c r="H124" s="33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63"/>
      <c r="T124" s="234"/>
      <c r="U124" s="8"/>
      <c r="V124" s="398"/>
      <c r="W124" s="296">
        <v>22</v>
      </c>
      <c r="X124" s="64"/>
      <c r="Y124" s="65">
        <f>IF(X124=0,0,VLOOKUP(X124,competitors!$A$1:$B$1350,2,FALSE))</f>
        <v>0</v>
      </c>
      <c r="Z124" s="65">
        <f>IF(X124=0,0,VLOOKUP(Y124,competitors!$B$1:$C$1350,2,FALSE))</f>
        <v>0</v>
      </c>
      <c r="AA124" s="402"/>
      <c r="AB124" s="334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106"/>
      <c r="AN124" s="16"/>
    </row>
    <row r="125" spans="2:40" ht="12" customHeight="1">
      <c r="B125" s="339"/>
      <c r="C125" s="295">
        <v>23</v>
      </c>
      <c r="D125" s="58"/>
      <c r="E125" s="3">
        <f>IF(D125=0,0,VLOOKUP(D125,competitors!$A$1:$B$1350,2,FALSE))</f>
        <v>0</v>
      </c>
      <c r="F125" s="3">
        <f>IF(D125=0,0,VLOOKUP(E125,competitors!$B$1:$C$1350,2,FALSE))</f>
        <v>0</v>
      </c>
      <c r="G125" s="368"/>
      <c r="H125" s="33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3"/>
      <c r="T125" s="234"/>
      <c r="U125" s="8"/>
      <c r="V125" s="339"/>
      <c r="W125" s="364">
        <v>23</v>
      </c>
      <c r="X125" s="299"/>
      <c r="Y125" s="57">
        <f>IF(X125=0,0,VLOOKUP(X125,competitors!$A$1:$B$1350,2,FALSE))</f>
        <v>0</v>
      </c>
      <c r="Z125" s="57">
        <f>IF(X125=0,0,VLOOKUP(Y125,competitors!$B$1:$C$1350,2,FALSE))</f>
        <v>0</v>
      </c>
      <c r="AA125" s="384"/>
      <c r="AB125" s="401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394"/>
      <c r="AN125" s="16"/>
    </row>
    <row r="126" spans="2:40" ht="12" customHeight="1">
      <c r="B126" s="339"/>
      <c r="C126" s="294">
        <v>24</v>
      </c>
      <c r="D126" s="58"/>
      <c r="E126" s="3">
        <f>IF(D126=0,0,VLOOKUP(D126,competitors!$A$1:$B$1350,2,FALSE))</f>
        <v>0</v>
      </c>
      <c r="F126" s="3">
        <f>IF(D126=0,0,VLOOKUP(E126,competitors!$B$1:$C$1350,2,FALSE))</f>
        <v>0</v>
      </c>
      <c r="G126" s="368"/>
      <c r="H126" s="33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3"/>
      <c r="T126" s="234"/>
      <c r="U126" s="8"/>
      <c r="V126" s="339"/>
      <c r="W126" s="294">
        <v>24</v>
      </c>
      <c r="X126" s="58"/>
      <c r="Y126" s="3">
        <f>IF(X126=0,0,VLOOKUP(X126,competitors!$A$1:$B$1350,2,FALSE))</f>
        <v>0</v>
      </c>
      <c r="Z126" s="3">
        <f>IF(X126=0,0,VLOOKUP(Y126,competitors!$B$1:$C$1350,2,FALSE))</f>
        <v>0</v>
      </c>
      <c r="AA126" s="368"/>
      <c r="AB126" s="33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63"/>
      <c r="AN126" s="16"/>
    </row>
    <row r="127" spans="2:40" ht="12" customHeight="1">
      <c r="B127" s="339"/>
      <c r="C127" s="295">
        <v>25</v>
      </c>
      <c r="D127" s="58"/>
      <c r="E127" s="3">
        <f>IF(D127=0,0,VLOOKUP(D127,competitors!$A$1:$B$1350,2,FALSE))</f>
        <v>0</v>
      </c>
      <c r="F127" s="3">
        <f>IF(D127=0,0,VLOOKUP(E127,competitors!$B$1:$C$1350,2,FALSE))</f>
        <v>0</v>
      </c>
      <c r="G127" s="368"/>
      <c r="H127" s="33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3"/>
      <c r="T127" s="234"/>
      <c r="U127" s="8"/>
      <c r="V127" s="339"/>
      <c r="W127" s="295">
        <v>25</v>
      </c>
      <c r="X127" s="58"/>
      <c r="Y127" s="3">
        <f>IF(X127=0,0,VLOOKUP(X127,competitors!$A$1:$B$1350,2,FALSE))</f>
        <v>0</v>
      </c>
      <c r="Z127" s="3">
        <f>IF(X127=0,0,VLOOKUP(Y127,competitors!$B$1:$C$1350,2,FALSE))</f>
        <v>0</v>
      </c>
      <c r="AA127" s="368"/>
      <c r="AB127" s="33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63"/>
      <c r="AN127" s="16"/>
    </row>
    <row r="128" spans="2:40" ht="12" customHeight="1">
      <c r="B128" s="339"/>
      <c r="C128" s="294">
        <v>26</v>
      </c>
      <c r="D128" s="58"/>
      <c r="E128" s="3">
        <f>IF(D128=0,0,VLOOKUP(D128,competitors!$A$1:$B$1350,2,FALSE))</f>
        <v>0</v>
      </c>
      <c r="F128" s="3">
        <f>IF(D128=0,0,VLOOKUP(E128,competitors!$B$1:$C$1350,2,FALSE))</f>
        <v>0</v>
      </c>
      <c r="G128" s="368"/>
      <c r="H128" s="33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3"/>
      <c r="T128" s="234"/>
      <c r="U128" s="8"/>
      <c r="V128" s="339"/>
      <c r="W128" s="294">
        <v>26</v>
      </c>
      <c r="X128" s="58"/>
      <c r="Y128" s="3">
        <f>IF(X128=0,0,VLOOKUP(X128,competitors!$A$1:$B$1350,2,FALSE))</f>
        <v>0</v>
      </c>
      <c r="Z128" s="3">
        <f>IF(X128=0,0,VLOOKUP(Y128,competitors!$B$1:$C$1350,2,FALSE))</f>
        <v>0</v>
      </c>
      <c r="AA128" s="368"/>
      <c r="AB128" s="33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63"/>
      <c r="AN128" s="16"/>
    </row>
    <row r="129" spans="1:40" ht="12" customHeight="1">
      <c r="B129" s="339"/>
      <c r="C129" s="295">
        <v>27</v>
      </c>
      <c r="D129" s="58"/>
      <c r="E129" s="3">
        <f>IF(D129=0,0,VLOOKUP(D129,competitors!$A$1:$B$1350,2,FALSE))</f>
        <v>0</v>
      </c>
      <c r="F129" s="3">
        <f>IF(D129=0,0,VLOOKUP(E129,competitors!$B$1:$C$1350,2,FALSE))</f>
        <v>0</v>
      </c>
      <c r="G129" s="368"/>
      <c r="H129" s="33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63"/>
      <c r="T129" s="234"/>
      <c r="U129" s="8"/>
      <c r="V129" s="339"/>
      <c r="W129" s="295">
        <v>27</v>
      </c>
      <c r="X129" s="58"/>
      <c r="Y129" s="3">
        <f>IF(X129=0,0,VLOOKUP(X129,competitors!$A$1:$B$1350,2,FALSE))</f>
        <v>0</v>
      </c>
      <c r="Z129" s="3">
        <f>IF(X129=0,0,VLOOKUP(Y129,competitors!$B$1:$C$1350,2,FALSE))</f>
        <v>0</v>
      </c>
      <c r="AA129" s="368"/>
      <c r="AB129" s="33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63"/>
      <c r="AN129" s="16"/>
    </row>
    <row r="130" spans="1:40" ht="12" customHeight="1">
      <c r="B130" s="339"/>
      <c r="C130" s="294">
        <v>28</v>
      </c>
      <c r="D130" s="58"/>
      <c r="E130" s="3">
        <f>IF(D130=0,0,VLOOKUP(D130,competitors!$A$1:$B$1350,2,FALSE))</f>
        <v>0</v>
      </c>
      <c r="F130" s="3">
        <f>IF(D130=0,0,VLOOKUP(E130,competitors!$B$1:$C$1350,2,FALSE))</f>
        <v>0</v>
      </c>
      <c r="G130" s="368"/>
      <c r="H130" s="33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63"/>
      <c r="T130" s="234"/>
      <c r="U130" s="8"/>
      <c r="V130" s="339"/>
      <c r="W130" s="294">
        <v>28</v>
      </c>
      <c r="X130" s="58"/>
      <c r="Y130" s="3">
        <f>IF(X130=0,0,VLOOKUP(X130,competitors!$A$1:$B$1350,2,FALSE))</f>
        <v>0</v>
      </c>
      <c r="Z130" s="3">
        <f>IF(X130=0,0,VLOOKUP(Y130,competitors!$B$1:$C$1350,2,FALSE))</f>
        <v>0</v>
      </c>
      <c r="AA130" s="368"/>
      <c r="AB130" s="33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63"/>
      <c r="AN130" s="16"/>
    </row>
    <row r="131" spans="1:40" ht="12" customHeight="1">
      <c r="B131" s="339"/>
      <c r="C131" s="295">
        <v>29</v>
      </c>
      <c r="D131" s="58"/>
      <c r="E131" s="3">
        <f>IF(D131=0,0,VLOOKUP(D131,competitors!$A$1:$B$1350,2,FALSE))</f>
        <v>0</v>
      </c>
      <c r="F131" s="3">
        <f>IF(D131=0,0,VLOOKUP(E131,competitors!$B$1:$C$1350,2,FALSE))</f>
        <v>0</v>
      </c>
      <c r="G131" s="368"/>
      <c r="H131" s="33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63"/>
      <c r="T131" s="234"/>
      <c r="U131" s="8"/>
      <c r="V131" s="339"/>
      <c r="W131" s="295">
        <v>29</v>
      </c>
      <c r="X131" s="58"/>
      <c r="Y131" s="3">
        <f>IF(X131=0,0,VLOOKUP(X131,competitors!$A$1:$B$1350,2,FALSE))</f>
        <v>0</v>
      </c>
      <c r="Z131" s="3">
        <f>IF(X131=0,0,VLOOKUP(Y131,competitors!$B$1:$C$1350,2,FALSE))</f>
        <v>0</v>
      </c>
      <c r="AA131" s="368"/>
      <c r="AB131" s="33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63"/>
      <c r="AN131" s="16"/>
    </row>
    <row r="132" spans="1:40" ht="12" customHeight="1">
      <c r="B132" s="339"/>
      <c r="C132" s="294">
        <v>30</v>
      </c>
      <c r="D132" s="58"/>
      <c r="E132" s="3">
        <f>IF(D132=0,0,VLOOKUP(D132,competitors!$A$1:$B$1350,2,FALSE))</f>
        <v>0</v>
      </c>
      <c r="F132" s="3">
        <f>IF(D132=0,0,VLOOKUP(E132,competitors!$B$1:$C$1350,2,FALSE))</f>
        <v>0</v>
      </c>
      <c r="G132" s="368"/>
      <c r="H132" s="33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63"/>
      <c r="T132" s="234"/>
      <c r="U132" s="357"/>
      <c r="V132" s="339"/>
      <c r="W132" s="294">
        <v>30</v>
      </c>
      <c r="X132" s="58"/>
      <c r="Y132" s="3">
        <f>IF(X132=0,0,VLOOKUP(X132,competitors!$A$1:$B$1350,2,FALSE))</f>
        <v>0</v>
      </c>
      <c r="Z132" s="3">
        <f>IF(X132=0,0,VLOOKUP(Y132,competitors!$B$1:$C$1350,2,FALSE))</f>
        <v>0</v>
      </c>
      <c r="AA132" s="368"/>
      <c r="AB132" s="33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63"/>
      <c r="AN132" s="16"/>
    </row>
    <row r="133" spans="1:40" ht="12" customHeight="1">
      <c r="B133" s="339"/>
      <c r="C133" s="295">
        <v>31</v>
      </c>
      <c r="D133" s="58"/>
      <c r="E133" s="3">
        <f>IF(D133=0,0,VLOOKUP(D133,competitors!$A$1:$B$1350,2,FALSE))</f>
        <v>0</v>
      </c>
      <c r="F133" s="3">
        <f>IF(D133=0,0,VLOOKUP(E133,competitors!$B$1:$C$1350,2,FALSE))</f>
        <v>0</v>
      </c>
      <c r="G133" s="368"/>
      <c r="H133" s="33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63"/>
      <c r="T133" s="234"/>
      <c r="U133" s="357"/>
      <c r="V133" s="339"/>
      <c r="W133" s="295">
        <v>31</v>
      </c>
      <c r="X133" s="58"/>
      <c r="Y133" s="3">
        <f>IF(X133=0,0,VLOOKUP(X133,competitors!$A$1:$B$1350,2,FALSE))</f>
        <v>0</v>
      </c>
      <c r="Z133" s="3">
        <f>IF(X133=0,0,VLOOKUP(Y133,competitors!$B$1:$C$1350,2,FALSE))</f>
        <v>0</v>
      </c>
      <c r="AA133" s="368"/>
      <c r="AB133" s="33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63"/>
      <c r="AN133" s="16"/>
    </row>
    <row r="134" spans="1:40" ht="12" customHeight="1">
      <c r="B134" s="339"/>
      <c r="C134" s="294">
        <v>32</v>
      </c>
      <c r="D134" s="58"/>
      <c r="E134" s="3">
        <f>IF(D134=0,0,VLOOKUP(D134,competitors!$A$1:$B$1350,2,FALSE))</f>
        <v>0</v>
      </c>
      <c r="F134" s="3">
        <f>IF(D134=0,0,VLOOKUP(E134,competitors!$B$1:$C$1350,2,FALSE))</f>
        <v>0</v>
      </c>
      <c r="G134" s="368"/>
      <c r="H134" s="33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63"/>
      <c r="T134" s="234"/>
      <c r="U134" s="8"/>
      <c r="V134" s="339"/>
      <c r="W134" s="294">
        <v>32</v>
      </c>
      <c r="X134" s="58"/>
      <c r="Y134" s="3">
        <f>IF(X134=0,0,VLOOKUP(X134,competitors!$A$1:$B$1350,2,FALSE))</f>
        <v>0</v>
      </c>
      <c r="Z134" s="3">
        <f>IF(X134=0,0,VLOOKUP(Y134,competitors!$B$1:$C$1350,2,FALSE))</f>
        <v>0</v>
      </c>
      <c r="AA134" s="368"/>
      <c r="AB134" s="33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63"/>
      <c r="AN134" s="16"/>
    </row>
    <row r="135" spans="1:40" ht="11.25" customHeight="1" thickBot="1">
      <c r="B135" s="339"/>
      <c r="C135" s="306">
        <v>33</v>
      </c>
      <c r="D135" s="64"/>
      <c r="E135" s="65">
        <f>IF(D135=0,0,VLOOKUP(D135,competitors!$A$1:$B$1350,2,FALSE))</f>
        <v>0</v>
      </c>
      <c r="F135" s="65">
        <f>IF(D135=0,0,VLOOKUP(E135,competitors!$B$1:$C$1350,2,FALSE))</f>
        <v>0</v>
      </c>
      <c r="G135" s="402"/>
      <c r="H135" s="334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106"/>
      <c r="T135" s="234"/>
      <c r="U135" s="8"/>
      <c r="V135" s="339"/>
      <c r="W135" s="306">
        <v>33</v>
      </c>
      <c r="X135" s="64"/>
      <c r="Y135" s="65">
        <f>IF(X135=0,0,VLOOKUP(X135,competitors!$A$1:$B$1350,2,FALSE))</f>
        <v>0</v>
      </c>
      <c r="Z135" s="65">
        <f>IF(X135=0,0,VLOOKUP(Y135,competitors!$B$1:$C$1350,2,FALSE))</f>
        <v>0</v>
      </c>
      <c r="AA135" s="402"/>
      <c r="AB135" s="334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106"/>
      <c r="AN135" s="16"/>
    </row>
    <row r="136" spans="1:40" ht="12" customHeight="1" thickBot="1">
      <c r="A136" s="346" t="s">
        <v>3270</v>
      </c>
      <c r="B136" s="339"/>
      <c r="C136" s="403"/>
      <c r="D136" s="331"/>
      <c r="E136" s="42"/>
      <c r="F136" s="42"/>
      <c r="G136" s="735" t="s">
        <v>1908</v>
      </c>
      <c r="H136" s="331"/>
      <c r="I136" s="717">
        <f t="shared" ref="I136:S136" si="0">SUM(I4:I135)</f>
        <v>54.5</v>
      </c>
      <c r="J136" s="717">
        <f t="shared" si="0"/>
        <v>83</v>
      </c>
      <c r="K136" s="717">
        <f t="shared" si="0"/>
        <v>150</v>
      </c>
      <c r="L136" s="717">
        <f t="shared" si="0"/>
        <v>116.5</v>
      </c>
      <c r="M136" s="717">
        <f t="shared" si="0"/>
        <v>86</v>
      </c>
      <c r="N136" s="717">
        <f t="shared" si="0"/>
        <v>97</v>
      </c>
      <c r="O136" s="717">
        <f t="shared" si="0"/>
        <v>60</v>
      </c>
      <c r="P136" s="717">
        <f t="shared" si="0"/>
        <v>89</v>
      </c>
      <c r="Q136" s="717">
        <f t="shared" si="0"/>
        <v>39</v>
      </c>
      <c r="R136" s="717">
        <f t="shared" si="0"/>
        <v>34</v>
      </c>
      <c r="S136" s="717">
        <f t="shared" si="0"/>
        <v>20</v>
      </c>
      <c r="T136" s="234"/>
      <c r="V136" s="706" t="s">
        <v>1660</v>
      </c>
      <c r="W136" s="293">
        <v>1</v>
      </c>
      <c r="X136" s="58"/>
      <c r="Y136" s="3">
        <f>IF(X136=0,0,VLOOKUP(X136,competitors!$A$1:$B$1350,2,FALSE))</f>
        <v>0</v>
      </c>
      <c r="Z136" s="666" t="s">
        <v>2013</v>
      </c>
      <c r="AA136" s="667">
        <v>51.89</v>
      </c>
      <c r="AB136" s="304"/>
      <c r="AC136" s="3"/>
      <c r="AD136" s="3"/>
      <c r="AE136" s="3"/>
      <c r="AF136" s="3">
        <v>11</v>
      </c>
      <c r="AG136" s="3"/>
      <c r="AH136" s="3"/>
      <c r="AI136" s="3"/>
      <c r="AJ136" s="3"/>
      <c r="AK136" s="3"/>
      <c r="AL136" s="3"/>
      <c r="AM136" s="63"/>
      <c r="AN136" s="358"/>
    </row>
    <row r="137" spans="1:40" ht="12" customHeight="1">
      <c r="B137" s="339"/>
      <c r="C137" s="403"/>
      <c r="D137" s="331"/>
      <c r="E137" s="42"/>
      <c r="F137" s="42"/>
      <c r="G137" s="709"/>
      <c r="H137" s="331"/>
      <c r="I137" s="717"/>
      <c r="J137" s="717"/>
      <c r="K137" s="717"/>
      <c r="L137" s="717"/>
      <c r="M137" s="717"/>
      <c r="N137" s="717"/>
      <c r="O137" s="717"/>
      <c r="P137" s="717"/>
      <c r="Q137" s="717"/>
      <c r="R137" s="717"/>
      <c r="S137" s="717"/>
      <c r="T137" s="234"/>
      <c r="V137" s="707"/>
      <c r="W137" s="294">
        <v>2</v>
      </c>
      <c r="X137" s="58"/>
      <c r="Y137" s="3">
        <f>IF(X137=0,0,VLOOKUP(X137,competitors!$A$1:$B$1350,2,FALSE))</f>
        <v>0</v>
      </c>
      <c r="Z137" s="666" t="s">
        <v>1600</v>
      </c>
      <c r="AA137" s="667">
        <v>51.92</v>
      </c>
      <c r="AB137" s="304"/>
      <c r="AC137" s="3"/>
      <c r="AD137" s="3"/>
      <c r="AE137" s="3"/>
      <c r="AF137" s="3"/>
      <c r="AG137" s="3">
        <v>10</v>
      </c>
      <c r="AH137" s="3"/>
      <c r="AI137" s="3"/>
      <c r="AJ137" s="3"/>
      <c r="AK137" s="3"/>
      <c r="AL137" s="3"/>
      <c r="AM137" s="63"/>
    </row>
    <row r="138" spans="1:40" ht="12" customHeight="1">
      <c r="B138" s="25"/>
      <c r="C138" s="25"/>
      <c r="D138" s="25"/>
      <c r="E138" s="25"/>
      <c r="F138" s="25"/>
      <c r="G138" s="104"/>
      <c r="H138" s="10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V138" s="707"/>
      <c r="W138" s="295">
        <v>3</v>
      </c>
      <c r="X138" s="58"/>
      <c r="Y138" s="3">
        <f>IF(X138=0,0,VLOOKUP(X138,competitors!$A$1:$B$1350,2,FALSE))</f>
        <v>0</v>
      </c>
      <c r="Z138" s="666" t="s">
        <v>1914</v>
      </c>
      <c r="AA138" s="667">
        <v>52.46</v>
      </c>
      <c r="AB138" s="304"/>
      <c r="AC138" s="3"/>
      <c r="AD138" s="3"/>
      <c r="AE138" s="3">
        <v>9</v>
      </c>
      <c r="AF138" s="3"/>
      <c r="AG138" s="3"/>
      <c r="AH138" s="3"/>
      <c r="AI138" s="3"/>
      <c r="AJ138" s="3"/>
      <c r="AK138" s="3"/>
      <c r="AL138" s="3"/>
      <c r="AM138" s="63"/>
    </row>
    <row r="139" spans="1:40" ht="12" customHeight="1">
      <c r="B139" s="25"/>
      <c r="C139" s="25"/>
      <c r="D139" s="25"/>
      <c r="E139" s="25"/>
      <c r="F139" s="25"/>
      <c r="G139" s="104"/>
      <c r="H139" s="10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V139" s="707"/>
      <c r="W139" s="294">
        <v>4</v>
      </c>
      <c r="X139" s="58"/>
      <c r="Y139" s="3">
        <f>IF(X139=0,0,VLOOKUP(X139,competitors!$A$1:$B$1350,2,FALSE))</f>
        <v>0</v>
      </c>
      <c r="Z139" s="666" t="s">
        <v>1598</v>
      </c>
      <c r="AA139" s="667">
        <v>53.37</v>
      </c>
      <c r="AB139" s="304"/>
      <c r="AC139" s="3"/>
      <c r="AD139" s="3"/>
      <c r="AE139" s="3"/>
      <c r="AF139" s="3"/>
      <c r="AG139" s="3"/>
      <c r="AH139" s="3"/>
      <c r="AI139" s="3"/>
      <c r="AJ139" s="3">
        <v>8</v>
      </c>
      <c r="AK139" s="3"/>
      <c r="AL139" s="3"/>
      <c r="AM139" s="63"/>
    </row>
    <row r="140" spans="1:40" ht="12" customHeight="1">
      <c r="B140" s="25"/>
      <c r="C140" s="25"/>
      <c r="D140" s="25"/>
      <c r="E140" s="25"/>
      <c r="F140" s="25"/>
      <c r="G140" s="104"/>
      <c r="H140" s="10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V140" s="707"/>
      <c r="W140" s="295">
        <v>5</v>
      </c>
      <c r="X140" s="58"/>
      <c r="Y140" s="3">
        <f>IF(X140=0,0,VLOOKUP(X140,competitors!$A$1:$B$1350,2,FALSE))</f>
        <v>0</v>
      </c>
      <c r="Z140" s="666" t="s">
        <v>1602</v>
      </c>
      <c r="AA140" s="667">
        <v>56.29</v>
      </c>
      <c r="AB140" s="304"/>
      <c r="AC140" s="3"/>
      <c r="AD140" s="3"/>
      <c r="AE140" s="3"/>
      <c r="AF140" s="3"/>
      <c r="AG140" s="3">
        <v>7</v>
      </c>
      <c r="AH140" s="3"/>
      <c r="AI140" s="3"/>
      <c r="AJ140" s="3"/>
      <c r="AK140" s="3"/>
      <c r="AL140" s="3"/>
      <c r="AM140" s="63"/>
    </row>
    <row r="141" spans="1:40" ht="12" customHeight="1">
      <c r="B141" s="25"/>
      <c r="C141" s="25"/>
      <c r="D141" s="25"/>
      <c r="E141" s="25"/>
      <c r="F141" s="25"/>
      <c r="G141" s="104"/>
      <c r="H141" s="10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V141" s="704" t="s">
        <v>2645</v>
      </c>
      <c r="W141" s="294">
        <v>6</v>
      </c>
      <c r="X141" s="58"/>
      <c r="Y141" s="3">
        <f>IF(X141=0,0,VLOOKUP(X141,competitors!$A$1:$B$1350,2,FALSE))</f>
        <v>0</v>
      </c>
      <c r="Z141" s="666" t="s">
        <v>1604</v>
      </c>
      <c r="AA141" s="667">
        <v>59.58</v>
      </c>
      <c r="AB141" s="304"/>
      <c r="AC141" s="3"/>
      <c r="AD141" s="3"/>
      <c r="AE141" s="3"/>
      <c r="AF141" s="3"/>
      <c r="AG141" s="3"/>
      <c r="AH141" s="3"/>
      <c r="AI141" s="3">
        <v>6</v>
      </c>
      <c r="AJ141" s="3"/>
      <c r="AK141" s="3"/>
      <c r="AL141" s="3"/>
      <c r="AM141" s="63"/>
    </row>
    <row r="142" spans="1:40" ht="12.75" customHeight="1" thickBot="1">
      <c r="B142" s="25"/>
      <c r="C142" s="25"/>
      <c r="D142" s="25"/>
      <c r="E142" s="25"/>
      <c r="F142" s="25"/>
      <c r="G142" s="104"/>
      <c r="H142" s="10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46">
        <v>48.2</v>
      </c>
      <c r="V142" s="705"/>
      <c r="W142" s="295">
        <v>7</v>
      </c>
      <c r="X142" s="58"/>
      <c r="Y142" s="3">
        <f>IF(X142=0,0,VLOOKUP(X142,competitors!$A$1:$B$1350,2,FALSE))</f>
        <v>0</v>
      </c>
      <c r="Z142" s="3">
        <f>IF(X142=0,0,VLOOKUP(Y142,competitors!$B$1:$C$1350,2,FALSE))</f>
        <v>0</v>
      </c>
      <c r="AA142" s="304"/>
      <c r="AB142" s="304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63"/>
    </row>
    <row r="143" spans="1:40">
      <c r="B143" s="25"/>
      <c r="C143" s="25"/>
      <c r="D143" s="25"/>
      <c r="E143" s="25"/>
      <c r="F143" s="25"/>
      <c r="G143" s="104"/>
      <c r="H143" s="10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49"/>
      <c r="V143" s="29"/>
      <c r="W143" s="294">
        <v>8</v>
      </c>
      <c r="X143" s="58"/>
      <c r="Y143" s="3">
        <f>IF(X143=0,0,VLOOKUP(X143,competitors!$A$1:$B$1350,2,FALSE))</f>
        <v>0</v>
      </c>
      <c r="Z143" s="3">
        <f>IF(X143=0,0,VLOOKUP(Y143,competitors!$B$1:$C$1350,2,FALSE))</f>
        <v>0</v>
      </c>
      <c r="AA143" s="304"/>
      <c r="AB143" s="304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63"/>
    </row>
    <row r="144" spans="1:40">
      <c r="B144" s="25"/>
      <c r="C144" s="25"/>
      <c r="D144" s="25"/>
      <c r="E144" s="25"/>
      <c r="F144" s="25"/>
      <c r="G144" s="104"/>
      <c r="H144" s="10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49"/>
      <c r="V144" s="29"/>
      <c r="W144" s="295">
        <v>9</v>
      </c>
      <c r="X144" s="58"/>
      <c r="Y144" s="3">
        <f>IF(X144=0,0,VLOOKUP(X144,competitors!$A$1:$B$1350,2,FALSE))</f>
        <v>0</v>
      </c>
      <c r="Z144" s="3">
        <f>IF(X144=0,0,VLOOKUP(Y144,competitors!$B$1:$C$1350,2,FALSE))</f>
        <v>0</v>
      </c>
      <c r="AA144" s="304"/>
      <c r="AB144" s="304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63"/>
    </row>
    <row r="145" spans="1:40">
      <c r="B145" s="25"/>
      <c r="C145" s="25"/>
      <c r="D145" s="25"/>
      <c r="E145" s="25"/>
      <c r="F145" s="25"/>
      <c r="G145" s="104"/>
      <c r="H145" s="10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49"/>
      <c r="V145" s="29"/>
      <c r="W145" s="294">
        <v>10</v>
      </c>
      <c r="X145" s="58"/>
      <c r="Y145" s="3">
        <f>IF(X145=0,0,VLOOKUP(X145,competitors!$A$1:$B$1350,2,FALSE))</f>
        <v>0</v>
      </c>
      <c r="Z145" s="3">
        <f>IF(X145=0,0,VLOOKUP(Y145,competitors!$B$1:$C$1350,2,FALSE))</f>
        <v>0</v>
      </c>
      <c r="AA145" s="304"/>
      <c r="AB145" s="304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63"/>
    </row>
    <row r="146" spans="1:40" ht="12.75" thickBot="1">
      <c r="B146" s="25"/>
      <c r="C146" s="25"/>
      <c r="D146" s="25"/>
      <c r="E146" s="25"/>
      <c r="F146" s="25"/>
      <c r="G146" s="104"/>
      <c r="H146" s="10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49"/>
      <c r="V146" s="367"/>
      <c r="W146" s="306">
        <v>11</v>
      </c>
      <c r="X146" s="64"/>
      <c r="Y146" s="65">
        <f>IF(X146=0,0,VLOOKUP(X146,competitors!$A$1:$B$1350,2,FALSE))</f>
        <v>0</v>
      </c>
      <c r="Z146" s="65">
        <f>IF(X146=0,0,VLOOKUP(Y146,competitors!$B$1:$C$1350,2,FALSE))</f>
        <v>0</v>
      </c>
      <c r="AA146" s="305"/>
      <c r="AB146" s="305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301"/>
    </row>
    <row r="147" spans="1:40">
      <c r="A147" s="346" t="s">
        <v>3271</v>
      </c>
      <c r="B147" s="25"/>
      <c r="C147" s="25"/>
      <c r="D147" s="25"/>
      <c r="E147" s="25"/>
      <c r="F147" s="25"/>
      <c r="G147" s="104"/>
      <c r="H147" s="10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56"/>
      <c r="V147" s="25"/>
      <c r="W147" s="25"/>
      <c r="X147" s="25"/>
      <c r="Y147" s="25"/>
      <c r="Z147" s="25"/>
      <c r="AA147" s="709" t="s">
        <v>1150</v>
      </c>
      <c r="AB147" s="331"/>
      <c r="AC147" s="714">
        <f>SUM(AC136:AC146)</f>
        <v>0</v>
      </c>
      <c r="AD147" s="716">
        <f t="shared" ref="AD147:AM147" si="1">SUM(AD136:AD146)</f>
        <v>0</v>
      </c>
      <c r="AE147" s="716">
        <f t="shared" si="1"/>
        <v>9</v>
      </c>
      <c r="AF147" s="716">
        <f t="shared" si="1"/>
        <v>11</v>
      </c>
      <c r="AG147" s="716">
        <f t="shared" si="1"/>
        <v>17</v>
      </c>
      <c r="AH147" s="716">
        <f t="shared" si="1"/>
        <v>0</v>
      </c>
      <c r="AI147" s="716">
        <f t="shared" si="1"/>
        <v>6</v>
      </c>
      <c r="AJ147" s="716">
        <f t="shared" si="1"/>
        <v>8</v>
      </c>
      <c r="AK147" s="716">
        <f t="shared" si="1"/>
        <v>0</v>
      </c>
      <c r="AL147" s="716">
        <f t="shared" si="1"/>
        <v>0</v>
      </c>
      <c r="AM147" s="720">
        <f t="shared" si="1"/>
        <v>0</v>
      </c>
    </row>
    <row r="148" spans="1:40" ht="12.75" thickBot="1">
      <c r="B148" s="25"/>
      <c r="C148" s="25"/>
      <c r="D148" s="25"/>
      <c r="E148" s="25"/>
      <c r="F148" s="25"/>
      <c r="G148" s="104"/>
      <c r="H148" s="10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56"/>
      <c r="V148" s="25"/>
      <c r="W148" s="25"/>
      <c r="X148" s="25"/>
      <c r="Y148" s="25"/>
      <c r="Z148" s="25"/>
      <c r="AA148" s="709"/>
      <c r="AB148" s="331"/>
      <c r="AC148" s="737"/>
      <c r="AD148" s="736"/>
      <c r="AE148" s="736"/>
      <c r="AF148" s="736"/>
      <c r="AG148" s="736"/>
      <c r="AH148" s="736"/>
      <c r="AI148" s="736"/>
      <c r="AJ148" s="736"/>
      <c r="AK148" s="736"/>
      <c r="AL148" s="736"/>
      <c r="AM148" s="738"/>
    </row>
    <row r="149" spans="1:40">
      <c r="B149" s="25"/>
      <c r="C149" s="25"/>
      <c r="D149" s="25"/>
      <c r="E149" s="25"/>
      <c r="F149" s="25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6"/>
      <c r="V149" s="25"/>
      <c r="W149" s="25"/>
      <c r="X149" s="25"/>
      <c r="Y149" s="25"/>
      <c r="Z149" s="25"/>
      <c r="AA149" s="722" t="s">
        <v>1909</v>
      </c>
      <c r="AB149" s="723"/>
      <c r="AC149" s="714">
        <f t="shared" ref="AC149:AM149" si="2">SUM(AC23:AC148)</f>
        <v>81</v>
      </c>
      <c r="AD149" s="716">
        <f t="shared" si="2"/>
        <v>14</v>
      </c>
      <c r="AE149" s="716">
        <f t="shared" si="2"/>
        <v>130.5</v>
      </c>
      <c r="AF149" s="716">
        <f t="shared" si="2"/>
        <v>118.5</v>
      </c>
      <c r="AG149" s="716">
        <f t="shared" si="2"/>
        <v>79</v>
      </c>
      <c r="AH149" s="716">
        <f t="shared" si="2"/>
        <v>95</v>
      </c>
      <c r="AI149" s="716">
        <f t="shared" si="2"/>
        <v>63</v>
      </c>
      <c r="AJ149" s="716">
        <f t="shared" si="2"/>
        <v>61</v>
      </c>
      <c r="AK149" s="716">
        <f t="shared" si="2"/>
        <v>40</v>
      </c>
      <c r="AL149" s="716">
        <f t="shared" si="2"/>
        <v>43</v>
      </c>
      <c r="AM149" s="720">
        <f t="shared" si="2"/>
        <v>19</v>
      </c>
    </row>
    <row r="150" spans="1:40" ht="12.75" thickBot="1">
      <c r="B150" s="25"/>
      <c r="C150" s="25"/>
      <c r="D150" s="25"/>
      <c r="E150" s="25"/>
      <c r="F150" s="25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6"/>
      <c r="V150" s="25"/>
      <c r="W150" s="25"/>
      <c r="X150" s="25"/>
      <c r="Y150" s="25"/>
      <c r="Z150" s="25"/>
      <c r="AA150" s="724"/>
      <c r="AB150" s="725"/>
      <c r="AC150" s="715"/>
      <c r="AD150" s="717"/>
      <c r="AE150" s="717"/>
      <c r="AF150" s="717"/>
      <c r="AG150" s="717"/>
      <c r="AH150" s="717"/>
      <c r="AI150" s="717"/>
      <c r="AJ150" s="717"/>
      <c r="AK150" s="717"/>
      <c r="AL150" s="717"/>
      <c r="AM150" s="721"/>
    </row>
    <row r="151" spans="1:40" ht="12" customHeight="1">
      <c r="B151" s="25"/>
      <c r="C151" s="25"/>
      <c r="D151" s="25"/>
      <c r="E151" s="25"/>
      <c r="F151" s="25"/>
      <c r="G151" s="104"/>
      <c r="H151" s="10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8"/>
      <c r="Y151" s="726" t="s">
        <v>1151</v>
      </c>
      <c r="Z151" s="726"/>
      <c r="AA151" s="726"/>
      <c r="AB151" s="395"/>
      <c r="AC151" s="715">
        <f>SUM(I136+AC149)</f>
        <v>135.5</v>
      </c>
      <c r="AD151" s="717">
        <f t="shared" ref="AD151:AM151" si="3">SUM(J136+AD149)</f>
        <v>97</v>
      </c>
      <c r="AE151" s="717">
        <f t="shared" si="3"/>
        <v>280.5</v>
      </c>
      <c r="AF151" s="717">
        <f t="shared" si="3"/>
        <v>235</v>
      </c>
      <c r="AG151" s="717">
        <f t="shared" si="3"/>
        <v>165</v>
      </c>
      <c r="AH151" s="717">
        <f t="shared" si="3"/>
        <v>192</v>
      </c>
      <c r="AI151" s="717">
        <f t="shared" si="3"/>
        <v>123</v>
      </c>
      <c r="AJ151" s="717">
        <f t="shared" si="3"/>
        <v>150</v>
      </c>
      <c r="AK151" s="717">
        <f t="shared" si="3"/>
        <v>79</v>
      </c>
      <c r="AL151" s="717">
        <f t="shared" si="3"/>
        <v>77</v>
      </c>
      <c r="AM151" s="721">
        <f t="shared" si="3"/>
        <v>39</v>
      </c>
      <c r="AN151" s="8"/>
    </row>
    <row r="152" spans="1:40" ht="12" customHeight="1" thickBot="1">
      <c r="B152" s="25"/>
      <c r="C152" s="25"/>
      <c r="D152" s="25"/>
      <c r="E152" s="25"/>
      <c r="F152" s="25"/>
      <c r="G152" s="104"/>
      <c r="H152" s="10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8"/>
      <c r="Y152" s="726"/>
      <c r="Z152" s="726"/>
      <c r="AA152" s="726"/>
      <c r="AB152" s="395"/>
      <c r="AC152" s="711"/>
      <c r="AD152" s="713"/>
      <c r="AE152" s="713"/>
      <c r="AF152" s="713"/>
      <c r="AG152" s="713"/>
      <c r="AH152" s="713"/>
      <c r="AI152" s="713"/>
      <c r="AJ152" s="713"/>
      <c r="AK152" s="713"/>
      <c r="AL152" s="713"/>
      <c r="AM152" s="719"/>
      <c r="AN152" s="8"/>
    </row>
    <row r="153" spans="1:40">
      <c r="B153" s="25"/>
      <c r="C153" s="25"/>
      <c r="D153" s="25"/>
      <c r="E153" s="25"/>
      <c r="F153" s="25"/>
      <c r="G153" s="104"/>
      <c r="H153" s="10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57"/>
      <c r="V153" s="25"/>
      <c r="W153" s="25"/>
      <c r="X153" s="25"/>
      <c r="Y153" s="25"/>
      <c r="Z153" s="25"/>
      <c r="AA153" s="104"/>
      <c r="AB153" s="104"/>
      <c r="AC153" s="25"/>
      <c r="AD153" s="25"/>
      <c r="AE153" s="331"/>
      <c r="AF153" s="331"/>
      <c r="AG153" s="331"/>
    </row>
    <row r="154" spans="1:40">
      <c r="B154" s="25"/>
      <c r="C154" s="25"/>
      <c r="D154" s="25"/>
      <c r="E154" s="25"/>
      <c r="F154" s="25"/>
      <c r="G154" s="104"/>
      <c r="H154" s="10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57"/>
      <c r="V154" s="25"/>
      <c r="W154" s="25"/>
      <c r="X154" s="25"/>
      <c r="Y154" s="25"/>
      <c r="Z154" s="25"/>
      <c r="AA154" s="104"/>
      <c r="AB154" s="104"/>
      <c r="AC154" s="25"/>
      <c r="AD154" s="25"/>
      <c r="AE154" s="331"/>
      <c r="AF154" s="331"/>
      <c r="AG154" s="331"/>
    </row>
    <row r="155" spans="1:40">
      <c r="B155" s="25"/>
      <c r="C155" s="25"/>
      <c r="D155" s="25"/>
      <c r="E155" s="25"/>
      <c r="F155" s="25"/>
      <c r="G155" s="104"/>
      <c r="H155" s="10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57"/>
      <c r="V155" s="25"/>
      <c r="W155" s="25"/>
      <c r="X155" s="25"/>
      <c r="Y155" s="25"/>
      <c r="Z155" s="25"/>
      <c r="AA155" s="104"/>
      <c r="AB155" s="104"/>
      <c r="AC155" s="25"/>
      <c r="AD155" s="25"/>
      <c r="AE155" s="331"/>
      <c r="AF155" s="331"/>
      <c r="AG155" s="331"/>
    </row>
    <row r="156" spans="1:40">
      <c r="B156" s="25"/>
      <c r="C156" s="25"/>
      <c r="D156" s="25"/>
      <c r="E156" s="25"/>
      <c r="F156" s="25"/>
      <c r="G156" s="104"/>
      <c r="H156" s="10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57"/>
      <c r="V156" s="25"/>
      <c r="W156" s="25"/>
      <c r="X156" s="25"/>
      <c r="Y156" s="25"/>
      <c r="Z156" s="25"/>
      <c r="AA156" s="104"/>
      <c r="AB156" s="104"/>
      <c r="AC156" s="25"/>
      <c r="AD156" s="25"/>
      <c r="AE156" s="331"/>
      <c r="AF156" s="331"/>
      <c r="AG156" s="331"/>
    </row>
    <row r="157" spans="1:40">
      <c r="B157" s="25"/>
      <c r="C157" s="25"/>
      <c r="D157" s="25"/>
      <c r="E157" s="25"/>
      <c r="F157" s="25"/>
      <c r="G157" s="104"/>
      <c r="H157" s="10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57"/>
      <c r="V157" s="25"/>
      <c r="W157" s="25"/>
      <c r="X157" s="25"/>
      <c r="Y157" s="25"/>
      <c r="Z157" s="25"/>
      <c r="AA157" s="104"/>
      <c r="AB157" s="104"/>
      <c r="AC157" s="25"/>
      <c r="AD157" s="25"/>
      <c r="AE157" s="331"/>
      <c r="AF157" s="331"/>
      <c r="AG157" s="331"/>
    </row>
    <row r="158" spans="1:40">
      <c r="B158" s="25"/>
      <c r="C158" s="25"/>
      <c r="D158" s="25"/>
      <c r="E158" s="25"/>
      <c r="F158" s="25"/>
      <c r="G158" s="104"/>
      <c r="H158" s="10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57"/>
      <c r="V158" s="25"/>
      <c r="W158" s="25"/>
      <c r="X158" s="25"/>
      <c r="Y158" s="25"/>
      <c r="Z158" s="25"/>
      <c r="AA158" s="104"/>
      <c r="AB158" s="104"/>
      <c r="AC158" s="25"/>
      <c r="AD158" s="25"/>
      <c r="AE158" s="331"/>
      <c r="AF158" s="331"/>
      <c r="AG158" s="331"/>
    </row>
    <row r="159" spans="1:40">
      <c r="B159" s="25"/>
      <c r="C159" s="25"/>
      <c r="D159" s="25"/>
      <c r="E159" s="25"/>
      <c r="F159" s="25"/>
      <c r="G159" s="104"/>
      <c r="H159" s="10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57"/>
      <c r="V159" s="25"/>
      <c r="W159" s="25"/>
      <c r="X159" s="25"/>
      <c r="Y159" s="25"/>
      <c r="Z159" s="25"/>
      <c r="AA159" s="104"/>
      <c r="AB159" s="104"/>
      <c r="AC159" s="25"/>
      <c r="AD159" s="25"/>
      <c r="AE159" s="331"/>
      <c r="AF159" s="331"/>
      <c r="AG159" s="331"/>
    </row>
    <row r="160" spans="1:40">
      <c r="B160" s="25"/>
      <c r="C160" s="25"/>
      <c r="D160" s="25"/>
      <c r="E160" s="25"/>
      <c r="F160" s="25"/>
      <c r="G160" s="104"/>
      <c r="H160" s="10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357"/>
      <c r="V160" s="25"/>
      <c r="W160" s="25"/>
      <c r="X160" s="25"/>
      <c r="Y160" s="25"/>
      <c r="Z160" s="25"/>
      <c r="AA160" s="104"/>
      <c r="AB160" s="104"/>
      <c r="AC160" s="25"/>
      <c r="AD160" s="25"/>
      <c r="AE160" s="331"/>
      <c r="AF160" s="331"/>
      <c r="AG160" s="331"/>
    </row>
    <row r="161" spans="2:33">
      <c r="B161" s="25"/>
      <c r="C161" s="25"/>
      <c r="D161" s="25"/>
      <c r="E161" s="25"/>
      <c r="F161" s="25"/>
      <c r="G161" s="104"/>
      <c r="H161" s="10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357"/>
      <c r="V161" s="25"/>
      <c r="W161" s="25"/>
      <c r="X161" s="25"/>
      <c r="Y161" s="25"/>
      <c r="Z161" s="25"/>
      <c r="AA161" s="104"/>
      <c r="AB161" s="104"/>
      <c r="AC161" s="25"/>
      <c r="AD161" s="25"/>
      <c r="AE161" s="331"/>
      <c r="AF161" s="331"/>
      <c r="AG161" s="331"/>
    </row>
    <row r="162" spans="2:33">
      <c r="B162" s="25"/>
      <c r="C162" s="25"/>
      <c r="D162" s="25"/>
      <c r="E162" s="25"/>
      <c r="F162" s="25"/>
      <c r="G162" s="104"/>
      <c r="H162" s="10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357"/>
      <c r="V162" s="25"/>
      <c r="W162" s="25"/>
      <c r="X162" s="25"/>
      <c r="Y162" s="25"/>
      <c r="Z162" s="25"/>
      <c r="AA162" s="104"/>
      <c r="AB162" s="104"/>
      <c r="AC162" s="25"/>
      <c r="AD162" s="25"/>
      <c r="AE162" s="331"/>
      <c r="AF162" s="331"/>
      <c r="AG162" s="331"/>
    </row>
    <row r="163" spans="2:33">
      <c r="B163" s="25"/>
      <c r="C163" s="25"/>
      <c r="D163" s="25"/>
      <c r="E163" s="25"/>
      <c r="F163" s="25"/>
      <c r="G163" s="104"/>
      <c r="H163" s="10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57"/>
      <c r="V163" s="25"/>
      <c r="W163" s="25"/>
      <c r="X163" s="25"/>
      <c r="Y163" s="25"/>
      <c r="Z163" s="25"/>
      <c r="AA163" s="104"/>
      <c r="AB163" s="104"/>
      <c r="AC163" s="25"/>
      <c r="AD163" s="25"/>
      <c r="AE163" s="331"/>
      <c r="AF163" s="331"/>
      <c r="AG163" s="331"/>
    </row>
    <row r="164" spans="2:33">
      <c r="B164" s="25"/>
      <c r="C164" s="25"/>
      <c r="D164" s="25"/>
      <c r="E164" s="25"/>
      <c r="F164" s="25"/>
      <c r="G164" s="104"/>
      <c r="H164" s="10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57"/>
      <c r="V164" s="25"/>
      <c r="W164" s="25"/>
      <c r="X164" s="25"/>
      <c r="Y164" s="25"/>
      <c r="Z164" s="25"/>
      <c r="AA164" s="104"/>
      <c r="AB164" s="104"/>
      <c r="AC164" s="25"/>
      <c r="AD164" s="25"/>
      <c r="AE164" s="331"/>
      <c r="AF164" s="331"/>
      <c r="AG164" s="331"/>
    </row>
    <row r="165" spans="2:33">
      <c r="B165" s="25"/>
      <c r="C165" s="25"/>
      <c r="D165" s="25"/>
      <c r="E165" s="25"/>
      <c r="F165" s="25"/>
      <c r="G165" s="104"/>
      <c r="H165" s="10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357"/>
      <c r="V165" s="25"/>
      <c r="W165" s="25"/>
      <c r="X165" s="25"/>
      <c r="Y165" s="25"/>
      <c r="Z165" s="25"/>
      <c r="AA165" s="104"/>
      <c r="AB165" s="104"/>
      <c r="AC165" s="25"/>
      <c r="AD165" s="25"/>
      <c r="AE165" s="331"/>
      <c r="AF165" s="331"/>
      <c r="AG165" s="331"/>
    </row>
    <row r="166" spans="2:33">
      <c r="B166" s="25"/>
      <c r="C166" s="25"/>
      <c r="D166" s="25"/>
      <c r="E166" s="25"/>
      <c r="F166" s="25"/>
      <c r="G166" s="104"/>
      <c r="H166" s="10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57"/>
      <c r="V166" s="25"/>
      <c r="W166" s="25"/>
      <c r="X166" s="25"/>
      <c r="Y166" s="25"/>
      <c r="Z166" s="25"/>
      <c r="AA166" s="104"/>
      <c r="AB166" s="104"/>
      <c r="AC166" s="25"/>
      <c r="AD166" s="25"/>
      <c r="AE166" s="331"/>
      <c r="AF166" s="331"/>
      <c r="AG166" s="331"/>
    </row>
    <row r="167" spans="2:33">
      <c r="B167" s="25"/>
      <c r="C167" s="25"/>
      <c r="D167" s="25"/>
      <c r="E167" s="25"/>
      <c r="F167" s="25"/>
      <c r="G167" s="104"/>
      <c r="H167" s="10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57"/>
      <c r="V167" s="25"/>
      <c r="W167" s="25"/>
      <c r="X167" s="25"/>
      <c r="Y167" s="25"/>
      <c r="Z167" s="25"/>
      <c r="AA167" s="104"/>
      <c r="AB167" s="104"/>
      <c r="AC167" s="25"/>
      <c r="AD167" s="25"/>
      <c r="AE167" s="331"/>
      <c r="AF167" s="331"/>
      <c r="AG167" s="331"/>
    </row>
    <row r="168" spans="2:33">
      <c r="B168" s="25"/>
      <c r="C168" s="25"/>
      <c r="D168" s="25"/>
      <c r="E168" s="25"/>
      <c r="F168" s="25"/>
      <c r="G168" s="104"/>
      <c r="H168" s="10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357"/>
      <c r="V168" s="25"/>
      <c r="W168" s="25"/>
      <c r="X168" s="25"/>
      <c r="Y168" s="25"/>
      <c r="Z168" s="25"/>
      <c r="AA168" s="104"/>
      <c r="AB168" s="104"/>
      <c r="AC168" s="25"/>
      <c r="AD168" s="25"/>
      <c r="AE168" s="331"/>
      <c r="AF168" s="331"/>
      <c r="AG168" s="331"/>
    </row>
    <row r="169" spans="2:33">
      <c r="B169" s="25"/>
      <c r="C169" s="25"/>
      <c r="D169" s="25"/>
      <c r="E169" s="25"/>
      <c r="F169" s="25"/>
      <c r="G169" s="104"/>
      <c r="H169" s="10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57"/>
      <c r="V169" s="25"/>
      <c r="W169" s="25"/>
      <c r="X169" s="25"/>
      <c r="Y169" s="25"/>
      <c r="Z169" s="25"/>
      <c r="AA169" s="104"/>
      <c r="AB169" s="104"/>
      <c r="AC169" s="25"/>
      <c r="AD169" s="25"/>
      <c r="AE169" s="331"/>
      <c r="AF169" s="331"/>
      <c r="AG169" s="331"/>
    </row>
    <row r="170" spans="2:33">
      <c r="B170" s="25"/>
      <c r="C170" s="25"/>
      <c r="D170" s="25"/>
      <c r="E170" s="25"/>
      <c r="F170" s="25"/>
      <c r="G170" s="104"/>
      <c r="H170" s="10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57"/>
      <c r="V170" s="25"/>
      <c r="W170" s="25"/>
      <c r="X170" s="25"/>
      <c r="Y170" s="25"/>
      <c r="Z170" s="25"/>
      <c r="AA170" s="104"/>
      <c r="AB170" s="104"/>
      <c r="AC170" s="25"/>
      <c r="AD170" s="25"/>
      <c r="AE170" s="331"/>
      <c r="AF170" s="331"/>
      <c r="AG170" s="331"/>
    </row>
    <row r="171" spans="2:33">
      <c r="B171" s="25"/>
      <c r="C171" s="25"/>
      <c r="D171" s="25"/>
      <c r="E171" s="25"/>
      <c r="F171" s="25"/>
      <c r="G171" s="104"/>
      <c r="H171" s="10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57"/>
      <c r="V171" s="25"/>
      <c r="W171" s="25"/>
      <c r="X171" s="25"/>
      <c r="Y171" s="25"/>
      <c r="Z171" s="25"/>
      <c r="AA171" s="104"/>
      <c r="AB171" s="104"/>
      <c r="AC171" s="25"/>
      <c r="AD171" s="25"/>
      <c r="AE171" s="331"/>
      <c r="AF171" s="331"/>
      <c r="AG171" s="331"/>
    </row>
    <row r="172" spans="2:33">
      <c r="B172" s="25"/>
      <c r="C172" s="25"/>
      <c r="D172" s="25"/>
      <c r="E172" s="25"/>
      <c r="F172" s="25"/>
      <c r="G172" s="104"/>
      <c r="H172" s="10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57"/>
      <c r="V172" s="25"/>
      <c r="W172" s="25"/>
      <c r="X172" s="25"/>
      <c r="Y172" s="25"/>
      <c r="Z172" s="25"/>
      <c r="AA172" s="104"/>
      <c r="AB172" s="104"/>
      <c r="AC172" s="25"/>
      <c r="AD172" s="25"/>
      <c r="AE172" s="331"/>
      <c r="AF172" s="331"/>
      <c r="AG172" s="331"/>
    </row>
    <row r="173" spans="2:33">
      <c r="B173" s="25"/>
      <c r="C173" s="25"/>
      <c r="D173" s="25"/>
      <c r="E173" s="25"/>
      <c r="F173" s="25"/>
      <c r="G173" s="104"/>
      <c r="H173" s="10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57"/>
      <c r="V173" s="25"/>
      <c r="W173" s="25"/>
      <c r="X173" s="25"/>
      <c r="Y173" s="25"/>
      <c r="Z173" s="25"/>
      <c r="AA173" s="104"/>
      <c r="AB173" s="104"/>
      <c r="AC173" s="25"/>
      <c r="AD173" s="25"/>
      <c r="AE173" s="331"/>
      <c r="AF173" s="331"/>
      <c r="AG173" s="331"/>
    </row>
    <row r="174" spans="2:33">
      <c r="B174" s="25"/>
      <c r="C174" s="25"/>
      <c r="D174" s="25"/>
      <c r="E174" s="25"/>
      <c r="F174" s="25"/>
      <c r="G174" s="104"/>
      <c r="H174" s="10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57"/>
      <c r="V174" s="25"/>
      <c r="W174" s="25"/>
      <c r="X174" s="25"/>
      <c r="Y174" s="25"/>
      <c r="Z174" s="25"/>
      <c r="AA174" s="104"/>
      <c r="AB174" s="104"/>
      <c r="AC174" s="25"/>
      <c r="AD174" s="25"/>
    </row>
    <row r="175" spans="2:33">
      <c r="B175" s="25"/>
      <c r="C175" s="25"/>
      <c r="D175" s="25"/>
      <c r="E175" s="25"/>
      <c r="F175" s="25"/>
      <c r="G175" s="104"/>
      <c r="H175" s="10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57"/>
      <c r="V175" s="25"/>
      <c r="W175" s="25"/>
      <c r="X175" s="25"/>
      <c r="Y175" s="25"/>
      <c r="Z175" s="25"/>
      <c r="AA175" s="104"/>
      <c r="AB175" s="104"/>
      <c r="AC175" s="25"/>
      <c r="AD175" s="25"/>
    </row>
    <row r="176" spans="2:33">
      <c r="B176" s="25"/>
      <c r="C176" s="25"/>
      <c r="D176" s="25"/>
      <c r="E176" s="25"/>
      <c r="F176" s="25"/>
      <c r="G176" s="104"/>
      <c r="H176" s="10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357"/>
      <c r="V176" s="25"/>
      <c r="W176" s="25"/>
      <c r="X176" s="25"/>
      <c r="Y176" s="25"/>
      <c r="Z176" s="25"/>
      <c r="AA176" s="104"/>
      <c r="AB176" s="104"/>
      <c r="AC176" s="25"/>
      <c r="AD176" s="25"/>
    </row>
    <row r="177" spans="2:30">
      <c r="B177" s="25"/>
      <c r="C177" s="25"/>
      <c r="D177" s="25"/>
      <c r="E177" s="25"/>
      <c r="F177" s="25"/>
      <c r="G177" s="104"/>
      <c r="H177" s="10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357"/>
      <c r="V177" s="25"/>
      <c r="W177" s="25"/>
      <c r="X177" s="25"/>
      <c r="Y177" s="25"/>
      <c r="Z177" s="25"/>
      <c r="AA177" s="104"/>
      <c r="AB177" s="104"/>
      <c r="AC177" s="25"/>
      <c r="AD177" s="25"/>
    </row>
    <row r="178" spans="2:30">
      <c r="B178" s="25"/>
      <c r="C178" s="25"/>
      <c r="D178" s="25"/>
      <c r="E178" s="25"/>
      <c r="F178" s="25"/>
      <c r="G178" s="104"/>
      <c r="H178" s="10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357"/>
      <c r="V178" s="25"/>
      <c r="W178" s="25"/>
      <c r="X178" s="25"/>
      <c r="Y178" s="25"/>
      <c r="Z178" s="25"/>
      <c r="AA178" s="104"/>
      <c r="AB178" s="104"/>
      <c r="AC178" s="25"/>
      <c r="AD178" s="25"/>
    </row>
    <row r="179" spans="2:30">
      <c r="B179" s="25"/>
      <c r="C179" s="25"/>
      <c r="D179" s="25"/>
      <c r="E179" s="25"/>
      <c r="F179" s="25"/>
      <c r="G179" s="104"/>
      <c r="H179" s="10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357"/>
      <c r="V179" s="25"/>
      <c r="W179" s="25"/>
      <c r="X179" s="25"/>
      <c r="Y179" s="25"/>
      <c r="Z179" s="25"/>
      <c r="AA179" s="104"/>
      <c r="AB179" s="104"/>
      <c r="AC179" s="25"/>
      <c r="AD179" s="25"/>
    </row>
    <row r="180" spans="2:30">
      <c r="B180" s="25"/>
      <c r="C180" s="25"/>
      <c r="D180" s="25"/>
      <c r="E180" s="25"/>
      <c r="F180" s="25"/>
      <c r="G180" s="104"/>
      <c r="H180" s="10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357"/>
      <c r="V180" s="25"/>
      <c r="W180" s="25"/>
      <c r="X180" s="25"/>
      <c r="Y180" s="25"/>
      <c r="Z180" s="25"/>
      <c r="AA180" s="104"/>
      <c r="AB180" s="104"/>
      <c r="AC180" s="25"/>
      <c r="AD180" s="25"/>
    </row>
    <row r="181" spans="2:30">
      <c r="B181" s="25"/>
      <c r="C181" s="25"/>
      <c r="D181" s="25"/>
      <c r="E181" s="25"/>
      <c r="F181" s="25"/>
      <c r="G181" s="104"/>
      <c r="H181" s="10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357"/>
      <c r="V181" s="25"/>
      <c r="W181" s="25"/>
      <c r="X181" s="25"/>
      <c r="Y181" s="25"/>
      <c r="Z181" s="25"/>
      <c r="AA181" s="104"/>
      <c r="AB181" s="104"/>
      <c r="AC181" s="25"/>
      <c r="AD181" s="25"/>
    </row>
    <row r="182" spans="2:30">
      <c r="B182" s="25"/>
      <c r="C182" s="25"/>
      <c r="D182" s="25"/>
      <c r="E182" s="25"/>
      <c r="F182" s="25"/>
      <c r="G182" s="104"/>
      <c r="H182" s="10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357"/>
      <c r="V182" s="25"/>
      <c r="W182" s="25"/>
      <c r="X182" s="25"/>
      <c r="Y182" s="25"/>
      <c r="Z182" s="25"/>
      <c r="AA182" s="104"/>
      <c r="AB182" s="104"/>
      <c r="AC182" s="25"/>
      <c r="AD182" s="25"/>
    </row>
    <row r="183" spans="2:30">
      <c r="B183" s="25"/>
      <c r="C183" s="25"/>
      <c r="D183" s="25"/>
      <c r="E183" s="25"/>
      <c r="F183" s="25"/>
      <c r="G183" s="104"/>
      <c r="H183" s="10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357"/>
      <c r="V183" s="25"/>
      <c r="W183" s="25"/>
      <c r="X183" s="25"/>
      <c r="Y183" s="25"/>
      <c r="Z183" s="25"/>
      <c r="AA183" s="104"/>
      <c r="AB183" s="104"/>
      <c r="AC183" s="25"/>
      <c r="AD183" s="25"/>
    </row>
    <row r="184" spans="2:30">
      <c r="B184" s="25"/>
      <c r="C184" s="25"/>
      <c r="D184" s="25"/>
      <c r="E184" s="25"/>
      <c r="F184" s="25"/>
      <c r="G184" s="104"/>
      <c r="H184" s="10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357"/>
      <c r="V184" s="25"/>
      <c r="W184" s="25"/>
      <c r="X184" s="25"/>
      <c r="Y184" s="25"/>
      <c r="Z184" s="25"/>
      <c r="AA184" s="104"/>
      <c r="AB184" s="104"/>
      <c r="AC184" s="25"/>
      <c r="AD184" s="25"/>
    </row>
    <row r="185" spans="2:30">
      <c r="B185" s="25"/>
      <c r="C185" s="25"/>
      <c r="D185" s="25"/>
      <c r="E185" s="25"/>
      <c r="F185" s="25"/>
      <c r="G185" s="104"/>
      <c r="H185" s="10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357"/>
      <c r="V185" s="25"/>
      <c r="W185" s="25"/>
      <c r="X185" s="25"/>
      <c r="Y185" s="25"/>
      <c r="Z185" s="25"/>
      <c r="AA185" s="104"/>
      <c r="AB185" s="104"/>
      <c r="AC185" s="25"/>
      <c r="AD185" s="25"/>
    </row>
    <row r="186" spans="2:30">
      <c r="B186" s="25"/>
      <c r="C186" s="25"/>
      <c r="D186" s="25"/>
      <c r="E186" s="25"/>
      <c r="F186" s="25"/>
      <c r="G186" s="104"/>
      <c r="H186" s="10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357"/>
      <c r="V186" s="25"/>
      <c r="W186" s="25"/>
      <c r="X186" s="25"/>
      <c r="Y186" s="25"/>
      <c r="Z186" s="25"/>
      <c r="AA186" s="104"/>
      <c r="AB186" s="104"/>
      <c r="AC186" s="25"/>
      <c r="AD186" s="25"/>
    </row>
    <row r="187" spans="2:30">
      <c r="B187" s="25"/>
      <c r="C187" s="25"/>
      <c r="D187" s="25"/>
      <c r="E187" s="25"/>
      <c r="F187" s="25"/>
      <c r="G187" s="104"/>
      <c r="H187" s="10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357"/>
      <c r="V187" s="25"/>
      <c r="W187" s="25"/>
      <c r="X187" s="25"/>
      <c r="Y187" s="25"/>
      <c r="Z187" s="25"/>
      <c r="AA187" s="104"/>
      <c r="AB187" s="104"/>
      <c r="AC187" s="25"/>
      <c r="AD187" s="25"/>
    </row>
    <row r="188" spans="2:30">
      <c r="B188" s="25"/>
      <c r="C188" s="25"/>
      <c r="D188" s="25"/>
      <c r="E188" s="25"/>
      <c r="F188" s="25"/>
      <c r="G188" s="104"/>
      <c r="H188" s="10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357"/>
      <c r="V188" s="25"/>
      <c r="W188" s="25"/>
      <c r="X188" s="25"/>
      <c r="Y188" s="25"/>
      <c r="Z188" s="25"/>
      <c r="AA188" s="104"/>
      <c r="AB188" s="104"/>
      <c r="AC188" s="25"/>
      <c r="AD188" s="25"/>
    </row>
    <row r="189" spans="2:30">
      <c r="B189" s="25"/>
      <c r="C189" s="25"/>
      <c r="D189" s="25"/>
      <c r="E189" s="25"/>
      <c r="F189" s="25"/>
      <c r="G189" s="104"/>
      <c r="H189" s="10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357"/>
      <c r="V189" s="25"/>
      <c r="W189" s="25"/>
      <c r="X189" s="25"/>
      <c r="Y189" s="25"/>
      <c r="Z189" s="25"/>
      <c r="AA189" s="104"/>
      <c r="AB189" s="104"/>
      <c r="AC189" s="25"/>
      <c r="AD189" s="25"/>
    </row>
    <row r="190" spans="2:30">
      <c r="B190" s="25"/>
      <c r="C190" s="25"/>
      <c r="D190" s="25"/>
      <c r="E190" s="25"/>
      <c r="F190" s="25"/>
      <c r="G190" s="104"/>
      <c r="H190" s="10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57"/>
      <c r="V190" s="25"/>
      <c r="W190" s="25"/>
      <c r="X190" s="25"/>
      <c r="Y190" s="25"/>
      <c r="Z190" s="25"/>
      <c r="AA190" s="104"/>
      <c r="AB190" s="104"/>
      <c r="AC190" s="25"/>
      <c r="AD190" s="25"/>
    </row>
    <row r="191" spans="2:30">
      <c r="B191" s="25"/>
      <c r="C191" s="25"/>
      <c r="D191" s="25"/>
      <c r="E191" s="25"/>
      <c r="F191" s="25"/>
      <c r="G191" s="104"/>
      <c r="H191" s="10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357"/>
      <c r="V191" s="25"/>
      <c r="W191" s="25"/>
      <c r="X191" s="25"/>
      <c r="Y191" s="25"/>
      <c r="Z191" s="25"/>
      <c r="AA191" s="104"/>
      <c r="AB191" s="104"/>
      <c r="AC191" s="25"/>
      <c r="AD191" s="25"/>
    </row>
    <row r="192" spans="2:30">
      <c r="B192" s="25"/>
      <c r="C192" s="25"/>
      <c r="D192" s="25"/>
      <c r="E192" s="25"/>
      <c r="F192" s="25"/>
      <c r="G192" s="104"/>
      <c r="H192" s="10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357"/>
      <c r="V192" s="25"/>
      <c r="W192" s="25"/>
      <c r="X192" s="25"/>
      <c r="Y192" s="25"/>
      <c r="Z192" s="25"/>
      <c r="AA192" s="104"/>
      <c r="AB192" s="104"/>
      <c r="AC192" s="25"/>
      <c r="AD192" s="25"/>
    </row>
    <row r="193" spans="2:30">
      <c r="B193" s="25"/>
      <c r="C193" s="25"/>
      <c r="D193" s="25"/>
      <c r="E193" s="25"/>
      <c r="F193" s="25"/>
      <c r="G193" s="104"/>
      <c r="H193" s="10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357"/>
      <c r="V193" s="25"/>
      <c r="W193" s="25"/>
      <c r="X193" s="25"/>
      <c r="Y193" s="25"/>
      <c r="Z193" s="25"/>
      <c r="AA193" s="104"/>
      <c r="AB193" s="104"/>
      <c r="AC193" s="25"/>
      <c r="AD193" s="25"/>
    </row>
    <row r="194" spans="2:30">
      <c r="B194" s="25"/>
      <c r="C194" s="25"/>
      <c r="D194" s="25"/>
      <c r="E194" s="25"/>
      <c r="F194" s="25"/>
      <c r="G194" s="104"/>
      <c r="H194" s="10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57"/>
      <c r="V194" s="25"/>
      <c r="W194" s="25"/>
      <c r="X194" s="25"/>
      <c r="Y194" s="25"/>
      <c r="Z194" s="25"/>
      <c r="AA194" s="104"/>
      <c r="AB194" s="104"/>
      <c r="AC194" s="25"/>
      <c r="AD194" s="25"/>
    </row>
    <row r="195" spans="2:30">
      <c r="B195" s="25"/>
      <c r="C195" s="25"/>
      <c r="D195" s="25"/>
      <c r="E195" s="25"/>
      <c r="F195" s="25"/>
      <c r="G195" s="104"/>
      <c r="H195" s="10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357"/>
      <c r="V195" s="25"/>
      <c r="W195" s="25"/>
      <c r="X195" s="25"/>
      <c r="Y195" s="25"/>
      <c r="Z195" s="25"/>
      <c r="AA195" s="104"/>
      <c r="AB195" s="104"/>
      <c r="AC195" s="25"/>
      <c r="AD195" s="25"/>
    </row>
    <row r="196" spans="2:30">
      <c r="B196" s="25"/>
      <c r="C196" s="25"/>
      <c r="D196" s="25"/>
      <c r="E196" s="25"/>
      <c r="F196" s="25"/>
      <c r="G196" s="104"/>
      <c r="H196" s="10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57"/>
      <c r="V196" s="25"/>
      <c r="W196" s="25"/>
      <c r="X196" s="25"/>
      <c r="Y196" s="25"/>
      <c r="Z196" s="25"/>
      <c r="AA196" s="104"/>
      <c r="AB196" s="104"/>
      <c r="AC196" s="25"/>
      <c r="AD196" s="25"/>
    </row>
    <row r="197" spans="2:30">
      <c r="B197" s="25"/>
      <c r="C197" s="25"/>
      <c r="D197" s="25"/>
      <c r="E197" s="25"/>
      <c r="F197" s="25"/>
      <c r="G197" s="104"/>
      <c r="H197" s="10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57"/>
      <c r="V197" s="25"/>
      <c r="W197" s="25"/>
      <c r="X197" s="25"/>
      <c r="Y197" s="25"/>
      <c r="Z197" s="25"/>
      <c r="AA197" s="104"/>
      <c r="AB197" s="104"/>
      <c r="AC197" s="25"/>
      <c r="AD197" s="25"/>
    </row>
    <row r="198" spans="2:30">
      <c r="B198" s="25"/>
      <c r="C198" s="25"/>
      <c r="D198" s="25"/>
      <c r="E198" s="25"/>
      <c r="F198" s="25"/>
      <c r="G198" s="104"/>
      <c r="H198" s="10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57"/>
      <c r="V198" s="25"/>
      <c r="W198" s="25"/>
      <c r="X198" s="25"/>
      <c r="Y198" s="25"/>
      <c r="Z198" s="25"/>
      <c r="AA198" s="104"/>
      <c r="AB198" s="104"/>
      <c r="AC198" s="25"/>
      <c r="AD198" s="25"/>
    </row>
    <row r="199" spans="2:30">
      <c r="B199" s="25"/>
      <c r="C199" s="25"/>
      <c r="D199" s="25"/>
      <c r="E199" s="25"/>
      <c r="F199" s="25"/>
      <c r="G199" s="104"/>
      <c r="H199" s="10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357"/>
      <c r="V199" s="25"/>
      <c r="W199" s="25"/>
      <c r="X199" s="25"/>
      <c r="Y199" s="25"/>
      <c r="Z199" s="25"/>
      <c r="AA199" s="104"/>
      <c r="AB199" s="104"/>
      <c r="AC199" s="25"/>
      <c r="AD199" s="25"/>
    </row>
    <row r="200" spans="2:30">
      <c r="B200" s="25"/>
      <c r="C200" s="25"/>
      <c r="D200" s="25"/>
      <c r="E200" s="25"/>
      <c r="F200" s="25"/>
      <c r="G200" s="104"/>
      <c r="H200" s="10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357"/>
      <c r="V200" s="25"/>
      <c r="W200" s="25"/>
      <c r="X200" s="25"/>
      <c r="Y200" s="25"/>
      <c r="Z200" s="25"/>
      <c r="AA200" s="104"/>
      <c r="AB200" s="104"/>
      <c r="AC200" s="25"/>
      <c r="AD200" s="25"/>
    </row>
    <row r="201" spans="2:30">
      <c r="B201" s="25"/>
      <c r="C201" s="25"/>
      <c r="D201" s="25"/>
      <c r="E201" s="25"/>
      <c r="F201" s="25"/>
      <c r="G201" s="104"/>
      <c r="H201" s="10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57"/>
      <c r="V201" s="25"/>
      <c r="W201" s="25"/>
      <c r="X201" s="25"/>
      <c r="Y201" s="25"/>
      <c r="Z201" s="25"/>
      <c r="AA201" s="104"/>
      <c r="AB201" s="104"/>
      <c r="AC201" s="25"/>
      <c r="AD201" s="25"/>
    </row>
    <row r="202" spans="2:30">
      <c r="B202" s="25"/>
      <c r="C202" s="25"/>
      <c r="D202" s="25"/>
      <c r="E202" s="25"/>
      <c r="F202" s="25"/>
      <c r="G202" s="104"/>
      <c r="H202" s="10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357"/>
      <c r="V202" s="25"/>
      <c r="W202" s="25"/>
      <c r="X202" s="25"/>
      <c r="Y202" s="25"/>
      <c r="Z202" s="25"/>
      <c r="AA202" s="104"/>
      <c r="AB202" s="104"/>
      <c r="AC202" s="25"/>
      <c r="AD202" s="25"/>
    </row>
    <row r="203" spans="2:30">
      <c r="B203" s="25"/>
      <c r="C203" s="25"/>
      <c r="D203" s="25"/>
      <c r="E203" s="25"/>
      <c r="F203" s="25"/>
      <c r="G203" s="104"/>
      <c r="H203" s="10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357"/>
      <c r="V203" s="25"/>
      <c r="W203" s="25"/>
      <c r="X203" s="25"/>
      <c r="Y203" s="25"/>
      <c r="Z203" s="25"/>
      <c r="AA203" s="104"/>
      <c r="AB203" s="104"/>
      <c r="AC203" s="25"/>
      <c r="AD203" s="25"/>
    </row>
    <row r="204" spans="2:30">
      <c r="B204" s="25"/>
      <c r="C204" s="25"/>
      <c r="D204" s="25"/>
      <c r="E204" s="25"/>
      <c r="F204" s="25"/>
      <c r="G204" s="104"/>
      <c r="H204" s="10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357"/>
      <c r="V204" s="25"/>
      <c r="W204" s="25"/>
      <c r="X204" s="25"/>
      <c r="Y204" s="25"/>
      <c r="Z204" s="25"/>
      <c r="AA204" s="104"/>
      <c r="AB204" s="104"/>
      <c r="AC204" s="25"/>
      <c r="AD204" s="25"/>
    </row>
    <row r="205" spans="2:30">
      <c r="B205" s="25"/>
      <c r="C205" s="25"/>
      <c r="D205" s="25"/>
      <c r="E205" s="25"/>
      <c r="F205" s="25"/>
      <c r="G205" s="104"/>
      <c r="H205" s="10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357"/>
      <c r="V205" s="25"/>
      <c r="W205" s="25"/>
      <c r="X205" s="25"/>
      <c r="Y205" s="25"/>
      <c r="Z205" s="25"/>
      <c r="AA205" s="104"/>
      <c r="AB205" s="104"/>
      <c r="AC205" s="25"/>
      <c r="AD205" s="25"/>
    </row>
    <row r="206" spans="2:30">
      <c r="B206" s="25"/>
      <c r="C206" s="25"/>
      <c r="D206" s="25"/>
      <c r="E206" s="25"/>
      <c r="F206" s="25"/>
      <c r="G206" s="104"/>
      <c r="H206" s="10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357"/>
      <c r="V206" s="25"/>
      <c r="W206" s="25"/>
      <c r="X206" s="25"/>
      <c r="Y206" s="25"/>
      <c r="Z206" s="25"/>
      <c r="AA206" s="104"/>
      <c r="AB206" s="104"/>
      <c r="AC206" s="25"/>
      <c r="AD206" s="25"/>
    </row>
    <row r="207" spans="2:30">
      <c r="B207" s="25"/>
      <c r="C207" s="25"/>
      <c r="D207" s="25"/>
      <c r="E207" s="25"/>
      <c r="F207" s="25"/>
      <c r="G207" s="104"/>
      <c r="H207" s="10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357"/>
      <c r="V207" s="25"/>
      <c r="W207" s="25"/>
      <c r="X207" s="25"/>
      <c r="Y207" s="25"/>
      <c r="Z207" s="25"/>
      <c r="AA207" s="104"/>
      <c r="AB207" s="104"/>
      <c r="AC207" s="25"/>
      <c r="AD207" s="25"/>
    </row>
    <row r="208" spans="2:30">
      <c r="B208" s="25"/>
      <c r="C208" s="25"/>
      <c r="D208" s="25"/>
      <c r="E208" s="25"/>
      <c r="F208" s="25"/>
      <c r="G208" s="104"/>
      <c r="H208" s="10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357"/>
      <c r="V208" s="25"/>
      <c r="W208" s="25"/>
      <c r="X208" s="25"/>
      <c r="Y208" s="25"/>
      <c r="Z208" s="25"/>
      <c r="AA208" s="104"/>
      <c r="AB208" s="104"/>
      <c r="AC208" s="25"/>
      <c r="AD208" s="25"/>
    </row>
    <row r="209" spans="2:30">
      <c r="B209" s="25"/>
      <c r="C209" s="25"/>
      <c r="D209" s="25"/>
      <c r="E209" s="25"/>
      <c r="F209" s="25"/>
      <c r="G209" s="104"/>
      <c r="H209" s="10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57"/>
      <c r="V209" s="25"/>
      <c r="W209" s="25"/>
      <c r="X209" s="25"/>
      <c r="Y209" s="25"/>
      <c r="Z209" s="25"/>
      <c r="AA209" s="104"/>
      <c r="AB209" s="104"/>
      <c r="AC209" s="25"/>
      <c r="AD209" s="25"/>
    </row>
    <row r="210" spans="2:30">
      <c r="B210" s="25"/>
      <c r="C210" s="25"/>
      <c r="D210" s="25"/>
      <c r="E210" s="25"/>
      <c r="F210" s="25"/>
      <c r="G210" s="104"/>
      <c r="H210" s="10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57"/>
      <c r="V210" s="25"/>
      <c r="W210" s="25"/>
      <c r="X210" s="25"/>
      <c r="Y210" s="25"/>
      <c r="Z210" s="25"/>
      <c r="AA210" s="104"/>
      <c r="AB210" s="104"/>
      <c r="AC210" s="25"/>
      <c r="AD210" s="25"/>
    </row>
    <row r="211" spans="2:30">
      <c r="B211" s="25"/>
      <c r="C211" s="25"/>
      <c r="D211" s="25"/>
      <c r="E211" s="25"/>
      <c r="F211" s="25"/>
      <c r="G211" s="104"/>
      <c r="H211" s="10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57"/>
      <c r="V211" s="25"/>
      <c r="W211" s="25"/>
      <c r="X211" s="25"/>
      <c r="Y211" s="25"/>
      <c r="Z211" s="25"/>
      <c r="AA211" s="104"/>
      <c r="AB211" s="104"/>
      <c r="AC211" s="25"/>
      <c r="AD211" s="25"/>
    </row>
    <row r="212" spans="2:30">
      <c r="B212" s="25"/>
      <c r="C212" s="25"/>
      <c r="D212" s="25"/>
      <c r="E212" s="25"/>
      <c r="F212" s="25"/>
      <c r="G212" s="104"/>
      <c r="H212" s="10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57"/>
      <c r="V212" s="25"/>
      <c r="W212" s="25"/>
      <c r="X212" s="25"/>
      <c r="Y212" s="25"/>
      <c r="Z212" s="25"/>
      <c r="AA212" s="104"/>
      <c r="AB212" s="104"/>
      <c r="AC212" s="25"/>
      <c r="AD212" s="25"/>
    </row>
    <row r="213" spans="2:30">
      <c r="B213" s="25"/>
      <c r="C213" s="25"/>
      <c r="D213" s="25"/>
      <c r="E213" s="25"/>
      <c r="F213" s="25"/>
      <c r="G213" s="104"/>
      <c r="H213" s="10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57"/>
      <c r="V213" s="25"/>
      <c r="W213" s="25"/>
      <c r="X213" s="25"/>
      <c r="Y213" s="25"/>
      <c r="Z213" s="25"/>
      <c r="AA213" s="104"/>
      <c r="AB213" s="104"/>
      <c r="AC213" s="25"/>
      <c r="AD213" s="25"/>
    </row>
    <row r="214" spans="2:30">
      <c r="B214" s="25"/>
      <c r="C214" s="25"/>
      <c r="D214" s="25"/>
      <c r="E214" s="25"/>
      <c r="F214" s="25"/>
      <c r="G214" s="104"/>
      <c r="H214" s="10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57"/>
      <c r="V214" s="25"/>
      <c r="W214" s="25"/>
      <c r="X214" s="25"/>
      <c r="Y214" s="25"/>
      <c r="Z214" s="25"/>
      <c r="AA214" s="104"/>
      <c r="AB214" s="104"/>
      <c r="AC214" s="25"/>
      <c r="AD214" s="25"/>
    </row>
    <row r="215" spans="2:30">
      <c r="B215" s="25"/>
      <c r="C215" s="25"/>
      <c r="D215" s="25"/>
      <c r="E215" s="25"/>
      <c r="F215" s="25"/>
      <c r="G215" s="104"/>
      <c r="H215" s="10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357"/>
      <c r="V215" s="25"/>
      <c r="W215" s="25"/>
      <c r="X215" s="25"/>
      <c r="Y215" s="25"/>
      <c r="Z215" s="25"/>
      <c r="AA215" s="104"/>
      <c r="AB215" s="104"/>
      <c r="AC215" s="25"/>
      <c r="AD215" s="25"/>
    </row>
    <row r="216" spans="2:30">
      <c r="B216" s="25"/>
      <c r="C216" s="25"/>
      <c r="D216" s="25"/>
      <c r="E216" s="25"/>
      <c r="F216" s="25"/>
      <c r="G216" s="104"/>
      <c r="H216" s="10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357"/>
      <c r="V216" s="25"/>
      <c r="W216" s="25"/>
      <c r="X216" s="25"/>
      <c r="Y216" s="25"/>
      <c r="Z216" s="25"/>
      <c r="AA216" s="104"/>
      <c r="AB216" s="104"/>
      <c r="AC216" s="25"/>
      <c r="AD216" s="25"/>
    </row>
    <row r="217" spans="2:30">
      <c r="B217" s="25"/>
      <c r="C217" s="25"/>
      <c r="D217" s="25"/>
      <c r="E217" s="25"/>
      <c r="F217" s="25"/>
      <c r="G217" s="104"/>
      <c r="H217" s="10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357"/>
      <c r="V217" s="25"/>
      <c r="W217" s="25"/>
      <c r="X217" s="25"/>
      <c r="Y217" s="25"/>
      <c r="Z217" s="25"/>
      <c r="AA217" s="104"/>
      <c r="AB217" s="104"/>
      <c r="AC217" s="25"/>
      <c r="AD217" s="25"/>
    </row>
    <row r="218" spans="2:30">
      <c r="B218" s="25"/>
      <c r="C218" s="25"/>
      <c r="D218" s="25"/>
      <c r="E218" s="25"/>
      <c r="F218" s="25"/>
      <c r="G218" s="104"/>
      <c r="H218" s="10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357"/>
      <c r="V218" s="25"/>
      <c r="W218" s="25"/>
      <c r="X218" s="25"/>
      <c r="Y218" s="25"/>
      <c r="Z218" s="25"/>
      <c r="AA218" s="104"/>
      <c r="AB218" s="104"/>
      <c r="AC218" s="25"/>
      <c r="AD218" s="25"/>
    </row>
    <row r="219" spans="2:30">
      <c r="B219" s="25"/>
      <c r="C219" s="25"/>
      <c r="D219" s="25"/>
      <c r="E219" s="25"/>
      <c r="F219" s="25"/>
      <c r="G219" s="104"/>
      <c r="H219" s="10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357"/>
      <c r="V219" s="25"/>
      <c r="W219" s="25"/>
      <c r="X219" s="25"/>
      <c r="Y219" s="25"/>
      <c r="Z219" s="25"/>
      <c r="AA219" s="104"/>
      <c r="AB219" s="104"/>
      <c r="AC219" s="25"/>
      <c r="AD219" s="25"/>
    </row>
    <row r="220" spans="2:30">
      <c r="B220" s="25"/>
      <c r="C220" s="25"/>
      <c r="D220" s="25"/>
      <c r="E220" s="25"/>
      <c r="F220" s="25"/>
      <c r="G220" s="104"/>
      <c r="H220" s="10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357"/>
      <c r="V220" s="25"/>
      <c r="W220" s="25"/>
      <c r="X220" s="25"/>
      <c r="Y220" s="25"/>
      <c r="Z220" s="25"/>
      <c r="AA220" s="104"/>
      <c r="AB220" s="104"/>
      <c r="AC220" s="25"/>
      <c r="AD220" s="25"/>
    </row>
    <row r="221" spans="2:30">
      <c r="B221" s="25"/>
      <c r="C221" s="25"/>
      <c r="D221" s="25"/>
      <c r="E221" s="25"/>
      <c r="F221" s="25"/>
      <c r="G221" s="104"/>
      <c r="H221" s="10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357"/>
      <c r="V221" s="25"/>
      <c r="W221" s="25"/>
      <c r="X221" s="25"/>
      <c r="Y221" s="25"/>
      <c r="Z221" s="25"/>
      <c r="AA221" s="104"/>
      <c r="AB221" s="104"/>
      <c r="AC221" s="25"/>
      <c r="AD221" s="25"/>
    </row>
    <row r="222" spans="2:30">
      <c r="B222" s="25"/>
      <c r="C222" s="25"/>
      <c r="D222" s="25"/>
      <c r="E222" s="25"/>
      <c r="F222" s="25"/>
      <c r="G222" s="104"/>
      <c r="H222" s="10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357"/>
      <c r="V222" s="25"/>
      <c r="W222" s="25"/>
      <c r="X222" s="25"/>
      <c r="Y222" s="25"/>
      <c r="Z222" s="25"/>
      <c r="AA222" s="104"/>
      <c r="AB222" s="104"/>
      <c r="AC222" s="25"/>
      <c r="AD222" s="25"/>
    </row>
    <row r="223" spans="2:30">
      <c r="B223" s="25"/>
      <c r="C223" s="25"/>
      <c r="D223" s="25"/>
      <c r="E223" s="25"/>
      <c r="F223" s="25"/>
      <c r="G223" s="104"/>
      <c r="H223" s="10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357"/>
      <c r="V223" s="25"/>
      <c r="W223" s="25"/>
      <c r="X223" s="25"/>
      <c r="Y223" s="25"/>
      <c r="Z223" s="25"/>
      <c r="AA223" s="104"/>
      <c r="AB223" s="104"/>
      <c r="AC223" s="25"/>
      <c r="AD223" s="25"/>
    </row>
    <row r="224" spans="2:30">
      <c r="B224" s="25"/>
      <c r="C224" s="25"/>
      <c r="D224" s="25"/>
      <c r="E224" s="25"/>
      <c r="F224" s="25"/>
      <c r="G224" s="104"/>
      <c r="H224" s="10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357"/>
      <c r="V224" s="25"/>
      <c r="W224" s="25"/>
      <c r="X224" s="25"/>
      <c r="Y224" s="25"/>
      <c r="Z224" s="25"/>
      <c r="AA224" s="104"/>
      <c r="AB224" s="104"/>
      <c r="AC224" s="25"/>
      <c r="AD224" s="25"/>
    </row>
    <row r="225" spans="2:30">
      <c r="B225" s="25"/>
      <c r="C225" s="25"/>
      <c r="D225" s="25"/>
      <c r="E225" s="25"/>
      <c r="F225" s="25"/>
      <c r="G225" s="104"/>
      <c r="H225" s="10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357"/>
      <c r="V225" s="25"/>
      <c r="W225" s="25"/>
      <c r="X225" s="25"/>
      <c r="Y225" s="25"/>
      <c r="Z225" s="25"/>
      <c r="AA225" s="104"/>
      <c r="AB225" s="104"/>
      <c r="AC225" s="25"/>
      <c r="AD225" s="25"/>
    </row>
    <row r="226" spans="2:30">
      <c r="B226" s="25"/>
      <c r="C226" s="25"/>
      <c r="D226" s="25"/>
      <c r="E226" s="25"/>
      <c r="F226" s="25"/>
      <c r="G226" s="104"/>
      <c r="H226" s="10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357"/>
      <c r="V226" s="25"/>
      <c r="W226" s="25"/>
      <c r="X226" s="25"/>
      <c r="Y226" s="25"/>
      <c r="Z226" s="25"/>
      <c r="AA226" s="104"/>
      <c r="AB226" s="104"/>
      <c r="AC226" s="25"/>
      <c r="AD226" s="25"/>
    </row>
    <row r="227" spans="2:30">
      <c r="B227" s="25"/>
      <c r="C227" s="25"/>
      <c r="D227" s="25"/>
      <c r="E227" s="25"/>
      <c r="F227" s="25"/>
      <c r="G227" s="104"/>
      <c r="H227" s="10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357"/>
      <c r="V227" s="25"/>
      <c r="W227" s="25"/>
      <c r="X227" s="25"/>
      <c r="Y227" s="25"/>
      <c r="Z227" s="25"/>
      <c r="AA227" s="104"/>
      <c r="AB227" s="104"/>
      <c r="AC227" s="25"/>
      <c r="AD227" s="25"/>
    </row>
    <row r="228" spans="2:30">
      <c r="B228" s="25"/>
      <c r="C228" s="25"/>
      <c r="D228" s="25"/>
      <c r="E228" s="25"/>
      <c r="F228" s="25"/>
      <c r="G228" s="104"/>
      <c r="H228" s="10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357"/>
      <c r="V228" s="25"/>
      <c r="W228" s="25"/>
      <c r="X228" s="25"/>
      <c r="Y228" s="25"/>
      <c r="Z228" s="25"/>
      <c r="AA228" s="104"/>
      <c r="AB228" s="104"/>
      <c r="AC228" s="25"/>
      <c r="AD228" s="25"/>
    </row>
    <row r="229" spans="2:30">
      <c r="B229" s="25"/>
      <c r="C229" s="25"/>
      <c r="D229" s="25"/>
      <c r="E229" s="25"/>
      <c r="F229" s="25"/>
      <c r="G229" s="104"/>
      <c r="H229" s="10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357"/>
      <c r="V229" s="25"/>
      <c r="W229" s="25"/>
      <c r="X229" s="25"/>
      <c r="Y229" s="25"/>
      <c r="Z229" s="25"/>
      <c r="AA229" s="104"/>
      <c r="AB229" s="104"/>
      <c r="AC229" s="25"/>
      <c r="AD229" s="25"/>
    </row>
    <row r="230" spans="2:30">
      <c r="B230" s="25"/>
      <c r="C230" s="25"/>
      <c r="D230" s="25"/>
      <c r="E230" s="25"/>
      <c r="F230" s="25"/>
      <c r="G230" s="104"/>
      <c r="H230" s="10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357"/>
      <c r="V230" s="25"/>
      <c r="W230" s="25"/>
      <c r="X230" s="25"/>
      <c r="Y230" s="25"/>
      <c r="Z230" s="25"/>
      <c r="AA230" s="104"/>
      <c r="AB230" s="104"/>
      <c r="AC230" s="25"/>
      <c r="AD230" s="25"/>
    </row>
  </sheetData>
  <mergeCells count="66">
    <mergeCell ref="B4:B8"/>
    <mergeCell ref="V4:V8"/>
    <mergeCell ref="B9:B10"/>
    <mergeCell ref="V9:V10"/>
    <mergeCell ref="B37:B41"/>
    <mergeCell ref="V37:V41"/>
    <mergeCell ref="B42:B43"/>
    <mergeCell ref="V42:V43"/>
    <mergeCell ref="B70:B74"/>
    <mergeCell ref="V70:V74"/>
    <mergeCell ref="B75:B76"/>
    <mergeCell ref="V75:V76"/>
    <mergeCell ref="B103:B107"/>
    <mergeCell ref="V136:V140"/>
    <mergeCell ref="B108:B109"/>
    <mergeCell ref="AA147:AA148"/>
    <mergeCell ref="AC147:AC148"/>
    <mergeCell ref="Q136:Q137"/>
    <mergeCell ref="R136:R137"/>
    <mergeCell ref="O136:O137"/>
    <mergeCell ref="P136:P137"/>
    <mergeCell ref="V108:V109"/>
    <mergeCell ref="V141:V142"/>
    <mergeCell ref="S136:S137"/>
    <mergeCell ref="V103:V107"/>
    <mergeCell ref="M136:M137"/>
    <mergeCell ref="N136:N137"/>
    <mergeCell ref="AK147:AK148"/>
    <mergeCell ref="AL147:AL148"/>
    <mergeCell ref="AM147:AM148"/>
    <mergeCell ref="AA149:AB150"/>
    <mergeCell ref="AC149:AC150"/>
    <mergeCell ref="AD149:AD150"/>
    <mergeCell ref="AE149:AE150"/>
    <mergeCell ref="AF149:AF150"/>
    <mergeCell ref="AG149:AG150"/>
    <mergeCell ref="AH149:AH150"/>
    <mergeCell ref="AM149:AM150"/>
    <mergeCell ref="AI147:AI148"/>
    <mergeCell ref="AJ147:AJ148"/>
    <mergeCell ref="AD147:AD148"/>
    <mergeCell ref="AI149:AI150"/>
    <mergeCell ref="AJ149:AJ150"/>
    <mergeCell ref="AK149:AK150"/>
    <mergeCell ref="AL149:AL150"/>
    <mergeCell ref="Y151:AA152"/>
    <mergeCell ref="AC151:AC152"/>
    <mergeCell ref="AD151:AD152"/>
    <mergeCell ref="AE151:AE152"/>
    <mergeCell ref="AF151:AF152"/>
    <mergeCell ref="AM151:AM152"/>
    <mergeCell ref="G136:G137"/>
    <mergeCell ref="I136:I137"/>
    <mergeCell ref="J136:J137"/>
    <mergeCell ref="K136:K137"/>
    <mergeCell ref="L136:L137"/>
    <mergeCell ref="AG151:AG152"/>
    <mergeCell ref="AH151:AH152"/>
    <mergeCell ref="AI151:AI152"/>
    <mergeCell ref="AJ151:AJ152"/>
    <mergeCell ref="AE147:AE148"/>
    <mergeCell ref="AF147:AF148"/>
    <mergeCell ref="AG147:AG148"/>
    <mergeCell ref="AH147:AH148"/>
    <mergeCell ref="AK151:AK152"/>
    <mergeCell ref="AL151:AL152"/>
  </mergeCells>
  <pageMargins left="0.55118110236220474" right="0.55118110236220474" top="0.78740157480314965" bottom="0.78740157480314965" header="0.51181102362204722" footer="0.51181102362204722"/>
  <pageSetup paperSize="9" scale="67" fitToHeight="0" orientation="landscape" horizontalDpi="300" verticalDpi="300" r:id="rId1"/>
  <headerFooter alignWithMargins="0"/>
  <rowBreaks count="2" manualBreakCount="2">
    <brk id="47" min="1" max="39" man="1"/>
    <brk id="102" min="1" max="3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N153"/>
  <sheetViews>
    <sheetView view="pageBreakPreview" zoomScale="80" zoomScaleNormal="90" zoomScaleSheetLayoutView="80" workbookViewId="0">
      <pane xSplit="2" ySplit="3" topLeftCell="C52" activePane="bottomRight" state="frozen"/>
      <selection activeCell="B1" sqref="B1"/>
      <selection pane="topRight" activeCell="C1" sqref="C1"/>
      <selection pane="bottomLeft" activeCell="B4" sqref="B4"/>
      <selection pane="bottomRight" activeCell="AJ36" sqref="AJ36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8.28515625" style="103" customWidth="1"/>
    <col min="8" max="8" width="2.7109375" style="103" customWidth="1"/>
    <col min="9" max="20" width="3.7109375" style="8" customWidth="1"/>
    <col min="21" max="21" width="9.85546875" style="346" hidden="1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1677</v>
      </c>
      <c r="AB1" s="303"/>
      <c r="AC1" s="10"/>
      <c r="AD1" s="10"/>
      <c r="AE1" s="10"/>
      <c r="AF1" s="10"/>
      <c r="AG1" s="10"/>
    </row>
    <row r="3" spans="1:40" ht="31.5" customHeight="1" thickBot="1">
      <c r="B3" s="59"/>
      <c r="C3" s="59"/>
      <c r="D3" s="603" t="s">
        <v>306</v>
      </c>
      <c r="E3" s="65" t="s">
        <v>135</v>
      </c>
      <c r="F3" s="65" t="s">
        <v>1906</v>
      </c>
      <c r="G3" s="65" t="s">
        <v>1907</v>
      </c>
      <c r="H3" s="495" t="s">
        <v>1009</v>
      </c>
      <c r="I3" s="292" t="s">
        <v>2182</v>
      </c>
      <c r="J3" s="292" t="s">
        <v>2183</v>
      </c>
      <c r="K3" s="292" t="s">
        <v>1914</v>
      </c>
      <c r="L3" s="292" t="s">
        <v>2013</v>
      </c>
      <c r="M3" s="292" t="s">
        <v>1600</v>
      </c>
      <c r="N3" s="292" t="s">
        <v>1602</v>
      </c>
      <c r="O3" s="292" t="s">
        <v>1604</v>
      </c>
      <c r="P3" s="292" t="s">
        <v>1598</v>
      </c>
      <c r="Q3" s="292" t="s">
        <v>2711</v>
      </c>
      <c r="R3" s="292" t="s">
        <v>2512</v>
      </c>
      <c r="S3" s="292" t="s">
        <v>2568</v>
      </c>
      <c r="T3" s="292"/>
      <c r="U3" s="347"/>
      <c r="V3" s="59"/>
      <c r="W3" s="607"/>
      <c r="X3" s="603" t="s">
        <v>306</v>
      </c>
      <c r="Y3" s="65" t="s">
        <v>135</v>
      </c>
      <c r="Z3" s="65" t="s">
        <v>1906</v>
      </c>
      <c r="AA3" s="65" t="s">
        <v>1907</v>
      </c>
      <c r="AB3" s="604" t="s">
        <v>1009</v>
      </c>
      <c r="AC3" s="605" t="s">
        <v>2182</v>
      </c>
      <c r="AD3" s="605" t="s">
        <v>2183</v>
      </c>
      <c r="AE3" s="605" t="s">
        <v>1914</v>
      </c>
      <c r="AF3" s="605" t="s">
        <v>2013</v>
      </c>
      <c r="AG3" s="605" t="s">
        <v>1600</v>
      </c>
      <c r="AH3" s="605" t="s">
        <v>1602</v>
      </c>
      <c r="AI3" s="605" t="s">
        <v>1604</v>
      </c>
      <c r="AJ3" s="605" t="s">
        <v>1598</v>
      </c>
      <c r="AK3" s="605" t="s">
        <v>2711</v>
      </c>
      <c r="AL3" s="605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2650</v>
      </c>
      <c r="C4" s="293">
        <v>1</v>
      </c>
      <c r="D4" s="666">
        <v>2153</v>
      </c>
      <c r="E4" s="57" t="str">
        <f>IF(D4=0,0,VLOOKUP(D4,competitors!$A$1:$B$1390,2,FALSE))</f>
        <v>Holly Paine U17W</v>
      </c>
      <c r="F4" s="57" t="str">
        <f>IF(D4=0,0,VLOOKUP(E4,competitors!$B$1:$C$1390,2,FALSE))</f>
        <v>YOAC</v>
      </c>
      <c r="G4" s="667">
        <v>47.8</v>
      </c>
      <c r="H4" s="332"/>
      <c r="I4" s="61"/>
      <c r="J4" s="61"/>
      <c r="K4" s="61"/>
      <c r="L4" s="61"/>
      <c r="M4" s="61"/>
      <c r="N4" s="61"/>
      <c r="O4" s="675">
        <v>22</v>
      </c>
      <c r="P4" s="61"/>
      <c r="Q4" s="61"/>
      <c r="R4" s="61"/>
      <c r="S4" s="62"/>
      <c r="T4" s="358"/>
      <c r="U4" s="348"/>
      <c r="V4" s="706" t="s">
        <v>1673</v>
      </c>
      <c r="W4" s="364">
        <v>1</v>
      </c>
      <c r="X4" s="666">
        <v>2196</v>
      </c>
      <c r="Y4" s="57" t="str">
        <f>IF(X4=0,0,VLOOKUP(X4,competitors!$A$1:$B$1390,2,FALSE))</f>
        <v>Tamara Kearney U17W</v>
      </c>
      <c r="Z4" s="57" t="str">
        <f>IF(X4=0,0,VLOOKUP(Y4,competitors!$B$1:$C$1390,2,FALSE))</f>
        <v>CAC</v>
      </c>
      <c r="AA4" s="668">
        <v>2.4500000000000002</v>
      </c>
      <c r="AB4" s="401"/>
      <c r="AC4" s="57"/>
      <c r="AD4" s="57"/>
      <c r="AE4" s="57"/>
      <c r="AF4" s="57"/>
      <c r="AG4" s="57"/>
      <c r="AH4" s="57"/>
      <c r="AI4" s="57"/>
      <c r="AJ4" s="670">
        <v>22</v>
      </c>
      <c r="AK4" s="57"/>
      <c r="AL4" s="57"/>
      <c r="AM4" s="62"/>
      <c r="AN4" s="358"/>
    </row>
    <row r="5" spans="1:40" ht="12.75" customHeight="1">
      <c r="B5" s="707"/>
      <c r="C5" s="294">
        <v>2</v>
      </c>
      <c r="D5" s="666">
        <v>2133</v>
      </c>
      <c r="E5" s="3" t="str">
        <f>IF(D5=0,0,VLOOKUP(D5,competitors!$A$1:$B$1350,2,FALSE))</f>
        <v>Holly-Mae McKenna U17W</v>
      </c>
      <c r="F5" s="3" t="str">
        <f>IF(D5=0,0,VLOOKUP(E5,competitors!$B$1:$C$1350,2,FALSE))</f>
        <v>TAC</v>
      </c>
      <c r="G5" s="667">
        <v>50.5</v>
      </c>
      <c r="H5" s="606"/>
      <c r="I5" s="3"/>
      <c r="J5" s="3"/>
      <c r="K5" s="3"/>
      <c r="L5" s="3"/>
      <c r="M5" s="3"/>
      <c r="N5" s="671">
        <v>21</v>
      </c>
      <c r="O5" s="3"/>
      <c r="P5" s="3"/>
      <c r="Q5" s="3"/>
      <c r="R5" s="3"/>
      <c r="S5" s="63"/>
      <c r="T5" s="234"/>
      <c r="U5" s="349"/>
      <c r="V5" s="707"/>
      <c r="W5" s="294">
        <v>2</v>
      </c>
      <c r="X5" s="666">
        <v>2094</v>
      </c>
      <c r="Y5" s="3" t="str">
        <f>IF(X5=0,0,VLOOKUP(X5,competitors!$A$1:$B$1390,2,FALSE))</f>
        <v>Amy Mercer U17W</v>
      </c>
      <c r="Z5" s="3" t="str">
        <f>IF(X5=0,0,VLOOKUP(Y5,competitors!$B$1:$C$1390,2,FALSE))</f>
        <v>Wim</v>
      </c>
      <c r="AA5" s="668">
        <v>1.65</v>
      </c>
      <c r="AB5" s="333"/>
      <c r="AC5" s="3"/>
      <c r="AD5" s="3"/>
      <c r="AE5" s="3"/>
      <c r="AF5" s="671">
        <v>21</v>
      </c>
      <c r="AG5" s="3"/>
      <c r="AH5" s="3"/>
      <c r="AI5" s="3"/>
      <c r="AJ5" s="3"/>
      <c r="AK5" s="3"/>
      <c r="AL5" s="3"/>
      <c r="AM5" s="63"/>
      <c r="AN5" s="16"/>
    </row>
    <row r="6" spans="1:40" ht="12.75" customHeight="1">
      <c r="B6" s="707"/>
      <c r="C6" s="295">
        <v>3</v>
      </c>
      <c r="D6" s="666">
        <v>2195</v>
      </c>
      <c r="E6" s="3" t="str">
        <f>IF(D6=0,0,VLOOKUP(D6,competitors!$A$1:$B$1350,2,FALSE))</f>
        <v>Lowenna Riley U17W</v>
      </c>
      <c r="F6" s="3" t="str">
        <f>IF(D6=0,0,VLOOKUP(E6,competitors!$B$1:$C$1350,2,FALSE))</f>
        <v>CAC</v>
      </c>
      <c r="G6" s="667">
        <v>52.2</v>
      </c>
      <c r="H6" s="606"/>
      <c r="I6" s="3"/>
      <c r="J6" s="3"/>
      <c r="K6" s="3"/>
      <c r="L6" s="3"/>
      <c r="M6" s="3"/>
      <c r="N6" s="3"/>
      <c r="O6" s="3"/>
      <c r="P6" s="671">
        <v>20</v>
      </c>
      <c r="Q6" s="3"/>
      <c r="R6" s="3"/>
      <c r="S6" s="63"/>
      <c r="T6" s="234"/>
      <c r="U6" s="349"/>
      <c r="V6" s="707"/>
      <c r="W6" s="295">
        <v>3</v>
      </c>
      <c r="X6" s="606"/>
      <c r="Y6" s="3">
        <f>IF(X6=0,0,VLOOKUP(X6,competitors!$A$1:$B$1390,2,FALSE))</f>
        <v>0</v>
      </c>
      <c r="Z6" s="3">
        <f>IF(X6=0,0,VLOOKUP(Y6,competitors!$B$1:$C$1390,2,FALSE))</f>
        <v>0</v>
      </c>
      <c r="AA6" s="618"/>
      <c r="AB6" s="333"/>
      <c r="AC6" s="3"/>
      <c r="AD6" s="3"/>
      <c r="AE6" s="3"/>
      <c r="AF6" s="3"/>
      <c r="AG6" s="3"/>
      <c r="AH6" s="3"/>
      <c r="AI6" s="3"/>
      <c r="AJ6" s="3"/>
      <c r="AK6" s="3"/>
      <c r="AL6" s="3"/>
      <c r="AM6" s="63"/>
      <c r="AN6" s="16"/>
    </row>
    <row r="7" spans="1:40" ht="12.75" customHeight="1">
      <c r="B7" s="707"/>
      <c r="C7" s="294">
        <v>4</v>
      </c>
      <c r="D7" s="666">
        <v>1049</v>
      </c>
      <c r="E7" s="3" t="str">
        <f>IF(D7=0,0,VLOOKUP(D7,competitors!$A$1:$B$1390,2,FALSE))</f>
        <v>Heidi Stillwell U15G[17]</v>
      </c>
      <c r="F7" s="3" t="str">
        <f>IF(D7=0,0,VLOOKUP(E7,competitors!$B$1:$C$1390,2,FALSE))</f>
        <v>MAC</v>
      </c>
      <c r="G7" s="680">
        <v>53</v>
      </c>
      <c r="H7" s="333"/>
      <c r="I7" s="3"/>
      <c r="J7" s="3"/>
      <c r="K7" s="3"/>
      <c r="L7" s="3"/>
      <c r="M7" s="3"/>
      <c r="N7" s="3"/>
      <c r="O7" s="3"/>
      <c r="P7" s="3"/>
      <c r="Q7" s="3"/>
      <c r="R7" s="3"/>
      <c r="S7" s="688">
        <v>19</v>
      </c>
      <c r="T7" s="234"/>
      <c r="U7" s="349"/>
      <c r="V7" s="707"/>
      <c r="W7" s="294">
        <v>4</v>
      </c>
      <c r="X7" s="606"/>
      <c r="Y7" s="3">
        <f>IF(X7=0,0,VLOOKUP(X7,competitors!$A$1:$B$1390,2,FALSE))</f>
        <v>0</v>
      </c>
      <c r="Z7" s="3">
        <f>IF(X7=0,0,VLOOKUP(Y7,competitors!$B$1:$C$1390,2,FALSE))</f>
        <v>0</v>
      </c>
      <c r="AA7" s="618"/>
      <c r="AB7" s="333"/>
      <c r="AC7" s="3"/>
      <c r="AD7" s="3"/>
      <c r="AE7" s="3"/>
      <c r="AF7" s="3"/>
      <c r="AG7" s="3"/>
      <c r="AH7" s="3"/>
      <c r="AI7" s="3"/>
      <c r="AJ7" s="3"/>
      <c r="AK7" s="3"/>
      <c r="AL7" s="3"/>
      <c r="AM7" s="63"/>
      <c r="AN7" s="16"/>
    </row>
    <row r="8" spans="1:40" ht="12.75" customHeight="1">
      <c r="B8" s="707"/>
      <c r="C8" s="295">
        <v>5</v>
      </c>
      <c r="D8" s="666">
        <v>2094</v>
      </c>
      <c r="E8" s="3" t="str">
        <f>IF(D8=0,0,VLOOKUP(D8,competitors!$A$1:$B$1390,2,FALSE))</f>
        <v>Amy Mercer U17W</v>
      </c>
      <c r="F8" s="3" t="str">
        <f>IF(D8=0,0,VLOOKUP(E8,competitors!$B$1:$C$1390,2,FALSE))</f>
        <v>Wim</v>
      </c>
      <c r="G8" s="667">
        <v>53.5</v>
      </c>
      <c r="H8" s="333"/>
      <c r="I8" s="3"/>
      <c r="J8" s="3"/>
      <c r="K8" s="3"/>
      <c r="L8" s="671">
        <v>18</v>
      </c>
      <c r="M8" s="3"/>
      <c r="N8" s="3"/>
      <c r="O8" s="3"/>
      <c r="P8" s="3"/>
      <c r="Q8" s="3"/>
      <c r="R8" s="3"/>
      <c r="S8" s="63"/>
      <c r="T8" s="234"/>
      <c r="U8" s="349"/>
      <c r="V8" s="707"/>
      <c r="W8" s="295">
        <v>5</v>
      </c>
      <c r="X8" s="606"/>
      <c r="Y8" s="3">
        <f>IF(X8=0,0,VLOOKUP(X8,competitors!$A$1:$B$1390,2,FALSE))</f>
        <v>0</v>
      </c>
      <c r="Z8" s="3">
        <f>IF(X8=0,0,VLOOKUP(Y8,competitors!$B$1:$C$1390,2,FALSE))</f>
        <v>0</v>
      </c>
      <c r="AA8" s="618"/>
      <c r="AB8" s="333"/>
      <c r="AC8" s="3"/>
      <c r="AD8" s="3"/>
      <c r="AE8" s="3"/>
      <c r="AF8" s="3"/>
      <c r="AG8" s="3"/>
      <c r="AH8" s="3"/>
      <c r="AI8" s="3"/>
      <c r="AJ8" s="3"/>
      <c r="AK8" s="3"/>
      <c r="AL8" s="3"/>
      <c r="AM8" s="63"/>
    </row>
    <row r="9" spans="1:40" ht="12.75" customHeight="1">
      <c r="B9" s="704" t="s">
        <v>2651</v>
      </c>
      <c r="C9" s="294">
        <v>6</v>
      </c>
      <c r="D9" s="666">
        <v>2281</v>
      </c>
      <c r="E9" s="3" t="str">
        <f>IF(D9=0,0,VLOOKUP(D9,competitors!$A$1:$B$1390,2,FALSE))</f>
        <v>Cari Jones U17W</v>
      </c>
      <c r="F9" s="3" t="str">
        <f>IF(D9=0,0,VLOOKUP(E9,competitors!$B$1:$C$1390,2,FALSE))</f>
        <v>N&amp;P</v>
      </c>
      <c r="G9" s="667">
        <v>57.1</v>
      </c>
      <c r="H9" s="333"/>
      <c r="I9" s="3"/>
      <c r="J9" s="3"/>
      <c r="K9" s="3"/>
      <c r="L9" s="3"/>
      <c r="M9" s="3"/>
      <c r="N9" s="3"/>
      <c r="O9" s="3"/>
      <c r="P9" s="3"/>
      <c r="Q9" s="671">
        <v>17</v>
      </c>
      <c r="R9" s="3"/>
      <c r="S9" s="63"/>
      <c r="T9" s="234"/>
      <c r="U9" s="349"/>
      <c r="V9" s="704" t="s">
        <v>2695</v>
      </c>
      <c r="W9" s="294">
        <v>6</v>
      </c>
      <c r="X9" s="58"/>
      <c r="Y9" s="3">
        <f>IF(X9=0,0,VLOOKUP(X9,competitors!$A$1:$B$1390,2,FALSE))</f>
        <v>0</v>
      </c>
      <c r="Z9" s="3">
        <f>IF(X9=0,0,VLOOKUP(Y9,competitors!$B$1:$C$1390,2,FALSE))</f>
        <v>0</v>
      </c>
      <c r="AA9" s="368"/>
      <c r="AB9" s="333"/>
      <c r="AC9" s="3"/>
      <c r="AD9" s="3"/>
      <c r="AE9" s="3"/>
      <c r="AF9" s="3"/>
      <c r="AG9" s="3"/>
      <c r="AH9" s="3"/>
      <c r="AI9" s="3"/>
      <c r="AJ9" s="3"/>
      <c r="AK9" s="3"/>
      <c r="AL9" s="3"/>
      <c r="AM9" s="63"/>
      <c r="AN9" s="16"/>
    </row>
    <row r="10" spans="1:40" ht="12.75" customHeight="1" thickBot="1">
      <c r="A10" s="346">
        <v>44.1</v>
      </c>
      <c r="B10" s="705"/>
      <c r="C10" s="295">
        <v>7</v>
      </c>
      <c r="D10" s="58"/>
      <c r="E10" s="3">
        <f>IF(D10=0,0,VLOOKUP(D10,competitors!$A$1:$B$1390,2,FALSE))</f>
        <v>0</v>
      </c>
      <c r="F10" s="3">
        <f>IF(D10=0,0,VLOOKUP(E10,competitors!$B$1:$C$1390,2,FALSE))</f>
        <v>0</v>
      </c>
      <c r="G10" s="368"/>
      <c r="H10" s="333"/>
      <c r="I10" s="3"/>
      <c r="J10" s="3"/>
      <c r="K10" s="3"/>
      <c r="L10" s="3"/>
      <c r="M10" s="3"/>
      <c r="N10" s="3"/>
      <c r="O10" s="3"/>
      <c r="P10" s="3"/>
      <c r="Q10" s="3"/>
      <c r="R10" s="3"/>
      <c r="S10" s="63"/>
      <c r="T10" s="234"/>
      <c r="U10" s="349">
        <v>3.9</v>
      </c>
      <c r="V10" s="705"/>
      <c r="W10" s="295">
        <v>7</v>
      </c>
      <c r="X10" s="58"/>
      <c r="Y10" s="3">
        <f>IF(X10=0,0,VLOOKUP(X10,competitors!$A$1:$B$1390,2,FALSE))</f>
        <v>0</v>
      </c>
      <c r="Z10" s="3">
        <f>IF(X10=0,0,VLOOKUP(Y10,competitors!$B$1:$C$1390,2,FALSE))</f>
        <v>0</v>
      </c>
      <c r="AA10" s="368"/>
      <c r="AB10" s="33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63"/>
    </row>
    <row r="11" spans="1:40" ht="12.75" customHeight="1">
      <c r="B11" s="339"/>
      <c r="C11" s="294">
        <v>8</v>
      </c>
      <c r="D11" s="58"/>
      <c r="E11" s="3">
        <f>IF(D11=0,0,VLOOKUP(D11,competitors!$A$1:$B$1390,2,FALSE))</f>
        <v>0</v>
      </c>
      <c r="F11" s="3">
        <f>IF(D11=0,0,VLOOKUP(E11,competitors!$B$1:$C$1390,2,FALSE))</f>
        <v>0</v>
      </c>
      <c r="G11" s="368"/>
      <c r="H11" s="333"/>
      <c r="I11" s="3"/>
      <c r="J11" s="3"/>
      <c r="K11" s="3"/>
      <c r="L11" s="3"/>
      <c r="M11" s="3"/>
      <c r="N11" s="3"/>
      <c r="O11" s="3"/>
      <c r="P11" s="3"/>
      <c r="Q11" s="3"/>
      <c r="R11" s="3"/>
      <c r="S11" s="63"/>
      <c r="T11" s="234"/>
      <c r="U11" s="349"/>
      <c r="V11" s="29"/>
      <c r="W11" s="294">
        <v>8</v>
      </c>
      <c r="X11" s="58"/>
      <c r="Y11" s="3">
        <f>IF(X11=0,0,VLOOKUP(X11,competitors!$A$1:$B$1390,2,FALSE))</f>
        <v>0</v>
      </c>
      <c r="Z11" s="3">
        <f>IF(X11=0,0,VLOOKUP(Y11,competitors!$B$1:$C$1390,2,FALSE))</f>
        <v>0</v>
      </c>
      <c r="AA11" s="368"/>
      <c r="AB11" s="33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16"/>
    </row>
    <row r="12" spans="1:40" ht="12.75" customHeight="1">
      <c r="B12" s="339"/>
      <c r="C12" s="295">
        <v>9</v>
      </c>
      <c r="D12" s="58"/>
      <c r="E12" s="3">
        <f>IF(D12=0,0,VLOOKUP(D12,competitors!$A$1:$B$1390,2,FALSE))</f>
        <v>0</v>
      </c>
      <c r="F12" s="3">
        <f>IF(D12=0,0,VLOOKUP(E12,competitors!$B$1:$C$1390,2,FALSE))</f>
        <v>0</v>
      </c>
      <c r="G12" s="368"/>
      <c r="H12" s="333"/>
      <c r="I12" s="3"/>
      <c r="J12" s="3"/>
      <c r="K12" s="3"/>
      <c r="L12" s="3"/>
      <c r="M12" s="3"/>
      <c r="N12" s="3"/>
      <c r="O12" s="3"/>
      <c r="P12" s="3"/>
      <c r="Q12" s="3"/>
      <c r="R12" s="3"/>
      <c r="S12" s="63"/>
      <c r="T12" s="234"/>
      <c r="U12" s="349"/>
      <c r="V12" s="29"/>
      <c r="W12" s="295">
        <v>9</v>
      </c>
      <c r="X12" s="58"/>
      <c r="Y12" s="3">
        <f>IF(X12=0,0,VLOOKUP(X12,competitors!$A$1:$B$1390,2,FALSE))</f>
        <v>0</v>
      </c>
      <c r="Z12" s="3">
        <f>IF(X12=0,0,VLOOKUP(Y12,competitors!$B$1:$C$1390,2,FALSE))</f>
        <v>0</v>
      </c>
      <c r="AA12" s="368"/>
      <c r="AB12" s="3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58"/>
      <c r="E13" s="3">
        <f>IF(D13=0,0,VLOOKUP(D13,competitors!$A$1:$B$1390,2,FALSE))</f>
        <v>0</v>
      </c>
      <c r="F13" s="3">
        <f>IF(D13=0,0,VLOOKUP(E13,competitors!$B$1:$C$1390,2,FALSE))</f>
        <v>0</v>
      </c>
      <c r="G13" s="368"/>
      <c r="H13" s="333"/>
      <c r="I13" s="3"/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58"/>
      <c r="Y13" s="3">
        <f>IF(X13=0,0,VLOOKUP(X13,competitors!$A$1:$B$1390,2,FALSE))</f>
        <v>0</v>
      </c>
      <c r="Z13" s="3">
        <f>IF(X13=0,0,VLOOKUP(Y13,competitors!$B$1:$C$1390,2,FALSE))</f>
        <v>0</v>
      </c>
      <c r="AA13" s="368"/>
      <c r="AB13" s="3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16"/>
    </row>
    <row r="14" spans="1:40" ht="12.75" customHeight="1" thickBot="1">
      <c r="B14" s="339"/>
      <c r="C14" s="295">
        <v>11</v>
      </c>
      <c r="D14" s="64"/>
      <c r="E14" s="65">
        <f>IF(D14=0,0,VLOOKUP(D14,competitors!$A$1:$B$1390,2,FALSE))</f>
        <v>0</v>
      </c>
      <c r="F14" s="65">
        <f>IF(D14=0,0,VLOOKUP(E14,competitors!$B$1:$C$1390,2,FALSE))</f>
        <v>0</v>
      </c>
      <c r="G14" s="402"/>
      <c r="H14" s="33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106"/>
      <c r="T14" s="234"/>
      <c r="U14" s="349"/>
      <c r="V14" s="29"/>
      <c r="W14" s="306">
        <v>11</v>
      </c>
      <c r="X14" s="64"/>
      <c r="Y14" s="65">
        <f>IF(X14=0,0,VLOOKUP(X14,competitors!$A$1:$B$1390,2,FALSE))</f>
        <v>0</v>
      </c>
      <c r="Z14" s="65">
        <f>IF(X14=0,0,VLOOKUP(Y14,competitors!$B$1:$C$1390,2,FALSE))</f>
        <v>0</v>
      </c>
      <c r="AA14" s="402"/>
      <c r="AB14" s="33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3"/>
    </row>
    <row r="15" spans="1:40" ht="12.75" customHeight="1" thickBot="1">
      <c r="A15" s="346" t="s">
        <v>3270</v>
      </c>
      <c r="B15" s="706" t="s">
        <v>2635</v>
      </c>
      <c r="C15" s="293">
        <v>1</v>
      </c>
      <c r="D15" s="666">
        <v>2152</v>
      </c>
      <c r="E15" s="57" t="str">
        <f>IF(D15=0,0,VLOOKUP(D15,competitors!$A$1:$B$1390,2,FALSE))</f>
        <v>Daisy Davies U17W</v>
      </c>
      <c r="F15" s="57" t="str">
        <f>IF(D15=0,0,VLOOKUP(E15,competitors!$B$1:$C$1390,2,FALSE))</f>
        <v>YOAC</v>
      </c>
      <c r="G15" s="672">
        <v>7.6945601851851854E-3</v>
      </c>
      <c r="H15" s="332"/>
      <c r="I15" s="61"/>
      <c r="J15" s="61"/>
      <c r="K15" s="61"/>
      <c r="L15" s="61"/>
      <c r="M15" s="61"/>
      <c r="N15" s="61"/>
      <c r="O15" s="675">
        <v>22</v>
      </c>
      <c r="P15" s="61"/>
      <c r="Q15" s="61"/>
      <c r="R15" s="61"/>
      <c r="S15" s="62"/>
      <c r="T15" s="358"/>
      <c r="U15" s="348"/>
      <c r="V15" s="706" t="s">
        <v>1674</v>
      </c>
      <c r="W15" s="364">
        <v>1</v>
      </c>
      <c r="X15" s="666">
        <v>2102</v>
      </c>
      <c r="Y15" s="57" t="str">
        <f>IF(X15=0,0,VLOOKUP(X15,competitors!$A$1:$B$1390,2,FALSE))</f>
        <v>Caitlin Batcheldor U17W</v>
      </c>
      <c r="Z15" s="57" t="str">
        <f>IF(X15=0,0,VLOOKUP(Y15,competitors!$B$1:$C$1390,2,FALSE))</f>
        <v>PAC</v>
      </c>
      <c r="AA15" s="668">
        <v>46.25</v>
      </c>
      <c r="AB15" s="401"/>
      <c r="AC15" s="57"/>
      <c r="AD15" s="57"/>
      <c r="AE15" s="57"/>
      <c r="AF15" s="57"/>
      <c r="AG15" s="670">
        <v>22</v>
      </c>
      <c r="AH15" s="57"/>
      <c r="AI15" s="57"/>
      <c r="AJ15" s="57"/>
      <c r="AK15" s="57"/>
      <c r="AL15" s="57"/>
      <c r="AM15" s="62"/>
      <c r="AN15" s="358"/>
    </row>
    <row r="16" spans="1:40" ht="12.75" customHeight="1">
      <c r="B16" s="707"/>
      <c r="C16" s="294">
        <v>2</v>
      </c>
      <c r="D16" s="666">
        <v>2189</v>
      </c>
      <c r="E16" s="3" t="str">
        <f>IF(D16=0,0,VLOOKUP(D16,competitors!$A$1:$B$1350,2,FALSE))</f>
        <v>Imogen Wood U17W</v>
      </c>
      <c r="F16" s="3" t="str">
        <f>IF(D16=0,0,VLOOKUP(E16,competitors!$B$1:$C$1350,2,FALSE))</f>
        <v>CAC</v>
      </c>
      <c r="G16" s="672">
        <v>8.2858796296296292E-3</v>
      </c>
      <c r="H16" s="606"/>
      <c r="I16" s="3"/>
      <c r="J16" s="3"/>
      <c r="K16" s="3"/>
      <c r="L16" s="3"/>
      <c r="M16" s="3"/>
      <c r="N16" s="3"/>
      <c r="O16" s="3"/>
      <c r="P16" s="671">
        <v>21</v>
      </c>
      <c r="Q16" s="3"/>
      <c r="R16" s="3"/>
      <c r="S16" s="63"/>
      <c r="T16" s="234"/>
      <c r="U16" s="349"/>
      <c r="V16" s="707"/>
      <c r="W16" s="294">
        <v>2</v>
      </c>
      <c r="X16" s="666">
        <v>2011</v>
      </c>
      <c r="Y16" s="3" t="str">
        <f>IF(X16=0,0,VLOOKUP(X16,competitors!$A$1:$B$1390,2,FALSE))</f>
        <v>Lois Fileman U17W</v>
      </c>
      <c r="Z16" s="3" t="str">
        <f>IF(X16=0,0,VLOOKUP(Y16,competitors!$B$1:$C$1390,2,FALSE))</f>
        <v>Arm</v>
      </c>
      <c r="AA16" s="668">
        <v>40</v>
      </c>
      <c r="AB16" s="333"/>
      <c r="AC16" s="671">
        <v>21</v>
      </c>
      <c r="AD16" s="3"/>
      <c r="AE16" s="3"/>
      <c r="AF16" s="3"/>
      <c r="AG16" s="3"/>
      <c r="AH16" s="3"/>
      <c r="AI16" s="3"/>
      <c r="AJ16" s="3"/>
      <c r="AK16" s="3"/>
      <c r="AL16" s="3"/>
      <c r="AM16" s="63"/>
      <c r="AN16" s="16"/>
    </row>
    <row r="17" spans="1:40" ht="12.75" customHeight="1">
      <c r="B17" s="707"/>
      <c r="C17" s="295">
        <v>3</v>
      </c>
      <c r="D17" s="666">
        <v>2091</v>
      </c>
      <c r="E17" s="3" t="str">
        <f>IF(D17=0,0,VLOOKUP(D17,competitors!$A$1:$B$1350,2,FALSE))</f>
        <v>Emma Graham U17W</v>
      </c>
      <c r="F17" s="3" t="str">
        <f>IF(D17=0,0,VLOOKUP(E17,competitors!$B$1:$C$1350,2,FALSE))</f>
        <v>Wim</v>
      </c>
      <c r="G17" s="672">
        <v>1.0160300925925925E-2</v>
      </c>
      <c r="H17" s="606"/>
      <c r="I17" s="3"/>
      <c r="J17" s="3"/>
      <c r="K17" s="3"/>
      <c r="L17" s="671">
        <v>20</v>
      </c>
      <c r="M17" s="3"/>
      <c r="N17" s="3"/>
      <c r="O17" s="3"/>
      <c r="P17" s="3"/>
      <c r="Q17" s="3"/>
      <c r="R17" s="3"/>
      <c r="S17" s="63"/>
      <c r="T17" s="234"/>
      <c r="U17" s="349"/>
      <c r="V17" s="707"/>
      <c r="W17" s="295">
        <v>3</v>
      </c>
      <c r="X17" s="666">
        <v>2061</v>
      </c>
      <c r="Y17" s="3" t="str">
        <f>IF(X17=0,0,VLOOKUP(X17,competitors!$A$1:$B$1390,2,FALSE))</f>
        <v>Emma Sharpe U17W</v>
      </c>
      <c r="Z17" s="3" t="str">
        <f>IF(X17=0,0,VLOOKUP(Y17,competitors!$B$1:$C$1390,2,FALSE))</f>
        <v>ExH</v>
      </c>
      <c r="AA17" s="668">
        <v>33.549999999999997</v>
      </c>
      <c r="AB17" s="333"/>
      <c r="AC17" s="3"/>
      <c r="AD17" s="3"/>
      <c r="AE17" s="671">
        <v>20</v>
      </c>
      <c r="AF17" s="3"/>
      <c r="AG17" s="3"/>
      <c r="AH17" s="3"/>
      <c r="AI17" s="3"/>
      <c r="AJ17" s="3"/>
      <c r="AK17" s="3"/>
      <c r="AL17" s="3"/>
      <c r="AM17" s="63"/>
    </row>
    <row r="18" spans="1:40" ht="12.75" customHeight="1">
      <c r="B18" s="707"/>
      <c r="C18" s="294">
        <v>4</v>
      </c>
      <c r="D18" s="58"/>
      <c r="E18" s="3">
        <f>IF(D18=0,0,VLOOKUP(D18,competitors!$A$1:$B$1390,2,FALSE))</f>
        <v>0</v>
      </c>
      <c r="F18" s="3">
        <f>IF(D18=0,0,VLOOKUP(E18,competitors!$B$1:$C$1390,2,FALSE))</f>
        <v>0</v>
      </c>
      <c r="G18" s="368"/>
      <c r="H18" s="333"/>
      <c r="I18" s="3"/>
      <c r="J18" s="3"/>
      <c r="K18" s="3"/>
      <c r="L18" s="3"/>
      <c r="M18" s="3"/>
      <c r="N18" s="3"/>
      <c r="O18" s="3"/>
      <c r="P18" s="3"/>
      <c r="Q18" s="3"/>
      <c r="R18" s="3"/>
      <c r="S18" s="63"/>
      <c r="T18" s="234"/>
      <c r="U18" s="349"/>
      <c r="V18" s="707"/>
      <c r="W18" s="294">
        <v>4</v>
      </c>
      <c r="X18" s="666">
        <v>901</v>
      </c>
      <c r="Y18" s="3" t="str">
        <f>IF(X18=0,0,VLOOKUP(X18,competitors!$A$1:$B$1390,2,FALSE))</f>
        <v>Zoe Allan U17W</v>
      </c>
      <c r="Z18" s="3" t="str">
        <f>IF(X18=0,0,VLOOKUP(Y18,competitors!$B$1:$C$1390,2,FALSE))</f>
        <v>DAC</v>
      </c>
      <c r="AA18" s="668">
        <v>28.47</v>
      </c>
      <c r="AB18" s="333"/>
      <c r="AC18" s="3"/>
      <c r="AD18" s="3"/>
      <c r="AE18" s="3"/>
      <c r="AF18" s="3"/>
      <c r="AG18" s="3"/>
      <c r="AH18" s="3"/>
      <c r="AI18" s="3"/>
      <c r="AJ18" s="3"/>
      <c r="AK18" s="3"/>
      <c r="AL18" s="671">
        <v>19</v>
      </c>
      <c r="AM18" s="63"/>
      <c r="AN18" s="16"/>
    </row>
    <row r="19" spans="1:40" ht="12.75" customHeight="1">
      <c r="B19" s="707"/>
      <c r="C19" s="295">
        <v>5</v>
      </c>
      <c r="D19" s="58"/>
      <c r="E19" s="3">
        <f>IF(D19=0,0,VLOOKUP(D19,competitors!$A$1:$B$1390,2,FALSE))</f>
        <v>0</v>
      </c>
      <c r="F19" s="3">
        <f>IF(D19=0,0,VLOOKUP(E19,competitors!$B$1:$C$1390,2,FALSE))</f>
        <v>0</v>
      </c>
      <c r="G19" s="368"/>
      <c r="H19" s="333"/>
      <c r="I19" s="3"/>
      <c r="J19" s="3"/>
      <c r="K19" s="3"/>
      <c r="L19" s="3"/>
      <c r="M19" s="3"/>
      <c r="N19" s="3"/>
      <c r="O19" s="3"/>
      <c r="P19" s="3"/>
      <c r="Q19" s="3"/>
      <c r="R19" s="3"/>
      <c r="S19" s="63"/>
      <c r="T19" s="234"/>
      <c r="U19" s="349"/>
      <c r="V19" s="707"/>
      <c r="W19" s="295">
        <v>5</v>
      </c>
      <c r="X19" s="666">
        <v>2133</v>
      </c>
      <c r="Y19" s="3" t="str">
        <f>IF(X19=0,0,VLOOKUP(X19,competitors!$A$1:$B$1390,2,FALSE))</f>
        <v>Holly-Mae McKenna U17W</v>
      </c>
      <c r="Z19" s="3" t="str">
        <f>IF(X19=0,0,VLOOKUP(Y19,competitors!$B$1:$C$1390,2,FALSE))</f>
        <v>TAC</v>
      </c>
      <c r="AA19" s="668">
        <v>18.739999999999998</v>
      </c>
      <c r="AB19" s="333"/>
      <c r="AC19" s="3"/>
      <c r="AD19" s="3"/>
      <c r="AE19" s="3"/>
      <c r="AF19" s="3"/>
      <c r="AG19" s="3"/>
      <c r="AH19" s="671">
        <v>18</v>
      </c>
      <c r="AI19" s="3"/>
      <c r="AJ19" s="3"/>
      <c r="AK19" s="3"/>
      <c r="AL19" s="3"/>
      <c r="AM19" s="63"/>
      <c r="AN19" s="16"/>
    </row>
    <row r="20" spans="1:40" ht="12.75" customHeight="1">
      <c r="B20" s="704" t="s">
        <v>2652</v>
      </c>
      <c r="C20" s="294">
        <v>6</v>
      </c>
      <c r="D20" s="58"/>
      <c r="E20" s="3">
        <f>IF(D20=0,0,VLOOKUP(D20,competitors!$A$1:$B$1390,2,FALSE))</f>
        <v>0</v>
      </c>
      <c r="F20" s="3">
        <f>IF(D20=0,0,VLOOKUP(E20,competitors!$B$1:$C$1390,2,FALSE))</f>
        <v>0</v>
      </c>
      <c r="G20" s="368"/>
      <c r="H20" s="333"/>
      <c r="I20" s="3"/>
      <c r="J20" s="3"/>
      <c r="K20" s="3"/>
      <c r="L20" s="3"/>
      <c r="M20" s="3"/>
      <c r="N20" s="3"/>
      <c r="O20" s="3"/>
      <c r="P20" s="3"/>
      <c r="Q20" s="3"/>
      <c r="R20" s="3"/>
      <c r="S20" s="63"/>
      <c r="T20" s="234"/>
      <c r="U20" s="349"/>
      <c r="V20" s="704" t="s">
        <v>2657</v>
      </c>
      <c r="W20" s="294">
        <v>6</v>
      </c>
      <c r="X20" s="666">
        <v>2281</v>
      </c>
      <c r="Y20" s="3" t="str">
        <f>IF(X20=0,0,VLOOKUP(X20,competitors!$A$1:$B$1390,2,FALSE))</f>
        <v>Cari Jones U17W</v>
      </c>
      <c r="Z20" s="3" t="str">
        <f>IF(X20=0,0,VLOOKUP(Y20,competitors!$B$1:$C$1390,2,FALSE))</f>
        <v>N&amp;P</v>
      </c>
      <c r="AA20" s="668">
        <v>11.51</v>
      </c>
      <c r="AB20" s="333"/>
      <c r="AC20" s="3"/>
      <c r="AD20" s="3"/>
      <c r="AE20" s="3"/>
      <c r="AF20" s="3"/>
      <c r="AG20" s="3"/>
      <c r="AH20" s="3"/>
      <c r="AI20" s="3"/>
      <c r="AJ20" s="3"/>
      <c r="AK20" s="671">
        <v>17</v>
      </c>
      <c r="AL20" s="3"/>
      <c r="AM20" s="63"/>
      <c r="AN20" s="16"/>
    </row>
    <row r="21" spans="1:40" ht="12.75" customHeight="1" thickBot="1">
      <c r="A21" s="346" t="s">
        <v>2653</v>
      </c>
      <c r="B21" s="705"/>
      <c r="C21" s="295">
        <v>7</v>
      </c>
      <c r="D21" s="58"/>
      <c r="E21" s="3">
        <f>IF(D21=0,0,VLOOKUP(D21,competitors!$A$1:$B$1390,2,FALSE))</f>
        <v>0</v>
      </c>
      <c r="F21" s="3">
        <f>IF(D21=0,0,VLOOKUP(E21,competitors!$B$1:$C$1390,2,FALSE))</f>
        <v>0</v>
      </c>
      <c r="G21" s="368"/>
      <c r="H21" s="333"/>
      <c r="I21" s="3"/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U21" s="349">
        <v>48.62</v>
      </c>
      <c r="V21" s="705"/>
      <c r="W21" s="295">
        <v>7</v>
      </c>
      <c r="X21" s="666">
        <v>2084</v>
      </c>
      <c r="Y21" s="3" t="str">
        <f>IF(X21=0,0,VLOOKUP(X21,competitors!$A$1:$B$1390,2,FALSE))</f>
        <v>Anna Kelliher U17W</v>
      </c>
      <c r="Z21" s="3" t="str">
        <f>IF(X21=0,0,VLOOKUP(Y21,competitors!$B$1:$C$1390,2,FALSE))</f>
        <v>Wim</v>
      </c>
      <c r="AA21" s="668">
        <v>6.65</v>
      </c>
      <c r="AB21" s="333"/>
      <c r="AC21" s="3"/>
      <c r="AD21" s="3"/>
      <c r="AE21" s="3"/>
      <c r="AF21" s="671">
        <v>16</v>
      </c>
      <c r="AG21" s="3"/>
      <c r="AH21" s="3"/>
      <c r="AI21" s="3"/>
      <c r="AJ21" s="3"/>
      <c r="AK21" s="3"/>
      <c r="AL21" s="3"/>
      <c r="AM21" s="63"/>
    </row>
    <row r="22" spans="1:40" ht="12.75" customHeight="1">
      <c r="A22" s="346" t="s">
        <v>3270</v>
      </c>
      <c r="B22" s="339"/>
      <c r="C22" s="294">
        <v>8</v>
      </c>
      <c r="D22" s="58"/>
      <c r="E22" s="3">
        <f>IF(D22=0,0,VLOOKUP(D22,competitors!$A$1:$B$1390,2,FALSE))</f>
        <v>0</v>
      </c>
      <c r="F22" s="3">
        <f>IF(D22=0,0,VLOOKUP(E22,competitors!$B$1:$C$1390,2,FALSE))</f>
        <v>0</v>
      </c>
      <c r="G22" s="368"/>
      <c r="H22" s="333"/>
      <c r="I22" s="3"/>
      <c r="J22" s="3"/>
      <c r="K22" s="3"/>
      <c r="L22" s="3"/>
      <c r="M22" s="3"/>
      <c r="N22" s="3"/>
      <c r="O22" s="3"/>
      <c r="P22" s="3"/>
      <c r="Q22" s="3"/>
      <c r="R22" s="3"/>
      <c r="S22" s="63"/>
      <c r="T22" s="234"/>
      <c r="U22" s="349"/>
      <c r="V22" s="366"/>
      <c r="W22" s="294">
        <v>8</v>
      </c>
      <c r="X22" s="58"/>
      <c r="Y22" s="3">
        <f>IF(X22=0,0,VLOOKUP(X22,competitors!$A$1:$B$1390,2,FALSE))</f>
        <v>0</v>
      </c>
      <c r="Z22" s="3">
        <f>IF(X22=0,0,VLOOKUP(Y22,competitors!$B$1:$C$1390,2,FALSE))</f>
        <v>0</v>
      </c>
      <c r="AA22" s="368"/>
      <c r="AB22" s="33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16"/>
    </row>
    <row r="23" spans="1:40" ht="12.75" customHeight="1">
      <c r="B23" s="339"/>
      <c r="C23" s="295">
        <v>9</v>
      </c>
      <c r="D23" s="58"/>
      <c r="E23" s="3">
        <f>IF(D23=0,0,VLOOKUP(D23,competitors!$A$1:$B$1390,2,FALSE))</f>
        <v>0</v>
      </c>
      <c r="F23" s="3">
        <f>IF(D23=0,0,VLOOKUP(E23,competitors!$B$1:$C$1390,2,FALSE))</f>
        <v>0</v>
      </c>
      <c r="G23" s="368"/>
      <c r="H23" s="333"/>
      <c r="I23" s="3"/>
      <c r="J23" s="3"/>
      <c r="K23" s="3"/>
      <c r="L23" s="3"/>
      <c r="M23" s="3"/>
      <c r="N23" s="3"/>
      <c r="O23" s="3"/>
      <c r="P23" s="3"/>
      <c r="Q23" s="3"/>
      <c r="R23" s="3"/>
      <c r="S23" s="63"/>
      <c r="T23" s="234"/>
      <c r="U23" s="349"/>
      <c r="V23" s="366"/>
      <c r="W23" s="295">
        <v>9</v>
      </c>
      <c r="X23" s="58"/>
      <c r="Y23" s="3">
        <f>IF(X23=0,0,VLOOKUP(X23,competitors!$A$1:$B$1390,2,FALSE))</f>
        <v>0</v>
      </c>
      <c r="Z23" s="3">
        <f>IF(X23=0,0,VLOOKUP(Y23,competitors!$B$1:$C$1390,2,FALSE))</f>
        <v>0</v>
      </c>
      <c r="AA23" s="36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</row>
    <row r="24" spans="1:40" ht="12.75" customHeight="1">
      <c r="B24" s="339"/>
      <c r="C24" s="294">
        <v>10</v>
      </c>
      <c r="D24" s="58"/>
      <c r="E24" s="3">
        <f>IF(D24=0,0,VLOOKUP(D24,competitors!$A$1:$B$1390,2,FALSE))</f>
        <v>0</v>
      </c>
      <c r="F24" s="3">
        <f>IF(D24=0,0,VLOOKUP(E24,competitors!$B$1:$C$1390,2,FALSE))</f>
        <v>0</v>
      </c>
      <c r="G24" s="368"/>
      <c r="H24" s="333"/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U24" s="349"/>
      <c r="V24" s="366"/>
      <c r="W24" s="294">
        <v>10</v>
      </c>
      <c r="X24" s="58"/>
      <c r="Y24" s="3">
        <f>IF(X24=0,0,VLOOKUP(X24,competitors!$A$1:$B$1390,2,FALSE))</f>
        <v>0</v>
      </c>
      <c r="Z24" s="3">
        <f>IF(X24=0,0,VLOOKUP(Y24,competitors!$B$1:$C$1390,2,FALSE))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1:40" ht="12.75" customHeight="1" thickBot="1">
      <c r="B25" s="339"/>
      <c r="C25" s="295">
        <v>11</v>
      </c>
      <c r="D25" s="64"/>
      <c r="E25" s="65">
        <f>IF(D25=0,0,VLOOKUP(D25,competitors!$A$1:$B$1390,2,FALSE))</f>
        <v>0</v>
      </c>
      <c r="F25" s="65">
        <f>IF(D25=0,0,VLOOKUP(E25,competitors!$B$1:$C$1390,2,FALSE))</f>
        <v>0</v>
      </c>
      <c r="G25" s="402"/>
      <c r="H25" s="33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106"/>
      <c r="T25" s="234"/>
      <c r="U25" s="349"/>
      <c r="V25" s="366"/>
      <c r="W25" s="306">
        <v>11</v>
      </c>
      <c r="X25" s="64"/>
      <c r="Y25" s="65">
        <f>IF(X25=0,0,VLOOKUP(X25,competitors!$A$1:$B$1390,2,FALSE))</f>
        <v>0</v>
      </c>
      <c r="Z25" s="65">
        <f>IF(X25=0,0,VLOOKUP(Y25,competitors!$B$1:$C$1390,2,FALSE))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3"/>
      <c r="AN25" s="16"/>
    </row>
    <row r="26" spans="1:40" ht="12.75" customHeight="1" thickBot="1">
      <c r="B26" s="706" t="s">
        <v>1655</v>
      </c>
      <c r="C26" s="293">
        <v>1</v>
      </c>
      <c r="D26" s="666">
        <v>2029</v>
      </c>
      <c r="E26" s="57" t="str">
        <f>IF(D26=0,0,VLOOKUP(D26,competitors!$A$1:$B$1390,2,FALSE))</f>
        <v>Megan Webber U17W</v>
      </c>
      <c r="F26" s="57" t="str">
        <f>IF(D26=0,0,VLOOKUP(E26,competitors!$B$1:$C$1390,2,FALSE))</f>
        <v>NA</v>
      </c>
      <c r="G26" s="667">
        <v>13.07</v>
      </c>
      <c r="H26" s="667">
        <v>1</v>
      </c>
      <c r="I26" s="61"/>
      <c r="J26" s="61">
        <v>22</v>
      </c>
      <c r="K26" s="61"/>
      <c r="L26" s="61"/>
      <c r="M26" s="61"/>
      <c r="N26" s="61"/>
      <c r="O26" s="61"/>
      <c r="P26" s="61"/>
      <c r="Q26" s="61"/>
      <c r="R26" s="61"/>
      <c r="S26" s="62"/>
      <c r="T26" s="358" t="str">
        <f>IF((G26&lt;=A32),"REC","")</f>
        <v/>
      </c>
      <c r="U26" s="348"/>
      <c r="V26" s="727" t="s">
        <v>1672</v>
      </c>
      <c r="W26" s="364">
        <v>1</v>
      </c>
      <c r="X26" s="666">
        <v>2061</v>
      </c>
      <c r="Y26" s="57" t="str">
        <f>IF(X26=0,0,VLOOKUP(X26,competitors!$A$1:$B$1390,2,FALSE))</f>
        <v>Emma Sharpe U17W</v>
      </c>
      <c r="Z26" s="57" t="str">
        <f>IF(X26=0,0,VLOOKUP(Y26,competitors!$B$1:$C$1390,2,FALSE))</f>
        <v>ExH</v>
      </c>
      <c r="AA26" s="668">
        <v>31.95</v>
      </c>
      <c r="AB26" s="401"/>
      <c r="AC26" s="57"/>
      <c r="AD26" s="57"/>
      <c r="AE26" s="57">
        <v>22</v>
      </c>
      <c r="AF26" s="57"/>
      <c r="AG26" s="57"/>
      <c r="AH26" s="57"/>
      <c r="AI26" s="57"/>
      <c r="AJ26" s="57"/>
      <c r="AK26" s="57"/>
      <c r="AL26" s="57"/>
      <c r="AM26" s="62"/>
      <c r="AN26" s="358" t="str">
        <f>IF((AA26&gt;=U32),"REC","")</f>
        <v/>
      </c>
    </row>
    <row r="27" spans="1:40" ht="12.75" customHeight="1">
      <c r="B27" s="707"/>
      <c r="C27" s="294">
        <v>2</v>
      </c>
      <c r="D27" s="666">
        <v>2054</v>
      </c>
      <c r="E27" s="3" t="str">
        <f>IF(D27=0,0,VLOOKUP(D27,competitors!$A$1:$B$1350,2,FALSE))</f>
        <v>Olivia Dobson U17W</v>
      </c>
      <c r="F27" s="3" t="str">
        <f>IF(D27=0,0,VLOOKUP(E27,competitors!$B$1:$C$1350,2,FALSE))</f>
        <v>ExH</v>
      </c>
      <c r="G27" s="667">
        <v>13.16</v>
      </c>
      <c r="H27" s="667">
        <v>1</v>
      </c>
      <c r="I27" s="3"/>
      <c r="J27" s="3"/>
      <c r="K27" s="3">
        <v>21</v>
      </c>
      <c r="L27" s="3"/>
      <c r="M27" s="3"/>
      <c r="N27" s="3"/>
      <c r="O27" s="3"/>
      <c r="P27" s="3"/>
      <c r="Q27" s="3"/>
      <c r="R27" s="3"/>
      <c r="S27" s="63"/>
      <c r="T27" s="234"/>
      <c r="U27" s="349"/>
      <c r="V27" s="728"/>
      <c r="W27" s="294">
        <v>2</v>
      </c>
      <c r="X27" s="666">
        <v>2012</v>
      </c>
      <c r="Y27" s="3" t="str">
        <f>IF(X27=0,0,VLOOKUP(X27,competitors!$A$1:$B$1390,2,FALSE))</f>
        <v>Mia O'Daly U17W</v>
      </c>
      <c r="Z27" s="3" t="str">
        <f>IF(X27=0,0,VLOOKUP(Y27,competitors!$B$1:$C$1390,2,FALSE))</f>
        <v>Arm</v>
      </c>
      <c r="AA27" s="668">
        <v>31.28</v>
      </c>
      <c r="AB27" s="333"/>
      <c r="AC27" s="3">
        <v>21</v>
      </c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16"/>
    </row>
    <row r="28" spans="1:40" ht="12.75" customHeight="1">
      <c r="B28" s="707"/>
      <c r="C28" s="295">
        <v>3</v>
      </c>
      <c r="D28" s="666">
        <v>2132</v>
      </c>
      <c r="E28" s="3" t="str">
        <f>IF(D28=0,0,VLOOKUP(D28,competitors!$A$1:$B$1350,2,FALSE))</f>
        <v>Cerys Lee U17W</v>
      </c>
      <c r="F28" s="3" t="str">
        <f>IF(D28=0,0,VLOOKUP(E28,competitors!$B$1:$C$1350,2,FALSE))</f>
        <v>TAC</v>
      </c>
      <c r="G28" s="668">
        <v>13.7</v>
      </c>
      <c r="H28" s="667">
        <v>1</v>
      </c>
      <c r="I28" s="3"/>
      <c r="J28" s="3"/>
      <c r="K28" s="3"/>
      <c r="L28" s="3"/>
      <c r="M28" s="3"/>
      <c r="N28" s="3">
        <v>20</v>
      </c>
      <c r="O28" s="3"/>
      <c r="P28" s="3"/>
      <c r="Q28" s="3"/>
      <c r="R28" s="3"/>
      <c r="S28" s="63"/>
      <c r="T28" s="234"/>
      <c r="U28" s="349"/>
      <c r="V28" s="728"/>
      <c r="W28" s="295">
        <v>3</v>
      </c>
      <c r="X28" s="666">
        <v>2102</v>
      </c>
      <c r="Y28" s="3" t="str">
        <f>IF(X28=0,0,VLOOKUP(X28,competitors!$A$1:$B$1390,2,FALSE))</f>
        <v>Caitlin Batcheldor U17W</v>
      </c>
      <c r="Z28" s="3" t="str">
        <f>IF(X28=0,0,VLOOKUP(Y28,competitors!$B$1:$C$1390,2,FALSE))</f>
        <v>PAC</v>
      </c>
      <c r="AA28" s="668">
        <v>29.74</v>
      </c>
      <c r="AB28" s="333"/>
      <c r="AC28" s="3"/>
      <c r="AD28" s="3"/>
      <c r="AE28" s="3"/>
      <c r="AF28" s="3"/>
      <c r="AG28" s="3">
        <v>20</v>
      </c>
      <c r="AH28" s="3"/>
      <c r="AI28" s="3"/>
      <c r="AJ28" s="3"/>
      <c r="AK28" s="3"/>
      <c r="AL28" s="3"/>
      <c r="AM28" s="63"/>
    </row>
    <row r="29" spans="1:40" ht="12.75" customHeight="1">
      <c r="B29" s="707"/>
      <c r="C29" s="294">
        <v>4</v>
      </c>
      <c r="D29" s="666">
        <v>2030</v>
      </c>
      <c r="E29" s="3" t="str">
        <f>IF(D29=0,0,VLOOKUP(D29,competitors!$A$1:$B$1390,2,FALSE))</f>
        <v>Verity Woods U17W</v>
      </c>
      <c r="F29" s="3" t="str">
        <f>IF(D29=0,0,VLOOKUP(E29,competitors!$B$1:$C$1390,2,FALSE))</f>
        <v>NA</v>
      </c>
      <c r="G29" s="667">
        <v>13.83</v>
      </c>
      <c r="H29" s="667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63"/>
      <c r="T29" s="234"/>
      <c r="U29" s="349"/>
      <c r="V29" s="728"/>
      <c r="W29" s="294">
        <v>4</v>
      </c>
      <c r="X29" s="666">
        <v>2131</v>
      </c>
      <c r="Y29" s="3" t="str">
        <f>IF(X29=0,0,VLOOKUP(X29,competitors!$A$1:$B$1390,2,FALSE))</f>
        <v>Naomi Wilde U17W</v>
      </c>
      <c r="Z29" s="3" t="str">
        <f>IF(X29=0,0,VLOOKUP(Y29,competitors!$B$1:$C$1390,2,FALSE))</f>
        <v>TAC</v>
      </c>
      <c r="AA29" s="668">
        <v>24.1</v>
      </c>
      <c r="AB29" s="333"/>
      <c r="AC29" s="3"/>
      <c r="AD29" s="3"/>
      <c r="AE29" s="3"/>
      <c r="AF29" s="3"/>
      <c r="AG29" s="3"/>
      <c r="AH29" s="3">
        <v>19</v>
      </c>
      <c r="AI29" s="3"/>
      <c r="AJ29" s="3"/>
      <c r="AK29" s="3"/>
      <c r="AL29" s="3"/>
      <c r="AM29" s="63"/>
      <c r="AN29" s="16"/>
    </row>
    <row r="30" spans="1:40" ht="12.75" customHeight="1">
      <c r="B30" s="707"/>
      <c r="C30" s="295">
        <v>5</v>
      </c>
      <c r="D30" s="666">
        <v>2058</v>
      </c>
      <c r="E30" s="3" t="str">
        <f>IF(D30=0,0,VLOOKUP(D30,competitors!$A$1:$B$1390,2,FALSE))</f>
        <v>Josie Bennett U17W</v>
      </c>
      <c r="F30" s="3" t="str">
        <f>IF(D30=0,0,VLOOKUP(E30,competitors!$B$1:$C$1390,2,FALSE))</f>
        <v>ExH</v>
      </c>
      <c r="G30" s="667">
        <v>13.96</v>
      </c>
      <c r="H30" s="667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63"/>
      <c r="T30" s="234"/>
      <c r="U30" s="349"/>
      <c r="V30" s="728"/>
      <c r="W30" s="295">
        <v>5</v>
      </c>
      <c r="X30" s="666">
        <v>2011</v>
      </c>
      <c r="Y30" s="3" t="str">
        <f>IF(X30=0,0,VLOOKUP(X30,competitors!$A$1:$B$1390,2,FALSE))</f>
        <v>Lois Fileman U17W</v>
      </c>
      <c r="Z30" s="3" t="str">
        <f>IF(X30=0,0,VLOOKUP(Y30,competitors!$B$1:$C$1390,2,FALSE))</f>
        <v>Arm</v>
      </c>
      <c r="AA30" s="668">
        <v>23.7</v>
      </c>
      <c r="AB30" s="33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3"/>
      <c r="AN30" s="16"/>
    </row>
    <row r="31" spans="1:40" ht="12.75" customHeight="1">
      <c r="B31" s="704" t="s">
        <v>2654</v>
      </c>
      <c r="C31" s="294">
        <v>6</v>
      </c>
      <c r="D31" s="666">
        <v>775</v>
      </c>
      <c r="E31" s="3" t="str">
        <f>IF(D31=0,0,VLOOKUP(D31,competitors!$A$1:$B$1390,2,FALSE))</f>
        <v>Bryher Croker U15G</v>
      </c>
      <c r="F31" s="3" t="str">
        <f>IF(D31=0,0,VLOOKUP(E31,competitors!$B$1:$C$1390,2,FALSE))</f>
        <v>CAC</v>
      </c>
      <c r="G31" s="667">
        <v>14.01</v>
      </c>
      <c r="H31" s="667">
        <v>2</v>
      </c>
      <c r="I31" s="3"/>
      <c r="J31" s="3"/>
      <c r="K31" s="3"/>
      <c r="L31" s="3"/>
      <c r="M31" s="3"/>
      <c r="N31" s="3"/>
      <c r="O31" s="3"/>
      <c r="P31" s="3">
        <v>19</v>
      </c>
      <c r="Q31" s="3"/>
      <c r="R31" s="3"/>
      <c r="S31" s="63"/>
      <c r="T31" s="234"/>
      <c r="U31" s="349"/>
      <c r="V31" s="704" t="s">
        <v>2696</v>
      </c>
      <c r="W31" s="294">
        <v>6</v>
      </c>
      <c r="X31" s="666">
        <v>2088</v>
      </c>
      <c r="Y31" s="3" t="str">
        <f>IF(X31=0,0,VLOOKUP(X31,competitors!$A$1:$B$1390,2,FALSE))</f>
        <v>Charlotte Ayton U17W</v>
      </c>
      <c r="Z31" s="3" t="str">
        <f>IF(X31=0,0,VLOOKUP(Y31,competitors!$B$1:$C$1390,2,FALSE))</f>
        <v>Wim</v>
      </c>
      <c r="AA31" s="668">
        <v>15.29</v>
      </c>
      <c r="AB31" s="333"/>
      <c r="AC31" s="3"/>
      <c r="AD31" s="3"/>
      <c r="AE31" s="3"/>
      <c r="AF31" s="3">
        <v>18</v>
      </c>
      <c r="AG31" s="3"/>
      <c r="AH31" s="3"/>
      <c r="AI31" s="3"/>
      <c r="AJ31" s="3"/>
      <c r="AK31" s="3"/>
      <c r="AL31" s="3"/>
      <c r="AM31" s="63"/>
      <c r="AN31" s="16"/>
    </row>
    <row r="32" spans="1:40" ht="12.75" customHeight="1" thickBot="1">
      <c r="A32" s="346">
        <v>12.4</v>
      </c>
      <c r="B32" s="705"/>
      <c r="C32" s="295">
        <v>7</v>
      </c>
      <c r="D32" s="666">
        <v>2109</v>
      </c>
      <c r="E32" s="3" t="str">
        <f>IF(D32=0,0,VLOOKUP(D32,competitors!$A$1:$B$1390,2,FALSE))</f>
        <v>Katie Corbin U17W</v>
      </c>
      <c r="F32" s="3" t="str">
        <f>IF(D32=0,0,VLOOKUP(E32,competitors!$B$1:$C$1390,2,FALSE))</f>
        <v>PAC</v>
      </c>
      <c r="G32" s="667">
        <v>14.25</v>
      </c>
      <c r="H32" s="667">
        <v>2</v>
      </c>
      <c r="I32" s="3"/>
      <c r="J32" s="3"/>
      <c r="K32" s="3"/>
      <c r="L32" s="3"/>
      <c r="M32" s="3">
        <v>18</v>
      </c>
      <c r="N32" s="3"/>
      <c r="O32" s="3"/>
      <c r="P32" s="3"/>
      <c r="Q32" s="3"/>
      <c r="R32" s="3"/>
      <c r="S32" s="63"/>
      <c r="T32" s="234"/>
      <c r="U32" s="349">
        <v>37.700000000000003</v>
      </c>
      <c r="V32" s="705"/>
      <c r="W32" s="295">
        <v>7</v>
      </c>
      <c r="X32" s="666">
        <v>2195</v>
      </c>
      <c r="Y32" s="3" t="str">
        <f>IF(X32=0,0,VLOOKUP(X32,competitors!$A$1:$B$1390,2,FALSE))</f>
        <v>Lowenna Riley U17W</v>
      </c>
      <c r="Z32" s="3" t="str">
        <f>IF(X32=0,0,VLOOKUP(Y32,competitors!$B$1:$C$1390,2,FALSE))</f>
        <v>CAC</v>
      </c>
      <c r="AA32" s="668">
        <v>15.14</v>
      </c>
      <c r="AB32" s="333"/>
      <c r="AC32" s="3"/>
      <c r="AD32" s="3"/>
      <c r="AE32" s="3"/>
      <c r="AF32" s="3"/>
      <c r="AG32" s="3"/>
      <c r="AH32" s="3"/>
      <c r="AI32" s="3"/>
      <c r="AJ32" s="3">
        <v>17</v>
      </c>
      <c r="AK32" s="3"/>
      <c r="AL32" s="3"/>
      <c r="AM32" s="63"/>
    </row>
    <row r="33" spans="1:40" ht="12.75" customHeight="1">
      <c r="B33" s="481"/>
      <c r="C33" s="294">
        <v>8</v>
      </c>
      <c r="D33" s="666">
        <v>2088</v>
      </c>
      <c r="E33" s="3" t="str">
        <f>IF(D33=0,0,VLOOKUP(D33,competitors!$A$1:$B$1390,2,FALSE))</f>
        <v>Charlotte Ayton U17W</v>
      </c>
      <c r="F33" s="3" t="str">
        <f>IF(D33=0,0,VLOOKUP(E33,competitors!$B$1:$C$1390,2,FALSE))</f>
        <v>Wim</v>
      </c>
      <c r="G33" s="667">
        <v>14.45</v>
      </c>
      <c r="H33" s="667">
        <v>1</v>
      </c>
      <c r="I33" s="3"/>
      <c r="J33" s="3"/>
      <c r="K33" s="3"/>
      <c r="L33" s="3">
        <v>17</v>
      </c>
      <c r="M33" s="3"/>
      <c r="N33" s="3"/>
      <c r="O33" s="3"/>
      <c r="P33" s="3"/>
      <c r="Q33" s="3"/>
      <c r="R33" s="3"/>
      <c r="S33" s="63"/>
      <c r="T33" s="234"/>
      <c r="U33" s="349"/>
      <c r="V33" s="29"/>
      <c r="W33" s="294">
        <v>8</v>
      </c>
      <c r="X33" s="666">
        <v>2108</v>
      </c>
      <c r="Y33" s="3" t="str">
        <f>IF(X33=0,0,VLOOKUP(X33,competitors!$A$1:$B$1390,2,FALSE))</f>
        <v>Niamh Kirwin U15G]U17]</v>
      </c>
      <c r="Z33" s="3" t="str">
        <f>IF(X33=0,0,VLOOKUP(Y33,competitors!$B$1:$C$1390,2,FALSE))</f>
        <v>PAC</v>
      </c>
      <c r="AA33" s="668">
        <v>13.11</v>
      </c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16"/>
    </row>
    <row r="34" spans="1:40" ht="12.75" customHeight="1">
      <c r="B34" s="482"/>
      <c r="C34" s="295">
        <v>9</v>
      </c>
      <c r="D34" s="666">
        <v>915</v>
      </c>
      <c r="E34" s="3" t="str">
        <f>IF(D34=0,0,VLOOKUP(D34,competitors!$A$1:$B$1390,2,FALSE))</f>
        <v>Molly Lardner U17G</v>
      </c>
      <c r="F34" s="3" t="str">
        <f>IF(D34=0,0,VLOOKUP(E34,competitors!$B$1:$C$1390,2,FALSE))</f>
        <v>DAC</v>
      </c>
      <c r="G34" s="667">
        <v>14.49</v>
      </c>
      <c r="H34" s="667">
        <v>2</v>
      </c>
      <c r="I34" s="3"/>
      <c r="J34" s="3"/>
      <c r="K34" s="3"/>
      <c r="L34" s="3"/>
      <c r="M34" s="3"/>
      <c r="N34" s="3"/>
      <c r="O34" s="3"/>
      <c r="P34" s="3"/>
      <c r="Q34" s="3"/>
      <c r="R34" s="3">
        <v>16</v>
      </c>
      <c r="S34" s="63"/>
      <c r="T34" s="234"/>
      <c r="U34" s="349"/>
      <c r="V34" s="29"/>
      <c r="W34" s="295">
        <v>9</v>
      </c>
      <c r="X34" s="58"/>
      <c r="Y34" s="3">
        <f>IF(X34=0,0,VLOOKUP(X34,competitors!$A$1:$B$1390,2,FALSE))</f>
        <v>0</v>
      </c>
      <c r="Z34" s="3">
        <f>IF(X34=0,0,VLOOKUP(Y34,competitors!$B$1:$C$1390,2,FALSE))</f>
        <v>0</v>
      </c>
      <c r="AA34" s="36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</row>
    <row r="35" spans="1:40" ht="12.75" customHeight="1">
      <c r="B35" s="482"/>
      <c r="C35" s="294">
        <v>10</v>
      </c>
      <c r="D35" s="666">
        <v>1049</v>
      </c>
      <c r="E35" s="3" t="str">
        <f>IF(D35=0,0,VLOOKUP(D35,competitors!$A$1:$B$1390,2,FALSE))</f>
        <v>Heidi Stillwell U15G[17]</v>
      </c>
      <c r="F35" s="3" t="str">
        <f>IF(D35=0,0,VLOOKUP(E35,competitors!$B$1:$C$1390,2,FALSE))</f>
        <v>MAC</v>
      </c>
      <c r="G35" s="668">
        <v>14.6</v>
      </c>
      <c r="H35" s="667">
        <v>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63">
        <v>15</v>
      </c>
      <c r="T35" s="234"/>
      <c r="U35" s="349"/>
      <c r="V35" s="29"/>
      <c r="W35" s="294">
        <v>10</v>
      </c>
      <c r="X35" s="58"/>
      <c r="Y35" s="3">
        <f>IF(X35=0,0,VLOOKUP(X35,competitors!$A$1:$B$1390,2,FALSE))</f>
        <v>0</v>
      </c>
      <c r="Z35" s="3">
        <f>IF(X35=0,0,VLOOKUP(Y35,competitors!$B$1:$C$1390,2,FALSE))</f>
        <v>0</v>
      </c>
      <c r="AA35" s="36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16"/>
    </row>
    <row r="36" spans="1:40" ht="12.75" customHeight="1" thickBot="1">
      <c r="B36" s="482"/>
      <c r="C36" s="295">
        <v>11</v>
      </c>
      <c r="D36" s="666">
        <v>2152</v>
      </c>
      <c r="E36" s="65" t="str">
        <f>IF(D36=0,0,VLOOKUP(D36,competitors!$A$1:$B$1390,2,FALSE))</f>
        <v>Daisy Davies U17W</v>
      </c>
      <c r="F36" s="65" t="str">
        <f>IF(D36=0,0,VLOOKUP(E36,competitors!$B$1:$C$1390,2,FALSE))</f>
        <v>YOAC</v>
      </c>
      <c r="G36" s="667">
        <v>14.98</v>
      </c>
      <c r="H36" s="667">
        <v>2</v>
      </c>
      <c r="I36" s="65"/>
      <c r="J36" s="65"/>
      <c r="K36" s="65"/>
      <c r="L36" s="65"/>
      <c r="M36" s="65"/>
      <c r="N36" s="65"/>
      <c r="O36" s="65">
        <v>14</v>
      </c>
      <c r="P36" s="65"/>
      <c r="Q36" s="65"/>
      <c r="R36" s="65"/>
      <c r="S36" s="106"/>
      <c r="T36" s="234"/>
      <c r="U36" s="349"/>
      <c r="V36" s="29"/>
      <c r="W36" s="306">
        <v>11</v>
      </c>
      <c r="X36" s="64"/>
      <c r="Y36" s="65">
        <f>IF(X36=0,0,VLOOKUP(X36,competitors!$A$1:$B$1390,2,FALSE))</f>
        <v>0</v>
      </c>
      <c r="Z36" s="65">
        <f>IF(X36=0,0,VLOOKUP(Y36,competitors!$B$1:$C$1390,2,FALSE))</f>
        <v>0</v>
      </c>
      <c r="AA36" s="402"/>
      <c r="AB36" s="334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06"/>
      <c r="AN36" s="16"/>
    </row>
    <row r="37" spans="1:40" ht="12.75" customHeight="1">
      <c r="B37" s="482"/>
      <c r="C37" s="294">
        <v>12</v>
      </c>
      <c r="D37" s="666">
        <v>2108</v>
      </c>
      <c r="E37" s="3" t="str">
        <f>IF(D37=0,0,VLOOKUP(D37,competitors!$A$1:$B$1390,2,FALSE))</f>
        <v>Niamh Kirwin U15G]U17]</v>
      </c>
      <c r="F37" s="3" t="str">
        <f>IF(D37=0,0,VLOOKUP(E37,competitors!$B$1:$C$1390,2,FALSE))</f>
        <v>PAC</v>
      </c>
      <c r="G37" s="668">
        <v>15.5</v>
      </c>
      <c r="H37" s="667">
        <v>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63"/>
      <c r="T37" s="234"/>
      <c r="U37" s="349"/>
      <c r="V37" s="29"/>
      <c r="W37" s="294">
        <v>12</v>
      </c>
      <c r="X37" s="58"/>
      <c r="Y37" s="3">
        <f>IF(X37=0,0,VLOOKUP(X37,competitors!$A$1:$B$1390,2,FALSE))</f>
        <v>0</v>
      </c>
      <c r="Z37" s="3">
        <f>IF(X37=0,0,VLOOKUP(Y37,competitors!$B$1:$C$1390,2,FALSE))</f>
        <v>0</v>
      </c>
      <c r="AA37" s="368"/>
      <c r="AB37" s="333"/>
      <c r="AC37" s="3"/>
      <c r="AD37" s="57"/>
      <c r="AE37" s="57"/>
      <c r="AF37" s="57"/>
      <c r="AG37" s="57"/>
      <c r="AH37" s="57"/>
      <c r="AI37" s="57"/>
      <c r="AJ37" s="57"/>
      <c r="AK37" s="57"/>
      <c r="AL37" s="57"/>
      <c r="AM37" s="394"/>
      <c r="AN37" s="16"/>
    </row>
    <row r="38" spans="1:40" ht="12.75" customHeight="1">
      <c r="B38" s="482"/>
      <c r="C38" s="295">
        <v>13</v>
      </c>
      <c r="D38" s="666">
        <v>2020</v>
      </c>
      <c r="E38" s="3" t="str">
        <f>IF(D38=0,0,VLOOKUP(D38,competitors!$A$1:$B$1390,2,FALSE))</f>
        <v>Tamara Morgan U17W</v>
      </c>
      <c r="F38" s="3" t="str">
        <f>IF(D38=0,0,VLOOKUP(E38,competitors!$B$1:$C$1390,2,FALSE))</f>
        <v>Arm</v>
      </c>
      <c r="G38" s="667">
        <v>17.09</v>
      </c>
      <c r="H38" s="667">
        <v>2</v>
      </c>
      <c r="I38" s="3">
        <v>13</v>
      </c>
      <c r="J38" s="3"/>
      <c r="K38" s="3"/>
      <c r="L38" s="3"/>
      <c r="M38" s="3"/>
      <c r="N38" s="3"/>
      <c r="O38" s="3"/>
      <c r="P38" s="3"/>
      <c r="Q38" s="3"/>
      <c r="R38" s="3"/>
      <c r="S38" s="63"/>
      <c r="T38" s="234"/>
      <c r="U38" s="349"/>
      <c r="V38" s="29"/>
      <c r="W38" s="295">
        <v>13</v>
      </c>
      <c r="X38" s="58"/>
      <c r="Y38" s="3">
        <f>IF(X38=0,0,VLOOKUP(X38,competitors!$A$1:$B$1390,2,FALSE))</f>
        <v>0</v>
      </c>
      <c r="Z38" s="3">
        <f>IF(X38=0,0,VLOOKUP(Y38,competitors!$B$1:$C$1390,2,FALSE))</f>
        <v>0</v>
      </c>
      <c r="AA38" s="368"/>
      <c r="AB38" s="33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63"/>
      <c r="AN38" s="16"/>
    </row>
    <row r="39" spans="1:40" ht="12.75" customHeight="1">
      <c r="B39" s="339"/>
      <c r="C39" s="294">
        <v>14</v>
      </c>
      <c r="D39" s="58"/>
      <c r="E39" s="3">
        <f>IF(D39=0,0,VLOOKUP(D39,competitors!$A$1:$B$1390,2,FALSE))</f>
        <v>0</v>
      </c>
      <c r="F39" s="3">
        <f>IF(D39=0,0,VLOOKUP(E39,competitors!$B$1:$C$1390,2,FALSE))</f>
        <v>0</v>
      </c>
      <c r="G39" s="368"/>
      <c r="H39" s="333"/>
      <c r="I39" s="3"/>
      <c r="J39" s="3"/>
      <c r="K39" s="3"/>
      <c r="L39" s="3"/>
      <c r="M39" s="3"/>
      <c r="N39" s="3"/>
      <c r="O39" s="3"/>
      <c r="P39" s="3"/>
      <c r="Q39" s="3"/>
      <c r="R39" s="3"/>
      <c r="S39" s="63"/>
      <c r="T39" s="234"/>
      <c r="V39" s="339"/>
      <c r="W39" s="294">
        <v>14</v>
      </c>
      <c r="X39" s="58"/>
      <c r="Y39" s="3">
        <f>IF(X39=0,0,VLOOKUP(X39,competitors!$A$1:$B$1390,2,FALSE))</f>
        <v>0</v>
      </c>
      <c r="Z39" s="3">
        <f>IF(X39=0,0,VLOOKUP(Y39,competitors!$B$1:$C$1390,2,FALSE))</f>
        <v>0</v>
      </c>
      <c r="AA39" s="368"/>
      <c r="AB39" s="33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63"/>
      <c r="AN39" s="16"/>
    </row>
    <row r="40" spans="1:40" ht="12.75" customHeight="1">
      <c r="B40" s="339"/>
      <c r="C40" s="295">
        <v>15</v>
      </c>
      <c r="D40" s="58"/>
      <c r="E40" s="3">
        <f>IF(D40=0,0,VLOOKUP(D40,competitors!$A$1:$B$1390,2,FALSE))</f>
        <v>0</v>
      </c>
      <c r="F40" s="3">
        <f>IF(D40=0,0,VLOOKUP(E40,competitors!$B$1:$C$1390,2,FALSE))</f>
        <v>0</v>
      </c>
      <c r="G40" s="368"/>
      <c r="H40" s="333"/>
      <c r="I40" s="3"/>
      <c r="J40" s="3"/>
      <c r="K40" s="3"/>
      <c r="L40" s="3"/>
      <c r="M40" s="3"/>
      <c r="N40" s="3"/>
      <c r="O40" s="3"/>
      <c r="P40" s="3"/>
      <c r="Q40" s="3"/>
      <c r="R40" s="3"/>
      <c r="S40" s="63"/>
      <c r="T40" s="234"/>
      <c r="V40" s="339"/>
      <c r="W40" s="295">
        <v>15</v>
      </c>
      <c r="X40" s="58"/>
      <c r="Y40" s="3">
        <f>IF(X40=0,0,VLOOKUP(X40,competitors!$A$1:$B$1390,2,FALSE))</f>
        <v>0</v>
      </c>
      <c r="Z40" s="3">
        <f>IF(X40=0,0,VLOOKUP(Y40,competitors!$B$1:$C$1390,2,FALSE))</f>
        <v>0</v>
      </c>
      <c r="AA40" s="368"/>
      <c r="AB40" s="33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63"/>
      <c r="AN40" s="16"/>
    </row>
    <row r="41" spans="1:40" ht="12.75" customHeight="1">
      <c r="B41" s="339"/>
      <c r="C41" s="294">
        <v>16</v>
      </c>
      <c r="D41" s="58"/>
      <c r="E41" s="3">
        <f>IF(D41=0,0,VLOOKUP(D41,competitors!$A$1:$B$1390,2,FALSE))</f>
        <v>0</v>
      </c>
      <c r="F41" s="3">
        <f>IF(D41=0,0,VLOOKUP(E41,competitors!$B$1:$C$1390,2,FALSE))</f>
        <v>0</v>
      </c>
      <c r="G41" s="368"/>
      <c r="H41" s="333"/>
      <c r="I41" s="3"/>
      <c r="J41" s="3"/>
      <c r="K41" s="3"/>
      <c r="L41" s="3"/>
      <c r="M41" s="3"/>
      <c r="N41" s="3"/>
      <c r="O41" s="3"/>
      <c r="P41" s="3"/>
      <c r="Q41" s="3"/>
      <c r="R41" s="3"/>
      <c r="S41" s="63"/>
      <c r="T41" s="234"/>
      <c r="V41" s="339"/>
      <c r="W41" s="294">
        <v>16</v>
      </c>
      <c r="X41" s="58"/>
      <c r="Y41" s="3">
        <f>IF(X41=0,0,VLOOKUP(X41,competitors!$A$1:$B$1390,2,FALSE))</f>
        <v>0</v>
      </c>
      <c r="Z41" s="3">
        <f>IF(X41=0,0,VLOOKUP(Y41,competitors!$B$1:$C$1390,2,FALSE))</f>
        <v>0</v>
      </c>
      <c r="AA41" s="368"/>
      <c r="AB41" s="33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63"/>
      <c r="AN41" s="16"/>
    </row>
    <row r="42" spans="1:40" ht="12.75" customHeight="1">
      <c r="B42" s="339"/>
      <c r="C42" s="295">
        <v>17</v>
      </c>
      <c r="D42" s="58"/>
      <c r="E42" s="3">
        <f>IF(D42=0,0,VLOOKUP(D42,competitors!$A$1:$B$1390,2,FALSE))</f>
        <v>0</v>
      </c>
      <c r="F42" s="3">
        <f>IF(D42=0,0,VLOOKUP(E42,competitors!$B$1:$C$1390,2,FALSE))</f>
        <v>0</v>
      </c>
      <c r="G42" s="368"/>
      <c r="H42" s="333"/>
      <c r="I42" s="3"/>
      <c r="J42" s="3"/>
      <c r="K42" s="3"/>
      <c r="L42" s="3"/>
      <c r="M42" s="3"/>
      <c r="N42" s="3"/>
      <c r="O42" s="3"/>
      <c r="P42" s="3"/>
      <c r="Q42" s="3"/>
      <c r="R42" s="3"/>
      <c r="S42" s="63"/>
      <c r="T42" s="234"/>
      <c r="V42" s="339"/>
      <c r="W42" s="295">
        <v>17</v>
      </c>
      <c r="X42" s="58"/>
      <c r="Y42" s="3">
        <f>IF(X42=0,0,VLOOKUP(X42,competitors!$A$1:$B$1390,2,FALSE))</f>
        <v>0</v>
      </c>
      <c r="Z42" s="3">
        <f>IF(X42=0,0,VLOOKUP(Y42,competitors!$B$1:$C$1390,2,FALSE))</f>
        <v>0</v>
      </c>
      <c r="AA42" s="368"/>
      <c r="AB42" s="33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16"/>
    </row>
    <row r="43" spans="1:40" ht="12.75" customHeight="1">
      <c r="B43" s="339"/>
      <c r="C43" s="294">
        <v>18</v>
      </c>
      <c r="D43" s="58"/>
      <c r="E43" s="3">
        <f>IF(D43=0,0,VLOOKUP(D43,competitors!$A$1:$B$1390,2,FALSE))</f>
        <v>0</v>
      </c>
      <c r="F43" s="3">
        <f>IF(D43=0,0,VLOOKUP(E43,competitors!$B$1:$C$1390,2,FALSE))</f>
        <v>0</v>
      </c>
      <c r="G43" s="368"/>
      <c r="H43" s="33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V43" s="339"/>
      <c r="W43" s="294">
        <v>18</v>
      </c>
      <c r="X43" s="58"/>
      <c r="Y43" s="3">
        <f>IF(X43=0,0,VLOOKUP(X43,competitors!$A$1:$B$1390,2,FALSE))</f>
        <v>0</v>
      </c>
      <c r="Z43" s="3">
        <f>IF(X43=0,0,VLOOKUP(Y43,competitors!$B$1:$C$1390,2,FALSE))</f>
        <v>0</v>
      </c>
      <c r="AA43" s="368"/>
      <c r="AB43" s="33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63"/>
      <c r="AN43" s="16"/>
    </row>
    <row r="44" spans="1:40" ht="12.75" customHeight="1">
      <c r="B44" s="339"/>
      <c r="C44" s="295">
        <v>19</v>
      </c>
      <c r="D44" s="58"/>
      <c r="E44" s="3">
        <f>IF(D44=0,0,VLOOKUP(D44,competitors!$A$1:$B$1390,2,FALSE))</f>
        <v>0</v>
      </c>
      <c r="F44" s="3">
        <f>IF(D44=0,0,VLOOKUP(E44,competitors!$B$1:$C$1390,2,FALSE))</f>
        <v>0</v>
      </c>
      <c r="G44" s="368"/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V44" s="339"/>
      <c r="W44" s="295">
        <v>19</v>
      </c>
      <c r="X44" s="58"/>
      <c r="Y44" s="3">
        <f>IF(X44=0,0,VLOOKUP(X44,competitors!$A$1:$B$1390,2,FALSE))</f>
        <v>0</v>
      </c>
      <c r="Z44" s="3">
        <f>IF(X44=0,0,VLOOKUP(Y44,competitors!$B$1:$C$1390,2,FALSE))</f>
        <v>0</v>
      </c>
      <c r="AA44" s="368"/>
      <c r="AB44" s="3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16"/>
    </row>
    <row r="45" spans="1:40" ht="12.75" customHeight="1">
      <c r="B45" s="339"/>
      <c r="C45" s="294">
        <v>20</v>
      </c>
      <c r="D45" s="58"/>
      <c r="E45" s="3">
        <f>IF(D45=0,0,VLOOKUP(D45,competitors!$A$1:$B$1390,2,FALSE))</f>
        <v>0</v>
      </c>
      <c r="F45" s="3">
        <f>IF(D45=0,0,VLOOKUP(E45,competitors!$B$1:$C$1390,2,FALSE))</f>
        <v>0</v>
      </c>
      <c r="G45" s="368"/>
      <c r="H45" s="33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  <c r="T45" s="234"/>
      <c r="V45" s="339"/>
      <c r="W45" s="294">
        <v>20</v>
      </c>
      <c r="X45" s="58"/>
      <c r="Y45" s="3">
        <f>IF(X45=0,0,VLOOKUP(X45,competitors!$A$1:$B$1390,2,FALSE))</f>
        <v>0</v>
      </c>
      <c r="Z45" s="3">
        <f>IF(X45=0,0,VLOOKUP(Y45,competitors!$B$1:$C$1390,2,FALSE))</f>
        <v>0</v>
      </c>
      <c r="AA45" s="368"/>
      <c r="AB45" s="33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63"/>
      <c r="AN45" s="16"/>
    </row>
    <row r="46" spans="1:40" ht="12.75" customHeight="1">
      <c r="B46" s="339"/>
      <c r="C46" s="295">
        <v>21</v>
      </c>
      <c r="D46" s="58"/>
      <c r="E46" s="3">
        <f>IF(D46=0,0,VLOOKUP(D46,competitors!$A$1:$B$1390,2,FALSE))</f>
        <v>0</v>
      </c>
      <c r="F46" s="3">
        <f>IF(D46=0,0,VLOOKUP(E46,competitors!$B$1:$C$1390,2,FALSE))</f>
        <v>0</v>
      </c>
      <c r="G46" s="368"/>
      <c r="H46" s="33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  <c r="T46" s="234"/>
      <c r="V46" s="339"/>
      <c r="W46" s="295">
        <v>21</v>
      </c>
      <c r="X46" s="58"/>
      <c r="Y46" s="3">
        <f>IF(X46=0,0,VLOOKUP(X46,competitors!$A$1:$B$1390,2,FALSE))</f>
        <v>0</v>
      </c>
      <c r="Z46" s="3">
        <f>IF(X46=0,0,VLOOKUP(Y46,competitors!$B$1:$C$1390,2,FALSE))</f>
        <v>0</v>
      </c>
      <c r="AA46" s="368"/>
      <c r="AB46" s="33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63"/>
      <c r="AN46" s="16"/>
    </row>
    <row r="47" spans="1:40" ht="12.75" customHeight="1" thickBot="1">
      <c r="B47" s="398"/>
      <c r="C47" s="296">
        <v>22</v>
      </c>
      <c r="D47" s="64"/>
      <c r="E47" s="65">
        <f>IF(D47=0,0,VLOOKUP(D47,competitors!$A$1:$B$1390,2,FALSE))</f>
        <v>0</v>
      </c>
      <c r="F47" s="65">
        <f>IF(D47=0,0,VLOOKUP(E47,competitors!$B$1:$C$1390,2,FALSE))</f>
        <v>0</v>
      </c>
      <c r="G47" s="402"/>
      <c r="H47" s="33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106"/>
      <c r="T47" s="234"/>
      <c r="V47" s="398"/>
      <c r="W47" s="296">
        <v>22</v>
      </c>
      <c r="X47" s="64"/>
      <c r="Y47" s="65">
        <f>IF(X47=0,0,VLOOKUP(X47,competitors!$A$1:$B$1390,2,FALSE))</f>
        <v>0</v>
      </c>
      <c r="Z47" s="65">
        <f>IF(X47=0,0,VLOOKUP(Y47,competitors!$B$1:$C$1390,2,FALSE))</f>
        <v>0</v>
      </c>
      <c r="AA47" s="402"/>
      <c r="AB47" s="334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106"/>
      <c r="AN47" s="16"/>
    </row>
    <row r="48" spans="1:40" ht="12.75" customHeight="1" thickBot="1">
      <c r="A48" s="346" t="s">
        <v>3270</v>
      </c>
      <c r="B48" s="706" t="s">
        <v>1656</v>
      </c>
      <c r="C48" s="293">
        <v>1</v>
      </c>
      <c r="D48" s="666">
        <v>2029</v>
      </c>
      <c r="E48" s="57" t="str">
        <f>IF(D48=0,0,VLOOKUP(D48,competitors!$A$1:$B$1390,2,FALSE))</f>
        <v>Megan Webber U17W</v>
      </c>
      <c r="F48" s="57" t="str">
        <f>IF(D48=0,0,VLOOKUP(E48,competitors!$B$1:$C$1390,2,FALSE))</f>
        <v>NA</v>
      </c>
      <c r="G48" s="667">
        <v>27.17</v>
      </c>
      <c r="H48" s="667">
        <v>1</v>
      </c>
      <c r="I48" s="61"/>
      <c r="J48" s="675">
        <v>22</v>
      </c>
      <c r="K48" s="61"/>
      <c r="L48" s="61"/>
      <c r="M48" s="61"/>
      <c r="N48" s="61"/>
      <c r="O48" s="61"/>
      <c r="P48" s="61"/>
      <c r="Q48" s="61"/>
      <c r="R48" s="61"/>
      <c r="S48" s="62"/>
      <c r="T48" s="358"/>
      <c r="U48" s="348"/>
      <c r="V48" s="706" t="s">
        <v>1659</v>
      </c>
      <c r="W48" s="364">
        <v>1</v>
      </c>
      <c r="X48" s="666">
        <v>2054</v>
      </c>
      <c r="Y48" s="57" t="str">
        <f>IF(X48=0,0,VLOOKUP(X48,competitors!$A$1:$B$1390,2,FALSE))</f>
        <v>Olivia Dobson U17W</v>
      </c>
      <c r="Z48" s="57" t="str">
        <f>IF(X48=0,0,VLOOKUP(Y48,competitors!$B$1:$C$1390,2,FALSE))</f>
        <v>ExH</v>
      </c>
      <c r="AA48" s="668">
        <v>5.22</v>
      </c>
      <c r="AB48" s="401"/>
      <c r="AC48" s="57"/>
      <c r="AD48" s="57"/>
      <c r="AE48" s="670">
        <v>22</v>
      </c>
      <c r="AF48" s="57"/>
      <c r="AG48" s="57"/>
      <c r="AH48" s="57"/>
      <c r="AI48" s="57"/>
      <c r="AJ48" s="57"/>
      <c r="AK48" s="57"/>
      <c r="AL48" s="57"/>
      <c r="AM48" s="62"/>
      <c r="AN48" s="358"/>
    </row>
    <row r="49" spans="1:40" ht="12.75" customHeight="1">
      <c r="B49" s="707"/>
      <c r="C49" s="294">
        <v>2</v>
      </c>
      <c r="D49" s="666">
        <v>2153</v>
      </c>
      <c r="E49" s="3" t="str">
        <f>IF(D49=0,0,VLOOKUP(D49,competitors!$A$1:$B$1350,2,FALSE))</f>
        <v>Holly Paine U17W</v>
      </c>
      <c r="F49" s="3" t="str">
        <f>IF(D49=0,0,VLOOKUP(E49,competitors!$B$1:$C$1350,2,FALSE))</f>
        <v>YOAC</v>
      </c>
      <c r="G49" s="667">
        <v>28.23</v>
      </c>
      <c r="H49" s="667">
        <v>1</v>
      </c>
      <c r="I49" s="3"/>
      <c r="J49" s="3"/>
      <c r="K49" s="3"/>
      <c r="L49" s="3"/>
      <c r="M49" s="3"/>
      <c r="N49" s="3"/>
      <c r="O49" s="671">
        <v>21</v>
      </c>
      <c r="P49" s="3"/>
      <c r="Q49" s="3"/>
      <c r="R49" s="3"/>
      <c r="S49" s="63"/>
      <c r="T49" s="234"/>
      <c r="U49" s="349"/>
      <c r="V49" s="707"/>
      <c r="W49" s="294">
        <v>2</v>
      </c>
      <c r="X49" s="666">
        <v>2088</v>
      </c>
      <c r="Y49" s="3" t="str">
        <f>IF(X49=0,0,VLOOKUP(X49,competitors!$A$1:$B$1390,2,FALSE))</f>
        <v>Charlotte Ayton U17W</v>
      </c>
      <c r="Z49" s="3" t="str">
        <f>IF(X49=0,0,VLOOKUP(Y49,competitors!$B$1:$C$1390,2,FALSE))</f>
        <v>Wim</v>
      </c>
      <c r="AA49" s="668">
        <v>5.09</v>
      </c>
      <c r="AB49" s="333"/>
      <c r="AC49" s="3"/>
      <c r="AD49" s="3"/>
      <c r="AE49" s="3"/>
      <c r="AF49" s="671">
        <v>21</v>
      </c>
      <c r="AG49" s="3"/>
      <c r="AH49" s="3"/>
      <c r="AI49" s="3"/>
      <c r="AJ49" s="3"/>
      <c r="AK49" s="3"/>
      <c r="AL49" s="3"/>
      <c r="AM49" s="63"/>
      <c r="AN49" s="16"/>
    </row>
    <row r="50" spans="1:40" ht="12.75" customHeight="1">
      <c r="B50" s="707"/>
      <c r="C50" s="295">
        <v>3</v>
      </c>
      <c r="D50" s="666">
        <v>2060</v>
      </c>
      <c r="E50" s="3" t="str">
        <f>IF(D50=0,0,VLOOKUP(D50,competitors!$A$1:$B$1350,2,FALSE))</f>
        <v>Jemima Kerley U17W</v>
      </c>
      <c r="F50" s="3" t="str">
        <f>IF(D50=0,0,VLOOKUP(E50,competitors!$B$1:$C$1350,2,FALSE))</f>
        <v>ExH</v>
      </c>
      <c r="G50" s="667">
        <v>28.78</v>
      </c>
      <c r="H50" s="667">
        <v>1</v>
      </c>
      <c r="I50" s="3"/>
      <c r="J50" s="3"/>
      <c r="K50" s="671">
        <v>20</v>
      </c>
      <c r="L50" s="3"/>
      <c r="M50" s="3"/>
      <c r="N50" s="3"/>
      <c r="O50" s="3"/>
      <c r="P50" s="3"/>
      <c r="Q50" s="3"/>
      <c r="R50" s="3"/>
      <c r="S50" s="63"/>
      <c r="T50" s="234"/>
      <c r="U50" s="349"/>
      <c r="V50" s="707"/>
      <c r="W50" s="295">
        <v>3</v>
      </c>
      <c r="X50" s="666">
        <v>2132</v>
      </c>
      <c r="Y50" s="3" t="str">
        <f>IF(X50=0,0,VLOOKUP(X50,competitors!$A$1:$B$1390,2,FALSE))</f>
        <v>Cerys Lee U17W</v>
      </c>
      <c r="Z50" s="3" t="str">
        <f>IF(X50=0,0,VLOOKUP(Y50,competitors!$B$1:$C$1390,2,FALSE))</f>
        <v>TAC</v>
      </c>
      <c r="AA50" s="668">
        <v>4.8499999999999996</v>
      </c>
      <c r="AB50" s="333"/>
      <c r="AC50" s="3"/>
      <c r="AD50" s="3"/>
      <c r="AE50" s="3"/>
      <c r="AF50" s="3"/>
      <c r="AG50" s="3"/>
      <c r="AH50" s="671">
        <v>20</v>
      </c>
      <c r="AI50" s="3"/>
      <c r="AJ50" s="3"/>
      <c r="AK50" s="3"/>
      <c r="AL50" s="3"/>
      <c r="AM50" s="63"/>
    </row>
    <row r="51" spans="1:40" ht="12.75" customHeight="1">
      <c r="B51" s="707"/>
      <c r="C51" s="294">
        <v>4</v>
      </c>
      <c r="D51" s="666">
        <v>2132</v>
      </c>
      <c r="E51" s="3" t="str">
        <f>IF(D51=0,0,VLOOKUP(D51,competitors!$A$1:$B$1390,2,FALSE))</f>
        <v>Cerys Lee U17W</v>
      </c>
      <c r="F51" s="3" t="str">
        <f>IF(D51=0,0,VLOOKUP(E51,competitors!$B$1:$C$1390,2,FALSE))</f>
        <v>TAC</v>
      </c>
      <c r="G51" s="667">
        <v>29.06</v>
      </c>
      <c r="H51" s="667">
        <v>1</v>
      </c>
      <c r="I51" s="3"/>
      <c r="J51" s="3"/>
      <c r="K51" s="3"/>
      <c r="L51" s="3"/>
      <c r="M51" s="3"/>
      <c r="N51" s="671">
        <v>19</v>
      </c>
      <c r="O51" s="3"/>
      <c r="P51" s="3"/>
      <c r="Q51" s="3"/>
      <c r="R51" s="3"/>
      <c r="S51" s="63"/>
      <c r="T51" s="234"/>
      <c r="U51" s="349"/>
      <c r="V51" s="707"/>
      <c r="W51" s="294">
        <v>4</v>
      </c>
      <c r="X51" s="666">
        <v>2058</v>
      </c>
      <c r="Y51" s="3" t="str">
        <f>IF(X51=0,0,VLOOKUP(X51,competitors!$A$1:$B$1390,2,FALSE))</f>
        <v>Josie Bennett U17W</v>
      </c>
      <c r="Z51" s="3" t="str">
        <f>IF(X51=0,0,VLOOKUP(Y51,competitors!$B$1:$C$1390,2,FALSE))</f>
        <v>ExH</v>
      </c>
      <c r="AA51" s="668">
        <v>4.58</v>
      </c>
      <c r="AB51" s="33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63"/>
      <c r="AN51" s="16"/>
    </row>
    <row r="52" spans="1:40" ht="12.75" customHeight="1">
      <c r="B52" s="707"/>
      <c r="C52" s="295">
        <v>5</v>
      </c>
      <c r="D52" s="666">
        <v>775</v>
      </c>
      <c r="E52" s="3" t="str">
        <f>IF(D52=0,0,VLOOKUP(D52,competitors!$A$1:$B$1390,2,FALSE))</f>
        <v>Bryher Croker U15G</v>
      </c>
      <c r="F52" s="3" t="str">
        <f>IF(D52=0,0,VLOOKUP(E52,competitors!$B$1:$C$1390,2,FALSE))</f>
        <v>CAC</v>
      </c>
      <c r="G52" s="667">
        <v>29.32</v>
      </c>
      <c r="H52" s="667">
        <v>1</v>
      </c>
      <c r="I52" s="3"/>
      <c r="J52" s="3"/>
      <c r="K52" s="3"/>
      <c r="L52" s="3"/>
      <c r="M52" s="3"/>
      <c r="N52" s="3"/>
      <c r="O52" s="3"/>
      <c r="P52" s="671">
        <v>18</v>
      </c>
      <c r="Q52" s="3"/>
      <c r="R52" s="3"/>
      <c r="S52" s="63"/>
      <c r="T52" s="234"/>
      <c r="U52" s="349"/>
      <c r="V52" s="707"/>
      <c r="W52" s="295">
        <v>5</v>
      </c>
      <c r="X52" s="666">
        <v>2030</v>
      </c>
      <c r="Y52" s="3" t="str">
        <f>IF(X52=0,0,VLOOKUP(X52,competitors!$A$1:$B$1390,2,FALSE))</f>
        <v>Verity Woods U17W</v>
      </c>
      <c r="Z52" s="3" t="str">
        <f>IF(X52=0,0,VLOOKUP(Y52,competitors!$B$1:$C$1390,2,FALSE))</f>
        <v>NA</v>
      </c>
      <c r="AA52" s="668">
        <v>4.4800000000000004</v>
      </c>
      <c r="AB52" s="333"/>
      <c r="AC52" s="3"/>
      <c r="AD52" s="671">
        <v>19</v>
      </c>
      <c r="AE52" s="3"/>
      <c r="AF52" s="3"/>
      <c r="AG52" s="3"/>
      <c r="AH52" s="3"/>
      <c r="AI52" s="3"/>
      <c r="AJ52" s="3"/>
      <c r="AK52" s="3"/>
      <c r="AL52" s="3"/>
      <c r="AM52" s="63"/>
      <c r="AN52" s="16"/>
    </row>
    <row r="53" spans="1:40" ht="12.75" customHeight="1">
      <c r="B53" s="704" t="s">
        <v>1671</v>
      </c>
      <c r="C53" s="294">
        <v>6</v>
      </c>
      <c r="D53" s="666">
        <v>2109</v>
      </c>
      <c r="E53" s="3" t="str">
        <f>IF(D53=0,0,VLOOKUP(D53,competitors!$A$1:$B$1390,2,FALSE))</f>
        <v>Katie Corbin U17W</v>
      </c>
      <c r="F53" s="3" t="str">
        <f>IF(D53=0,0,VLOOKUP(E53,competitors!$B$1:$C$1390,2,FALSE))</f>
        <v>PAC</v>
      </c>
      <c r="G53" s="667">
        <v>29.87</v>
      </c>
      <c r="H53" s="667">
        <v>2</v>
      </c>
      <c r="I53" s="3"/>
      <c r="J53" s="3"/>
      <c r="K53" s="3"/>
      <c r="L53" s="3"/>
      <c r="M53" s="671">
        <v>17</v>
      </c>
      <c r="N53" s="3"/>
      <c r="O53" s="3"/>
      <c r="P53" s="3"/>
      <c r="Q53" s="3"/>
      <c r="R53" s="3"/>
      <c r="S53" s="63"/>
      <c r="T53" s="234"/>
      <c r="U53" s="349"/>
      <c r="V53" s="704" t="s">
        <v>2697</v>
      </c>
      <c r="W53" s="294">
        <v>6</v>
      </c>
      <c r="X53" s="666">
        <v>2153</v>
      </c>
      <c r="Y53" s="3" t="str">
        <f>IF(X53=0,0,VLOOKUP(X53,competitors!$A$1:$B$1390,2,FALSE))</f>
        <v>Holly Paine U17W</v>
      </c>
      <c r="Z53" s="3" t="str">
        <f>IF(X53=0,0,VLOOKUP(Y53,competitors!$B$1:$C$1390,2,FALSE))</f>
        <v>YOAC</v>
      </c>
      <c r="AA53" s="668">
        <v>4.3</v>
      </c>
      <c r="AB53" s="333"/>
      <c r="AC53" s="3"/>
      <c r="AD53" s="3"/>
      <c r="AE53" s="3"/>
      <c r="AF53" s="3"/>
      <c r="AG53" s="3"/>
      <c r="AH53" s="3"/>
      <c r="AI53" s="671">
        <v>18</v>
      </c>
      <c r="AJ53" s="3"/>
      <c r="AK53" s="3"/>
      <c r="AL53" s="3"/>
      <c r="AM53" s="63"/>
      <c r="AN53" s="16"/>
    </row>
    <row r="54" spans="1:40" ht="12.75" customHeight="1" thickBot="1">
      <c r="A54" s="346">
        <v>25.5</v>
      </c>
      <c r="B54" s="705"/>
      <c r="C54" s="295">
        <v>7</v>
      </c>
      <c r="D54" s="666">
        <v>2131</v>
      </c>
      <c r="E54" s="3" t="str">
        <f>IF(D54=0,0,VLOOKUP(D54,competitors!$A$1:$B$1390,2,FALSE))</f>
        <v>Naomi Wilde U17W</v>
      </c>
      <c r="F54" s="3" t="str">
        <f>IF(D54=0,0,VLOOKUP(E54,competitors!$B$1:$C$1390,2,FALSE))</f>
        <v>TAC</v>
      </c>
      <c r="G54" s="667">
        <v>29.97</v>
      </c>
      <c r="H54" s="667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63"/>
      <c r="T54" s="234"/>
      <c r="U54" s="349">
        <v>5.63</v>
      </c>
      <c r="V54" s="705"/>
      <c r="W54" s="295">
        <v>7</v>
      </c>
      <c r="X54" s="666">
        <v>2109</v>
      </c>
      <c r="Y54" s="3" t="str">
        <f>IF(X54=0,0,VLOOKUP(X54,competitors!$A$1:$B$1390,2,FALSE))</f>
        <v>Katie Corbin U17W</v>
      </c>
      <c r="Z54" s="3" t="str">
        <f>IF(X54=0,0,VLOOKUP(Y54,competitors!$B$1:$C$1390,2,FALSE))</f>
        <v>PAC</v>
      </c>
      <c r="AA54" s="668">
        <v>4.25</v>
      </c>
      <c r="AB54" s="333"/>
      <c r="AC54" s="3"/>
      <c r="AD54" s="3"/>
      <c r="AE54" s="3"/>
      <c r="AF54" s="3"/>
      <c r="AG54" s="671">
        <v>17</v>
      </c>
      <c r="AH54" s="3"/>
      <c r="AI54" s="3"/>
      <c r="AJ54" s="3"/>
      <c r="AK54" s="3"/>
      <c r="AL54" s="3"/>
      <c r="AM54" s="63"/>
    </row>
    <row r="55" spans="1:40" ht="12" customHeight="1">
      <c r="B55" s="339"/>
      <c r="C55" s="294">
        <v>8</v>
      </c>
      <c r="D55" s="666">
        <v>2059</v>
      </c>
      <c r="E55" s="3" t="str">
        <f>IF(D55=0,0,VLOOKUP(D55,competitors!$A$1:$B$1390,2,FALSE))</f>
        <v>Isabella Kerley U17W</v>
      </c>
      <c r="F55" s="3" t="str">
        <f>IF(D55=0,0,VLOOKUP(E55,competitors!$B$1:$C$1390,2,FALSE))</f>
        <v>ExH</v>
      </c>
      <c r="G55" s="667">
        <v>30.22</v>
      </c>
      <c r="H55" s="667">
        <v>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63"/>
      <c r="T55" s="234"/>
      <c r="V55" s="29"/>
      <c r="W55" s="294">
        <v>8</v>
      </c>
      <c r="X55" s="666">
        <v>2195</v>
      </c>
      <c r="Y55" s="3" t="str">
        <f>IF(X55=0,0,VLOOKUP(X55,competitors!$A$1:$B$1390,2,FALSE))</f>
        <v>Lowenna Riley U17W</v>
      </c>
      <c r="Z55" s="3" t="str">
        <f>IF(X55=0,0,VLOOKUP(Y55,competitors!$B$1:$C$1390,2,FALSE))</f>
        <v>CAC</v>
      </c>
      <c r="AA55" s="668">
        <v>4.24</v>
      </c>
      <c r="AB55" s="333"/>
      <c r="AC55" s="3"/>
      <c r="AD55" s="3"/>
      <c r="AE55" s="3"/>
      <c r="AF55" s="3"/>
      <c r="AG55" s="3"/>
      <c r="AH55" s="3"/>
      <c r="AI55" s="3"/>
      <c r="AJ55" s="671">
        <v>16</v>
      </c>
      <c r="AK55" s="3"/>
      <c r="AL55" s="3"/>
      <c r="AM55" s="63"/>
      <c r="AN55" s="16"/>
    </row>
    <row r="56" spans="1:40" ht="13.5" customHeight="1">
      <c r="B56" s="345" t="s">
        <v>1653</v>
      </c>
      <c r="C56" s="295">
        <v>9</v>
      </c>
      <c r="D56" s="666">
        <v>1049</v>
      </c>
      <c r="E56" s="3" t="str">
        <f>IF(D56=0,0,VLOOKUP(D56,competitors!$A$1:$B$1390,2,FALSE))</f>
        <v>Heidi Stillwell U15G[17]</v>
      </c>
      <c r="F56" s="3" t="str">
        <f>IF(D56=0,0,VLOOKUP(E56,competitors!$B$1:$C$1390,2,FALSE))</f>
        <v>MAC</v>
      </c>
      <c r="G56" s="667">
        <v>30.37</v>
      </c>
      <c r="H56" s="667">
        <v>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688">
        <v>16</v>
      </c>
      <c r="T56" s="234"/>
      <c r="V56" s="29"/>
      <c r="W56" s="295">
        <v>9</v>
      </c>
      <c r="X56" s="666">
        <v>2106</v>
      </c>
      <c r="Y56" s="3" t="str">
        <f>IF(X56=0,0,VLOOKUP(X56,competitors!$A$1:$B$1390,2,FALSE))</f>
        <v>Holly Earley U17W</v>
      </c>
      <c r="Z56" s="3" t="str">
        <f>IF(X56=0,0,VLOOKUP(Y56,competitors!$B$1:$C$1390,2,FALSE))</f>
        <v>PAC</v>
      </c>
      <c r="AA56" s="668">
        <v>3.85</v>
      </c>
      <c r="AB56" s="33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63"/>
    </row>
    <row r="57" spans="1:40" ht="12" customHeight="1">
      <c r="B57" s="339"/>
      <c r="C57" s="294">
        <v>10</v>
      </c>
      <c r="D57" s="666">
        <v>915</v>
      </c>
      <c r="E57" s="3" t="str">
        <f>IF(D57=0,0,VLOOKUP(D57,competitors!$A$1:$B$1390,2,FALSE))</f>
        <v>Molly Lardner U17G</v>
      </c>
      <c r="F57" s="3" t="str">
        <f>IF(D57=0,0,VLOOKUP(E57,competitors!$B$1:$C$1390,2,FALSE))</f>
        <v>DAC</v>
      </c>
      <c r="G57" s="667">
        <v>30.52</v>
      </c>
      <c r="H57" s="667">
        <v>2</v>
      </c>
      <c r="I57" s="3"/>
      <c r="J57" s="3"/>
      <c r="K57" s="3"/>
      <c r="L57" s="3"/>
      <c r="M57" s="3"/>
      <c r="N57" s="3"/>
      <c r="O57" s="3"/>
      <c r="P57" s="3"/>
      <c r="Q57" s="3"/>
      <c r="R57" s="671">
        <v>15</v>
      </c>
      <c r="S57" s="63"/>
      <c r="T57" s="234"/>
      <c r="V57" s="29"/>
      <c r="W57" s="294">
        <v>10</v>
      </c>
      <c r="X57" s="666">
        <v>2196</v>
      </c>
      <c r="Y57" s="3" t="str">
        <f>IF(X57=0,0,VLOOKUP(X57,competitors!$A$1:$B$1390,2,FALSE))</f>
        <v>Tamara Kearney U17W</v>
      </c>
      <c r="Z57" s="3" t="str">
        <f>IF(X57=0,0,VLOOKUP(Y57,competitors!$B$1:$C$1390,2,FALSE))</f>
        <v>CAC</v>
      </c>
      <c r="AA57" s="668">
        <v>3.8</v>
      </c>
      <c r="AB57" s="33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63"/>
      <c r="AN57" s="16"/>
    </row>
    <row r="58" spans="1:40" ht="12.75" customHeight="1" thickBot="1">
      <c r="B58" s="388" t="s">
        <v>2166</v>
      </c>
      <c r="C58" s="295">
        <v>11</v>
      </c>
      <c r="D58" s="666">
        <v>2094</v>
      </c>
      <c r="E58" s="65" t="str">
        <f>IF(D58=0,0,VLOOKUP(D58,competitors!$A$1:$B$1390,2,FALSE))</f>
        <v>Amy Mercer U17W</v>
      </c>
      <c r="F58" s="65" t="str">
        <f>IF(D58=0,0,VLOOKUP(E58,competitors!$B$1:$C$1390,2,FALSE))</f>
        <v>Wim</v>
      </c>
      <c r="G58" s="667">
        <v>30.55</v>
      </c>
      <c r="H58" s="667">
        <v>1</v>
      </c>
      <c r="I58" s="65"/>
      <c r="J58" s="65"/>
      <c r="K58" s="65"/>
      <c r="L58" s="693">
        <v>14</v>
      </c>
      <c r="M58" s="65"/>
      <c r="N58" s="65"/>
      <c r="O58" s="65"/>
      <c r="P58" s="65"/>
      <c r="Q58" s="65"/>
      <c r="R58" s="65"/>
      <c r="S58" s="106"/>
      <c r="T58" s="234"/>
      <c r="V58" s="29"/>
      <c r="W58" s="306">
        <v>11</v>
      </c>
      <c r="X58" s="64"/>
      <c r="Y58" s="65">
        <f>IF(X58=0,0,VLOOKUP(X58,competitors!$A$1:$B$1390,2,FALSE))</f>
        <v>0</v>
      </c>
      <c r="Z58" s="65">
        <f>IF(X58=0,0,VLOOKUP(Y58,competitors!$B$1:$C$1390,2,FALSE))</f>
        <v>0</v>
      </c>
      <c r="AA58" s="402"/>
      <c r="AB58" s="334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106"/>
      <c r="AN58" s="16"/>
    </row>
    <row r="59" spans="1:40" ht="12.75" customHeight="1">
      <c r="B59" s="388" t="s">
        <v>2165</v>
      </c>
      <c r="C59" s="294">
        <v>12</v>
      </c>
      <c r="D59" s="666">
        <v>2281</v>
      </c>
      <c r="E59" s="3" t="str">
        <f>IF(D59=0,0,VLOOKUP(D59,competitors!$A$1:$B$1390,2,FALSE))</f>
        <v>Cari Jones U17W</v>
      </c>
      <c r="F59" s="3" t="str">
        <f>IF(D59=0,0,VLOOKUP(E59,competitors!$B$1:$C$1390,2,FALSE))</f>
        <v>N&amp;P</v>
      </c>
      <c r="G59" s="667">
        <v>31.52</v>
      </c>
      <c r="H59" s="667">
        <v>2</v>
      </c>
      <c r="I59" s="3"/>
      <c r="J59" s="3"/>
      <c r="K59" s="3"/>
      <c r="L59" s="3"/>
      <c r="M59" s="3"/>
      <c r="N59" s="3"/>
      <c r="O59" s="3"/>
      <c r="P59" s="3"/>
      <c r="Q59" s="671">
        <v>13</v>
      </c>
      <c r="R59" s="3"/>
      <c r="S59" s="63"/>
      <c r="T59" s="234"/>
      <c r="V59" s="29"/>
      <c r="W59" s="294">
        <v>12</v>
      </c>
      <c r="X59" s="58"/>
      <c r="Y59" s="3">
        <f>IF(X59=0,0,VLOOKUP(X59,competitors!$A$1:$B$1390,2,FALSE))</f>
        <v>0</v>
      </c>
      <c r="Z59" s="3">
        <f>IF(X59=0,0,VLOOKUP(Y59,competitors!$B$1:$C$1390,2,FALSE))</f>
        <v>0</v>
      </c>
      <c r="AA59" s="368"/>
      <c r="AB59" s="333"/>
      <c r="AC59" s="3"/>
      <c r="AD59" s="57"/>
      <c r="AE59" s="57"/>
      <c r="AF59" s="57"/>
      <c r="AG59" s="57"/>
      <c r="AH59" s="57"/>
      <c r="AI59" s="57"/>
      <c r="AJ59" s="57"/>
      <c r="AK59" s="57"/>
      <c r="AL59" s="57"/>
      <c r="AM59" s="394"/>
      <c r="AN59" s="16"/>
    </row>
    <row r="60" spans="1:40" ht="12" customHeight="1">
      <c r="B60" s="388" t="s">
        <v>2167</v>
      </c>
      <c r="C60" s="295">
        <v>13</v>
      </c>
      <c r="D60" s="666">
        <v>2106</v>
      </c>
      <c r="E60" s="3" t="str">
        <f>IF(D60=0,0,VLOOKUP(D60,competitors!$A$1:$B$1390,2,FALSE))</f>
        <v>Holly Earley U17W</v>
      </c>
      <c r="F60" s="3" t="str">
        <f>IF(D60=0,0,VLOOKUP(E60,competitors!$B$1:$C$1390,2,FALSE))</f>
        <v>PAC</v>
      </c>
      <c r="G60" s="667">
        <v>31.56</v>
      </c>
      <c r="H60" s="667">
        <v>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63"/>
      <c r="T60" s="234"/>
      <c r="V60" s="29"/>
      <c r="W60" s="295">
        <v>13</v>
      </c>
      <c r="X60" s="58"/>
      <c r="Y60" s="3">
        <f>IF(X60=0,0,VLOOKUP(X60,competitors!$A$1:$B$1390,2,FALSE))</f>
        <v>0</v>
      </c>
      <c r="Z60" s="3">
        <f>IF(X60=0,0,VLOOKUP(Y60,competitors!$B$1:$C$1390,2,FALSE))</f>
        <v>0</v>
      </c>
      <c r="AA60" s="368"/>
      <c r="AB60" s="33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63"/>
      <c r="AN60" s="16"/>
    </row>
    <row r="61" spans="1:40" ht="12" customHeight="1">
      <c r="B61" s="339"/>
      <c r="C61" s="294">
        <v>14</v>
      </c>
      <c r="D61" s="58"/>
      <c r="E61" s="3">
        <f>IF(D61=0,0,VLOOKUP(D61,competitors!$A$1:$B$1390,2,FALSE))</f>
        <v>0</v>
      </c>
      <c r="F61" s="3">
        <f>IF(D61=0,0,VLOOKUP(E61,competitors!$B$1:$C$1390,2,FALSE))</f>
        <v>0</v>
      </c>
      <c r="G61" s="368"/>
      <c r="H61" s="333"/>
      <c r="I61" s="3"/>
      <c r="J61" s="3"/>
      <c r="K61" s="3"/>
      <c r="L61" s="3"/>
      <c r="M61" s="3"/>
      <c r="N61" s="3"/>
      <c r="O61" s="3"/>
      <c r="P61" s="3"/>
      <c r="Q61" s="3"/>
      <c r="R61" s="3"/>
      <c r="S61" s="63"/>
      <c r="T61" s="234"/>
      <c r="V61" s="339"/>
      <c r="W61" s="294">
        <v>14</v>
      </c>
      <c r="X61" s="58"/>
      <c r="Y61" s="3">
        <f>IF(X61=0,0,VLOOKUP(X61,competitors!$A$1:$B$1390,2,FALSE))</f>
        <v>0</v>
      </c>
      <c r="Z61" s="3">
        <f>IF(X61=0,0,VLOOKUP(Y61,competitors!$B$1:$C$1390,2,FALSE))</f>
        <v>0</v>
      </c>
      <c r="AA61" s="368"/>
      <c r="AB61" s="33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63"/>
      <c r="AN61" s="16"/>
    </row>
    <row r="62" spans="1:40" ht="12" customHeight="1">
      <c r="B62" s="339"/>
      <c r="C62" s="295">
        <v>15</v>
      </c>
      <c r="D62" s="58"/>
      <c r="E62" s="3">
        <f>IF(D62=0,0,VLOOKUP(D62,competitors!$A$1:$B$1390,2,FALSE))</f>
        <v>0</v>
      </c>
      <c r="F62" s="3">
        <f>IF(D62=0,0,VLOOKUP(E62,competitors!$B$1:$C$1390,2,FALSE))</f>
        <v>0</v>
      </c>
      <c r="G62" s="368"/>
      <c r="H62" s="33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234"/>
      <c r="V62" s="339"/>
      <c r="W62" s="295">
        <v>15</v>
      </c>
      <c r="X62" s="58"/>
      <c r="Y62" s="3">
        <f>IF(X62=0,0,VLOOKUP(X62,competitors!$A$1:$B$1390,2,FALSE))</f>
        <v>0</v>
      </c>
      <c r="Z62" s="3">
        <f>IF(X62=0,0,VLOOKUP(Y62,competitors!$B$1:$C$1390,2,FALSE))</f>
        <v>0</v>
      </c>
      <c r="AA62" s="368"/>
      <c r="AB62" s="33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63"/>
      <c r="AN62" s="16"/>
    </row>
    <row r="63" spans="1:40" ht="12" customHeight="1">
      <c r="B63" s="339"/>
      <c r="C63" s="294">
        <v>16</v>
      </c>
      <c r="D63" s="58"/>
      <c r="E63" s="3">
        <f>IF(D63=0,0,VLOOKUP(D63,competitors!$A$1:$B$1390,2,FALSE))</f>
        <v>0</v>
      </c>
      <c r="F63" s="3">
        <f>IF(D63=0,0,VLOOKUP(E63,competitors!$B$1:$C$1390,2,FALSE))</f>
        <v>0</v>
      </c>
      <c r="G63" s="368"/>
      <c r="H63" s="333"/>
      <c r="I63" s="3"/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V63" s="339"/>
      <c r="W63" s="294">
        <v>16</v>
      </c>
      <c r="X63" s="58"/>
      <c r="Y63" s="3">
        <f>IF(X63=0,0,VLOOKUP(X63,competitors!$A$1:$B$1390,2,FALSE))</f>
        <v>0</v>
      </c>
      <c r="Z63" s="3">
        <f>IF(X63=0,0,VLOOKUP(Y63,competitors!$B$1:$C$1390,2,FALSE))</f>
        <v>0</v>
      </c>
      <c r="AA63" s="368"/>
      <c r="AB63" s="33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3"/>
      <c r="AN63" s="16"/>
    </row>
    <row r="64" spans="1:40" ht="12" customHeight="1">
      <c r="B64" s="339"/>
      <c r="C64" s="295">
        <v>17</v>
      </c>
      <c r="D64" s="58"/>
      <c r="E64" s="3">
        <f>IF(D64=0,0,VLOOKUP(D64,competitors!$A$1:$B$1390,2,FALSE))</f>
        <v>0</v>
      </c>
      <c r="F64" s="3">
        <f>IF(D64=0,0,VLOOKUP(E64,competitors!$B$1:$C$1390,2,FALSE))</f>
        <v>0</v>
      </c>
      <c r="G64" s="368"/>
      <c r="H64" s="333"/>
      <c r="I64" s="3"/>
      <c r="J64" s="3"/>
      <c r="K64" s="3"/>
      <c r="L64" s="3"/>
      <c r="M64" s="3"/>
      <c r="N64" s="3"/>
      <c r="O64" s="3"/>
      <c r="P64" s="3"/>
      <c r="Q64" s="3"/>
      <c r="R64" s="3"/>
      <c r="S64" s="63"/>
      <c r="T64" s="234"/>
      <c r="V64" s="339"/>
      <c r="W64" s="295">
        <v>17</v>
      </c>
      <c r="X64" s="58"/>
      <c r="Y64" s="3">
        <f>IF(X64=0,0,VLOOKUP(X64,competitors!$A$1:$B$1390,2,FALSE))</f>
        <v>0</v>
      </c>
      <c r="Z64" s="3">
        <f>IF(X64=0,0,VLOOKUP(Y64,competitors!$B$1:$C$1390,2,FALSE))</f>
        <v>0</v>
      </c>
      <c r="AA64" s="368"/>
      <c r="AB64" s="33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16"/>
    </row>
    <row r="65" spans="1:40" ht="12.75" customHeight="1">
      <c r="B65" s="339"/>
      <c r="C65" s="294">
        <v>18</v>
      </c>
      <c r="D65" s="58"/>
      <c r="E65" s="3">
        <f>IF(D65=0,0,VLOOKUP(D65,competitors!$A$1:$B$1390,2,FALSE))</f>
        <v>0</v>
      </c>
      <c r="F65" s="3">
        <f>IF(D65=0,0,VLOOKUP(E65,competitors!$B$1:$C$1390,2,FALSE))</f>
        <v>0</v>
      </c>
      <c r="G65" s="368"/>
      <c r="H65" s="333"/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U65" s="8"/>
      <c r="V65" s="339"/>
      <c r="W65" s="294">
        <v>18</v>
      </c>
      <c r="X65" s="58"/>
      <c r="Y65" s="3">
        <f>IF(X65=0,0,VLOOKUP(X65,competitors!$A$1:$B$1390,2,FALSE))</f>
        <v>0</v>
      </c>
      <c r="Z65" s="3">
        <f>IF(X65=0,0,VLOOKUP(Y65,competitors!$B$1:$C$1390,2,FALSE))</f>
        <v>0</v>
      </c>
      <c r="AA65" s="368"/>
      <c r="AB65" s="3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16"/>
    </row>
    <row r="66" spans="1:40" ht="12" customHeight="1">
      <c r="B66" s="339"/>
      <c r="C66" s="295">
        <v>19</v>
      </c>
      <c r="D66" s="58"/>
      <c r="E66" s="3">
        <f>IF(D66=0,0,VLOOKUP(D66,competitors!$A$1:$B$1390,2,FALSE))</f>
        <v>0</v>
      </c>
      <c r="F66" s="3">
        <f>IF(D66=0,0,VLOOKUP(E66,competitors!$B$1:$C$1390,2,FALSE))</f>
        <v>0</v>
      </c>
      <c r="G66" s="368"/>
      <c r="H66" s="333"/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U66" s="8"/>
      <c r="V66" s="339"/>
      <c r="W66" s="295">
        <v>19</v>
      </c>
      <c r="X66" s="58"/>
      <c r="Y66" s="3">
        <f>IF(X66=0,0,VLOOKUP(X66,competitors!$A$1:$B$1390,2,FALSE))</f>
        <v>0</v>
      </c>
      <c r="Z66" s="3">
        <f>IF(X66=0,0,VLOOKUP(Y66,competitors!$B$1:$C$1390,2,FALSE))</f>
        <v>0</v>
      </c>
      <c r="AA66" s="368"/>
      <c r="AB66" s="33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63"/>
      <c r="AN66" s="16"/>
    </row>
    <row r="67" spans="1:40" ht="12" customHeight="1">
      <c r="B67" s="339"/>
      <c r="C67" s="294">
        <v>20</v>
      </c>
      <c r="D67" s="58"/>
      <c r="E67" s="3">
        <f>IF(D67=0,0,VLOOKUP(D67,competitors!$A$1:$B$1390,2,FALSE))</f>
        <v>0</v>
      </c>
      <c r="F67" s="3">
        <f>IF(D67=0,0,VLOOKUP(E67,competitors!$B$1:$C$1390,2,FALSE))</f>
        <v>0</v>
      </c>
      <c r="G67" s="368"/>
      <c r="H67" s="333"/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U67" s="8"/>
      <c r="V67" s="339"/>
      <c r="W67" s="294">
        <v>20</v>
      </c>
      <c r="X67" s="58"/>
      <c r="Y67" s="3">
        <f>IF(X67=0,0,VLOOKUP(X67,competitors!$A$1:$B$1390,2,FALSE))</f>
        <v>0</v>
      </c>
      <c r="Z67" s="3">
        <f>IF(X67=0,0,VLOOKUP(Y67,competitors!$B$1:$C$1390,2,FALSE))</f>
        <v>0</v>
      </c>
      <c r="AA67" s="368"/>
      <c r="AB67" s="33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63"/>
      <c r="AN67" s="16"/>
    </row>
    <row r="68" spans="1:40" ht="12" customHeight="1">
      <c r="B68" s="339"/>
      <c r="C68" s="295">
        <v>21</v>
      </c>
      <c r="D68" s="58"/>
      <c r="E68" s="3">
        <f>IF(D68=0,0,VLOOKUP(D68,competitors!$A$1:$B$1390,2,FALSE))</f>
        <v>0</v>
      </c>
      <c r="F68" s="3">
        <f>IF(D68=0,0,VLOOKUP(E68,competitors!$B$1:$C$1390,2,FALSE))</f>
        <v>0</v>
      </c>
      <c r="G68" s="368"/>
      <c r="H68" s="333"/>
      <c r="I68" s="3"/>
      <c r="J68" s="3"/>
      <c r="K68" s="3"/>
      <c r="L68" s="3"/>
      <c r="M68" s="3"/>
      <c r="N68" s="3"/>
      <c r="O68" s="3"/>
      <c r="P68" s="3"/>
      <c r="Q68" s="3"/>
      <c r="R68" s="3"/>
      <c r="S68" s="63"/>
      <c r="T68" s="234"/>
      <c r="U68" s="8"/>
      <c r="V68" s="339"/>
      <c r="W68" s="295">
        <v>21</v>
      </c>
      <c r="X68" s="58"/>
      <c r="Y68" s="3">
        <f>IF(X68=0,0,VLOOKUP(X68,competitors!$A$1:$B$1390,2,FALSE))</f>
        <v>0</v>
      </c>
      <c r="Z68" s="3">
        <f>IF(X68=0,0,VLOOKUP(Y68,competitors!$B$1:$C$1390,2,FALSE))</f>
        <v>0</v>
      </c>
      <c r="AA68" s="368"/>
      <c r="AB68" s="33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63"/>
      <c r="AN68" s="16"/>
    </row>
    <row r="69" spans="1:40" ht="12" customHeight="1" thickBot="1">
      <c r="B69" s="398"/>
      <c r="C69" s="296">
        <v>22</v>
      </c>
      <c r="D69" s="64"/>
      <c r="E69" s="65">
        <f>IF(D69=0,0,VLOOKUP(D69,competitors!$A$1:$B$1390,2,FALSE))</f>
        <v>0</v>
      </c>
      <c r="F69" s="65">
        <f>IF(D69=0,0,VLOOKUP(E69,competitors!$B$1:$C$1390,2,FALSE))</f>
        <v>0</v>
      </c>
      <c r="G69" s="402"/>
      <c r="H69" s="33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06"/>
      <c r="T69" s="234"/>
      <c r="U69" s="8"/>
      <c r="V69" s="398"/>
      <c r="W69" s="296">
        <v>22</v>
      </c>
      <c r="X69" s="64"/>
      <c r="Y69" s="65">
        <f>IF(X69=0,0,VLOOKUP(X69,competitors!$A$1:$B$1390,2,FALSE))</f>
        <v>0</v>
      </c>
      <c r="Z69" s="65">
        <f>IF(X69=0,0,VLOOKUP(Y69,competitors!$B$1:$C$1390,2,FALSE))</f>
        <v>0</v>
      </c>
      <c r="AA69" s="402"/>
      <c r="AB69" s="33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06"/>
      <c r="AN69" s="16"/>
    </row>
    <row r="70" spans="1:40" ht="12" customHeight="1" thickBot="1">
      <c r="A70" s="492" t="s">
        <v>3270</v>
      </c>
      <c r="B70" s="706" t="s">
        <v>2628</v>
      </c>
      <c r="C70" s="293">
        <v>1</v>
      </c>
      <c r="D70" s="666">
        <v>2135</v>
      </c>
      <c r="E70" s="3" t="str">
        <f>IF(D70=0,0,VLOOKUP(D70,competitors!$A$1:$B$1350,2,FALSE))</f>
        <v>Sophie Jones U17W</v>
      </c>
      <c r="F70" s="3" t="str">
        <f>IF(D70=0,0,VLOOKUP(E70,competitors!$B$1:$C$1350,2,FALSE))</f>
        <v>TAC</v>
      </c>
      <c r="G70" s="673">
        <v>1.7806712962962965E-3</v>
      </c>
      <c r="H70" s="667">
        <v>1</v>
      </c>
      <c r="I70" s="61"/>
      <c r="J70" s="61"/>
      <c r="K70" s="61"/>
      <c r="L70" s="61"/>
      <c r="M70" s="61"/>
      <c r="N70" s="675">
        <v>22</v>
      </c>
      <c r="O70" s="61"/>
      <c r="P70" s="61"/>
      <c r="Q70" s="61"/>
      <c r="R70" s="61"/>
      <c r="S70" s="62"/>
      <c r="T70" s="358"/>
      <c r="U70" s="8"/>
      <c r="X70" s="25"/>
      <c r="Y70" s="25"/>
      <c r="Z70" s="25"/>
      <c r="AA70" s="722" t="s">
        <v>1909</v>
      </c>
      <c r="AB70" s="723"/>
      <c r="AC70" s="743">
        <f t="shared" ref="AC70:AM70" si="0">SUM(AC4:AC69)</f>
        <v>42</v>
      </c>
      <c r="AD70" s="739">
        <f t="shared" si="0"/>
        <v>19</v>
      </c>
      <c r="AE70" s="739">
        <f t="shared" si="0"/>
        <v>64</v>
      </c>
      <c r="AF70" s="739">
        <f t="shared" si="0"/>
        <v>76</v>
      </c>
      <c r="AG70" s="739">
        <f t="shared" si="0"/>
        <v>59</v>
      </c>
      <c r="AH70" s="739">
        <f t="shared" si="0"/>
        <v>57</v>
      </c>
      <c r="AI70" s="739">
        <f t="shared" si="0"/>
        <v>18</v>
      </c>
      <c r="AJ70" s="739">
        <f t="shared" si="0"/>
        <v>55</v>
      </c>
      <c r="AK70" s="739">
        <f t="shared" si="0"/>
        <v>17</v>
      </c>
      <c r="AL70" s="739">
        <f t="shared" si="0"/>
        <v>19</v>
      </c>
      <c r="AM70" s="741">
        <f t="shared" si="0"/>
        <v>0</v>
      </c>
      <c r="AN70" s="8"/>
    </row>
    <row r="71" spans="1:40" ht="12" customHeight="1" thickBot="1">
      <c r="A71" s="357"/>
      <c r="B71" s="707"/>
      <c r="C71" s="294">
        <v>2</v>
      </c>
      <c r="D71" s="666">
        <v>2063</v>
      </c>
      <c r="E71" s="3" t="str">
        <f>IF(D71=0,0,VLOOKUP(D71,competitors!$A$1:$B$1350,2,FALSE))</f>
        <v>Courtney Howard U17W</v>
      </c>
      <c r="F71" s="3" t="str">
        <f>IF(D71=0,0,VLOOKUP(E71,competitors!$B$1:$C$1350,2,FALSE))</f>
        <v>ExH</v>
      </c>
      <c r="G71" s="673">
        <v>1.7913194444444443E-3</v>
      </c>
      <c r="H71" s="667">
        <v>1</v>
      </c>
      <c r="I71" s="3"/>
      <c r="J71" s="3"/>
      <c r="K71" s="671">
        <v>21</v>
      </c>
      <c r="L71" s="3"/>
      <c r="M71" s="3"/>
      <c r="N71" s="3"/>
      <c r="O71" s="3"/>
      <c r="P71" s="3"/>
      <c r="Q71" s="3"/>
      <c r="R71" s="3"/>
      <c r="S71" s="63"/>
      <c r="T71" s="234"/>
      <c r="U71" s="8"/>
      <c r="X71" s="25"/>
      <c r="Y71" s="25"/>
      <c r="Z71" s="25"/>
      <c r="AA71" s="724"/>
      <c r="AB71" s="725"/>
      <c r="AC71" s="744"/>
      <c r="AD71" s="740"/>
      <c r="AE71" s="740"/>
      <c r="AF71" s="740"/>
      <c r="AG71" s="740"/>
      <c r="AH71" s="740"/>
      <c r="AI71" s="740"/>
      <c r="AJ71" s="740"/>
      <c r="AK71" s="740"/>
      <c r="AL71" s="740"/>
      <c r="AM71" s="742"/>
      <c r="AN71" s="8"/>
    </row>
    <row r="72" spans="1:40" ht="12" customHeight="1">
      <c r="A72" s="357"/>
      <c r="B72" s="707"/>
      <c r="C72" s="295">
        <v>3</v>
      </c>
      <c r="D72" s="676">
        <v>2187</v>
      </c>
      <c r="E72" s="611" t="str">
        <f>IF(D72=0,0,VLOOKUP(D72,competitors!$A$1:$B$1350,2,FALSE))</f>
        <v>Lilly Tawse U17W</v>
      </c>
      <c r="F72" s="611" t="str">
        <f>IF(D72=0,0,VLOOKUP(E72,competitors!$B$1:$C$1350,2,FALSE))</f>
        <v>CAC</v>
      </c>
      <c r="G72" s="678">
        <v>1.946875E-3</v>
      </c>
      <c r="H72" s="691">
        <v>1</v>
      </c>
      <c r="I72" s="3"/>
      <c r="J72" s="611"/>
      <c r="K72" s="611"/>
      <c r="L72" s="611"/>
      <c r="M72" s="611"/>
      <c r="N72" s="611"/>
      <c r="O72" s="611"/>
      <c r="P72" s="694">
        <v>20</v>
      </c>
      <c r="Q72" s="611"/>
      <c r="R72" s="611"/>
      <c r="S72" s="612"/>
      <c r="T72" s="234"/>
      <c r="U72" s="8"/>
      <c r="Y72" s="726" t="s">
        <v>1151</v>
      </c>
      <c r="Z72" s="726"/>
      <c r="AA72" s="726"/>
      <c r="AB72" s="395"/>
      <c r="AC72" s="743">
        <f t="shared" ref="AC72:AM72" si="1">SUM(I92+AC70)</f>
        <v>55</v>
      </c>
      <c r="AD72" s="739">
        <f t="shared" si="1"/>
        <v>63</v>
      </c>
      <c r="AE72" s="739">
        <f t="shared" si="1"/>
        <v>126</v>
      </c>
      <c r="AF72" s="739">
        <f t="shared" si="1"/>
        <v>145</v>
      </c>
      <c r="AG72" s="739">
        <f t="shared" si="1"/>
        <v>94</v>
      </c>
      <c r="AH72" s="739">
        <f t="shared" si="1"/>
        <v>139</v>
      </c>
      <c r="AI72" s="739">
        <f t="shared" si="1"/>
        <v>97</v>
      </c>
      <c r="AJ72" s="739">
        <f t="shared" si="1"/>
        <v>153</v>
      </c>
      <c r="AK72" s="739">
        <f t="shared" si="1"/>
        <v>47</v>
      </c>
      <c r="AL72" s="739">
        <f t="shared" si="1"/>
        <v>50</v>
      </c>
      <c r="AM72" s="741">
        <f t="shared" si="1"/>
        <v>50</v>
      </c>
      <c r="AN72" s="8"/>
    </row>
    <row r="73" spans="1:40" ht="12" customHeight="1" thickBot="1">
      <c r="A73" s="357"/>
      <c r="B73" s="707"/>
      <c r="C73" s="294">
        <v>4</v>
      </c>
      <c r="D73" s="58"/>
      <c r="E73" s="3">
        <f>IF(D73=0,0,VLOOKUP(D73,competitors!$A$1:$B$1390,2,FALSE))</f>
        <v>0</v>
      </c>
      <c r="F73" s="3">
        <f>IF(D73=0,0,VLOOKUP(E73,competitors!$B$1:$C$1390,2,FALSE))</f>
        <v>0</v>
      </c>
      <c r="G73" s="368"/>
      <c r="H73" s="333"/>
      <c r="I73" s="3"/>
      <c r="J73" s="3"/>
      <c r="K73" s="3"/>
      <c r="L73" s="3"/>
      <c r="M73" s="3"/>
      <c r="N73" s="3"/>
      <c r="O73" s="3"/>
      <c r="P73" s="3"/>
      <c r="Q73" s="3"/>
      <c r="R73" s="3"/>
      <c r="S73" s="63"/>
      <c r="T73" s="234"/>
      <c r="U73" s="8"/>
      <c r="Y73" s="726"/>
      <c r="Z73" s="726"/>
      <c r="AA73" s="726"/>
      <c r="AB73" s="395"/>
      <c r="AC73" s="744"/>
      <c r="AD73" s="740"/>
      <c r="AE73" s="740"/>
      <c r="AF73" s="740"/>
      <c r="AG73" s="740"/>
      <c r="AH73" s="740"/>
      <c r="AI73" s="740"/>
      <c r="AJ73" s="740"/>
      <c r="AK73" s="740"/>
      <c r="AL73" s="740"/>
      <c r="AM73" s="742"/>
      <c r="AN73" s="8"/>
    </row>
    <row r="74" spans="1:40" ht="12" customHeight="1">
      <c r="A74" s="493"/>
      <c r="B74" s="707"/>
      <c r="C74" s="295">
        <v>5</v>
      </c>
      <c r="D74" s="58"/>
      <c r="E74" s="3">
        <f>IF(D74=0,0,VLOOKUP(D74,competitors!$A$1:$B$1390,2,FALSE))</f>
        <v>0</v>
      </c>
      <c r="F74" s="3">
        <f>IF(D74=0,0,VLOOKUP(E74,competitors!$B$1:$C$1390,2,FALSE))</f>
        <v>0</v>
      </c>
      <c r="G74" s="368"/>
      <c r="H74" s="333"/>
      <c r="I74" s="3"/>
      <c r="J74" s="3"/>
      <c r="K74" s="3"/>
      <c r="L74" s="3"/>
      <c r="M74" s="3"/>
      <c r="N74" s="3"/>
      <c r="O74" s="3"/>
      <c r="P74" s="3"/>
      <c r="Q74" s="3"/>
      <c r="R74" s="3"/>
      <c r="S74" s="63"/>
      <c r="T74" s="234"/>
      <c r="U74" s="8"/>
      <c r="AA74" s="8"/>
      <c r="AB74" s="8"/>
      <c r="AN74" s="8"/>
    </row>
    <row r="75" spans="1:40" ht="12" customHeight="1">
      <c r="A75" s="493"/>
      <c r="B75" s="704" t="s">
        <v>2655</v>
      </c>
      <c r="C75" s="294">
        <v>6</v>
      </c>
      <c r="D75" s="58"/>
      <c r="E75" s="3">
        <f>IF(D75=0,0,VLOOKUP(D75,competitors!$A$1:$B$1390,2,FALSE))</f>
        <v>0</v>
      </c>
      <c r="F75" s="3">
        <f>IF(D75=0,0,VLOOKUP(E75,competitors!$B$1:$C$1390,2,FALSE))</f>
        <v>0</v>
      </c>
      <c r="G75" s="368"/>
      <c r="H75" s="333"/>
      <c r="I75" s="3"/>
      <c r="J75" s="3"/>
      <c r="K75" s="3"/>
      <c r="L75" s="3"/>
      <c r="M75" s="3"/>
      <c r="N75" s="3"/>
      <c r="O75" s="3"/>
      <c r="P75" s="3"/>
      <c r="Q75" s="3"/>
      <c r="R75" s="3"/>
      <c r="S75" s="63"/>
      <c r="T75" s="234"/>
      <c r="U75" s="8"/>
      <c r="AA75" s="8"/>
      <c r="AB75" s="8"/>
      <c r="AN75" s="8"/>
    </row>
    <row r="76" spans="1:40" ht="12" customHeight="1" thickBot="1">
      <c r="A76" s="356" t="s">
        <v>2656</v>
      </c>
      <c r="B76" s="705"/>
      <c r="C76" s="295">
        <v>7</v>
      </c>
      <c r="D76" s="58"/>
      <c r="E76" s="3">
        <f>IF(D76=0,0,VLOOKUP(D76,competitors!$A$1:$B$1390,2,FALSE))</f>
        <v>0</v>
      </c>
      <c r="F76" s="3">
        <f>IF(D76=0,0,VLOOKUP(E76,competitors!$B$1:$C$1390,2,FALSE))</f>
        <v>0</v>
      </c>
      <c r="G76" s="368"/>
      <c r="H76" s="333"/>
      <c r="I76" s="3"/>
      <c r="J76" s="3"/>
      <c r="K76" s="3"/>
      <c r="L76" s="3"/>
      <c r="M76" s="3"/>
      <c r="N76" s="3"/>
      <c r="O76" s="3"/>
      <c r="P76" s="3"/>
      <c r="Q76" s="3"/>
      <c r="R76" s="3"/>
      <c r="S76" s="63"/>
      <c r="T76" s="234"/>
      <c r="U76" s="8"/>
      <c r="AA76" s="8"/>
      <c r="AB76" s="8"/>
      <c r="AN76" s="8"/>
    </row>
    <row r="77" spans="1:40" ht="12" customHeight="1">
      <c r="B77" s="339"/>
      <c r="C77" s="294">
        <v>8</v>
      </c>
      <c r="D77" s="58"/>
      <c r="E77" s="3">
        <f>IF(D77=0,0,VLOOKUP(D77,competitors!$A$1:$B$1390,2,FALSE))</f>
        <v>0</v>
      </c>
      <c r="F77" s="3">
        <f>IF(D77=0,0,VLOOKUP(E77,competitors!$B$1:$C$1390,2,FALSE))</f>
        <v>0</v>
      </c>
      <c r="G77" s="368"/>
      <c r="H77" s="333"/>
      <c r="I77" s="3"/>
      <c r="J77" s="3"/>
      <c r="K77" s="3"/>
      <c r="L77" s="3"/>
      <c r="M77" s="3"/>
      <c r="N77" s="3"/>
      <c r="O77" s="3"/>
      <c r="P77" s="3"/>
      <c r="Q77" s="3"/>
      <c r="R77" s="3"/>
      <c r="S77" s="63"/>
      <c r="T77" s="234"/>
      <c r="U77" s="8"/>
      <c r="AA77" s="8"/>
      <c r="AB77" s="8"/>
      <c r="AN77" s="8"/>
    </row>
    <row r="78" spans="1:40" ht="12" customHeight="1">
      <c r="B78" s="339"/>
      <c r="C78" s="295">
        <v>9</v>
      </c>
      <c r="D78" s="58"/>
      <c r="E78" s="3">
        <f>IF(D78=0,0,VLOOKUP(D78,competitors!$A$1:$B$1390,2,FALSE))</f>
        <v>0</v>
      </c>
      <c r="F78" s="3">
        <f>IF(D78=0,0,VLOOKUP(E78,competitors!$B$1:$C$1390,2,FALSE))</f>
        <v>0</v>
      </c>
      <c r="G78" s="368"/>
      <c r="H78" s="333"/>
      <c r="I78" s="3"/>
      <c r="J78" s="3"/>
      <c r="K78" s="3"/>
      <c r="L78" s="3"/>
      <c r="M78" s="3"/>
      <c r="N78" s="3"/>
      <c r="O78" s="3"/>
      <c r="P78" s="3"/>
      <c r="Q78" s="3"/>
      <c r="R78" s="3"/>
      <c r="S78" s="63"/>
      <c r="T78" s="234"/>
      <c r="U78" s="8"/>
      <c r="AA78" s="8"/>
      <c r="AB78" s="8"/>
      <c r="AN78" s="8"/>
    </row>
    <row r="79" spans="1:40" ht="12" customHeight="1">
      <c r="B79" s="339"/>
      <c r="C79" s="294">
        <v>10</v>
      </c>
      <c r="D79" s="58"/>
      <c r="E79" s="3">
        <f>IF(D79=0,0,VLOOKUP(D79,competitors!$A$1:$B$1390,2,FALSE))</f>
        <v>0</v>
      </c>
      <c r="F79" s="3">
        <f>IF(D79=0,0,VLOOKUP(E79,competitors!$B$1:$C$1390,2,FALSE))</f>
        <v>0</v>
      </c>
      <c r="G79" s="368"/>
      <c r="H79" s="333"/>
      <c r="I79" s="3"/>
      <c r="J79" s="3"/>
      <c r="K79" s="3"/>
      <c r="L79" s="3"/>
      <c r="M79" s="3"/>
      <c r="N79" s="3"/>
      <c r="O79" s="3"/>
      <c r="P79" s="3"/>
      <c r="Q79" s="3"/>
      <c r="R79" s="3"/>
      <c r="S79" s="63"/>
      <c r="T79" s="234"/>
      <c r="U79" s="8"/>
      <c r="AA79" s="8"/>
      <c r="AB79" s="8"/>
      <c r="AN79" s="8"/>
    </row>
    <row r="80" spans="1:40" ht="12" customHeight="1" thickBot="1">
      <c r="B80" s="339"/>
      <c r="C80" s="295">
        <v>11</v>
      </c>
      <c r="D80" s="64"/>
      <c r="E80" s="65">
        <f>IF(D80=0,0,VLOOKUP(D80,competitors!$A$1:$B$1390,2,FALSE))</f>
        <v>0</v>
      </c>
      <c r="F80" s="65">
        <f>IF(D80=0,0,VLOOKUP(E80,competitors!$B$1:$C$1390,2,FALSE))</f>
        <v>0</v>
      </c>
      <c r="G80" s="402"/>
      <c r="H80" s="334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106"/>
      <c r="T80" s="234"/>
      <c r="U80" s="8"/>
      <c r="AA80" s="8"/>
      <c r="AB80" s="8"/>
      <c r="AN80" s="8"/>
    </row>
    <row r="81" spans="1:40" ht="12" customHeight="1">
      <c r="B81" s="339"/>
      <c r="C81" s="294">
        <v>12</v>
      </c>
      <c r="D81" s="58"/>
      <c r="E81" s="3">
        <f>IF(D81=0,0,VLOOKUP(D81,competitors!$A$1:$B$1390,2,FALSE))</f>
        <v>0</v>
      </c>
      <c r="F81" s="3">
        <f>IF(D81=0,0,VLOOKUP(E81,competitors!$B$1:$C$1390,2,FALSE))</f>
        <v>0</v>
      </c>
      <c r="G81" s="368"/>
      <c r="H81" s="333"/>
      <c r="I81" s="3"/>
      <c r="J81" s="3"/>
      <c r="K81" s="3"/>
      <c r="L81" s="3"/>
      <c r="M81" s="3"/>
      <c r="N81" s="3"/>
      <c r="O81" s="3"/>
      <c r="P81" s="3"/>
      <c r="Q81" s="3"/>
      <c r="R81" s="3"/>
      <c r="S81" s="63"/>
      <c r="T81" s="234"/>
      <c r="U81" s="356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  <row r="82" spans="1:40" ht="12" customHeight="1">
      <c r="B82" s="339"/>
      <c r="C82" s="295">
        <v>13</v>
      </c>
      <c r="D82" s="58"/>
      <c r="E82" s="3">
        <f>IF(D82=0,0,VLOOKUP(D82,competitors!$A$1:$B$1390,2,FALSE))</f>
        <v>0</v>
      </c>
      <c r="F82" s="3">
        <f>IF(D82=0,0,VLOOKUP(E82,competitors!$B$1:$C$1390,2,FALSE))</f>
        <v>0</v>
      </c>
      <c r="G82" s="368"/>
      <c r="H82" s="333"/>
      <c r="I82" s="3"/>
      <c r="J82" s="3"/>
      <c r="K82" s="3"/>
      <c r="L82" s="3"/>
      <c r="M82" s="3"/>
      <c r="N82" s="3"/>
      <c r="O82" s="3"/>
      <c r="P82" s="3"/>
      <c r="Q82" s="3"/>
      <c r="R82" s="3"/>
      <c r="S82" s="63"/>
      <c r="T82" s="234"/>
      <c r="U82" s="356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1:40" ht="12" customHeight="1">
      <c r="B83" s="339"/>
      <c r="C83" s="294">
        <v>14</v>
      </c>
      <c r="D83" s="58"/>
      <c r="E83" s="3">
        <f>IF(D83=0,0,VLOOKUP(D83,competitors!$A$1:$B$1390,2,FALSE))</f>
        <v>0</v>
      </c>
      <c r="F83" s="3">
        <f>IF(D83=0,0,VLOOKUP(E83,competitors!$B$1:$C$1390,2,FALSE))</f>
        <v>0</v>
      </c>
      <c r="G83" s="368"/>
      <c r="H83" s="333"/>
      <c r="I83" s="3"/>
      <c r="J83" s="3"/>
      <c r="K83" s="3"/>
      <c r="L83" s="3"/>
      <c r="M83" s="3"/>
      <c r="N83" s="3"/>
      <c r="O83" s="3"/>
      <c r="P83" s="3"/>
      <c r="Q83" s="3"/>
      <c r="R83" s="3"/>
      <c r="S83" s="63"/>
      <c r="T83" s="234"/>
      <c r="U83" s="356"/>
      <c r="V83" s="25"/>
      <c r="W83" s="25"/>
    </row>
    <row r="84" spans="1:40" ht="12" customHeight="1">
      <c r="B84" s="339"/>
      <c r="C84" s="295">
        <v>15</v>
      </c>
      <c r="D84" s="58"/>
      <c r="E84" s="3">
        <f>IF(D84=0,0,VLOOKUP(D84,competitors!$A$1:$B$1390,2,FALSE))</f>
        <v>0</v>
      </c>
      <c r="F84" s="3">
        <f>IF(D84=0,0,VLOOKUP(E84,competitors!$B$1:$C$1390,2,FALSE))</f>
        <v>0</v>
      </c>
      <c r="G84" s="368"/>
      <c r="H84" s="333"/>
      <c r="I84" s="3"/>
      <c r="J84" s="3"/>
      <c r="K84" s="3"/>
      <c r="L84" s="3"/>
      <c r="M84" s="3"/>
      <c r="N84" s="3"/>
      <c r="O84" s="3"/>
      <c r="P84" s="3"/>
      <c r="Q84" s="3"/>
      <c r="R84" s="3"/>
      <c r="S84" s="63"/>
      <c r="T84" s="234"/>
      <c r="U84" s="356"/>
      <c r="V84" s="25"/>
      <c r="W84" s="25"/>
    </row>
    <row r="85" spans="1:40" ht="12" customHeight="1">
      <c r="B85" s="339"/>
      <c r="C85" s="294">
        <v>16</v>
      </c>
      <c r="D85" s="58"/>
      <c r="E85" s="3">
        <f>IF(D85=0,0,VLOOKUP(D85,competitors!$A$1:$B$1390,2,FALSE))</f>
        <v>0</v>
      </c>
      <c r="F85" s="3">
        <f>IF(D85=0,0,VLOOKUP(E85,competitors!$B$1:$C$1390,2,FALSE))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U85" s="8"/>
      <c r="AN85" s="8"/>
    </row>
    <row r="86" spans="1:40" ht="12" customHeight="1">
      <c r="B86" s="339"/>
      <c r="C86" s="295">
        <v>17</v>
      </c>
      <c r="D86" s="58"/>
      <c r="E86" s="3">
        <f>IF(D86=0,0,VLOOKUP(D86,competitors!$A$1:$B$1390,2,FALSE))</f>
        <v>0</v>
      </c>
      <c r="F86" s="3">
        <f>IF(D86=0,0,VLOOKUP(E86,competitors!$B$1:$C$1390,2,FALSE))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U86" s="8"/>
      <c r="AN86" s="8"/>
    </row>
    <row r="87" spans="1:40" ht="12" customHeight="1">
      <c r="B87" s="339"/>
      <c r="C87" s="294">
        <v>18</v>
      </c>
      <c r="D87" s="58"/>
      <c r="E87" s="3">
        <f>IF(D87=0,0,VLOOKUP(D87,competitors!$A$1:$B$1390,2,FALSE))</f>
        <v>0</v>
      </c>
      <c r="F87" s="3">
        <f>IF(D87=0,0,VLOOKUP(E87,competitors!$B$1:$C$1390,2,FALSE))</f>
        <v>0</v>
      </c>
      <c r="G87" s="368"/>
      <c r="H87" s="333"/>
      <c r="I87" s="3"/>
      <c r="J87" s="3"/>
      <c r="K87" s="3"/>
      <c r="L87" s="3"/>
      <c r="M87" s="3"/>
      <c r="N87" s="3"/>
      <c r="O87" s="3"/>
      <c r="P87" s="3"/>
      <c r="Q87" s="3"/>
      <c r="R87" s="3"/>
      <c r="S87" s="63"/>
      <c r="T87" s="234"/>
      <c r="U87" s="357"/>
      <c r="V87" s="25"/>
      <c r="W87" s="25"/>
      <c r="X87" s="25"/>
      <c r="Y87" s="25"/>
      <c r="Z87" s="25"/>
      <c r="AA87" s="104"/>
      <c r="AB87" s="104"/>
      <c r="AC87" s="25"/>
      <c r="AD87" s="25"/>
      <c r="AE87" s="331"/>
      <c r="AF87" s="331"/>
      <c r="AG87" s="331"/>
    </row>
    <row r="88" spans="1:40" ht="12" customHeight="1">
      <c r="B88" s="339"/>
      <c r="C88" s="295">
        <v>19</v>
      </c>
      <c r="D88" s="58"/>
      <c r="E88" s="3">
        <f>IF(D88=0,0,VLOOKUP(D88,competitors!$A$1:$B$1390,2,FALSE))</f>
        <v>0</v>
      </c>
      <c r="F88" s="3">
        <f>IF(D88=0,0,VLOOKUP(E88,competitors!$B$1:$C$1390,2,FALSE))</f>
        <v>0</v>
      </c>
      <c r="G88" s="368"/>
      <c r="H88" s="333"/>
      <c r="I88" s="3"/>
      <c r="J88" s="3"/>
      <c r="K88" s="3"/>
      <c r="L88" s="3"/>
      <c r="M88" s="3"/>
      <c r="N88" s="3"/>
      <c r="O88" s="3"/>
      <c r="P88" s="3"/>
      <c r="Q88" s="3"/>
      <c r="R88" s="3"/>
      <c r="S88" s="63"/>
      <c r="T88" s="234"/>
      <c r="U88" s="357"/>
      <c r="V88" s="25"/>
      <c r="W88" s="25"/>
      <c r="X88" s="25"/>
      <c r="Y88" s="25"/>
      <c r="Z88" s="25"/>
      <c r="AA88" s="104"/>
      <c r="AB88" s="104"/>
      <c r="AC88" s="25"/>
      <c r="AD88" s="25"/>
      <c r="AE88" s="331"/>
      <c r="AF88" s="331"/>
      <c r="AG88" s="331"/>
    </row>
    <row r="89" spans="1:40" ht="12" customHeight="1">
      <c r="B89" s="339"/>
      <c r="C89" s="294">
        <v>20</v>
      </c>
      <c r="D89" s="58"/>
      <c r="E89" s="3">
        <f>IF(D89=0,0,VLOOKUP(D89,competitors!$A$1:$B$1390,2,FALSE))</f>
        <v>0</v>
      </c>
      <c r="F89" s="3">
        <f>IF(D89=0,0,VLOOKUP(E89,competitors!$B$1:$C$1390,2,FALSE))</f>
        <v>0</v>
      </c>
      <c r="G89" s="368"/>
      <c r="H89" s="333"/>
      <c r="I89" s="3"/>
      <c r="J89" s="3"/>
      <c r="K89" s="3"/>
      <c r="L89" s="3"/>
      <c r="M89" s="3"/>
      <c r="N89" s="3"/>
      <c r="O89" s="3"/>
      <c r="P89" s="3"/>
      <c r="Q89" s="3"/>
      <c r="R89" s="3"/>
      <c r="S89" s="63"/>
      <c r="T89" s="234"/>
      <c r="U89" s="357"/>
      <c r="V89" s="25"/>
      <c r="W89" s="25"/>
      <c r="X89" s="25"/>
      <c r="Y89" s="25"/>
      <c r="Z89" s="25"/>
      <c r="AA89" s="104"/>
      <c r="AB89" s="104"/>
      <c r="AC89" s="25"/>
      <c r="AD89" s="25"/>
      <c r="AE89" s="331"/>
      <c r="AF89" s="331"/>
      <c r="AG89" s="331"/>
    </row>
    <row r="90" spans="1:40" ht="12" customHeight="1">
      <c r="B90" s="339"/>
      <c r="C90" s="295">
        <v>21</v>
      </c>
      <c r="D90" s="58"/>
      <c r="E90" s="3">
        <f>IF(D90=0,0,VLOOKUP(D90,competitors!$A$1:$B$1390,2,FALSE))</f>
        <v>0</v>
      </c>
      <c r="F90" s="3">
        <f>IF(D90=0,0,VLOOKUP(E90,competitors!$B$1:$C$1390,2,FALSE))</f>
        <v>0</v>
      </c>
      <c r="G90" s="368"/>
      <c r="H90" s="333"/>
      <c r="I90" s="3"/>
      <c r="J90" s="3"/>
      <c r="K90" s="3"/>
      <c r="L90" s="3"/>
      <c r="M90" s="3"/>
      <c r="N90" s="3"/>
      <c r="O90" s="3"/>
      <c r="P90" s="3"/>
      <c r="Q90" s="3"/>
      <c r="R90" s="3"/>
      <c r="S90" s="63"/>
      <c r="T90" s="234"/>
      <c r="U90" s="357"/>
      <c r="V90" s="25"/>
      <c r="W90" s="25"/>
      <c r="X90" s="25"/>
      <c r="Y90" s="25"/>
      <c r="Z90" s="25"/>
      <c r="AA90" s="104"/>
      <c r="AB90" s="104"/>
      <c r="AC90" s="25"/>
      <c r="AD90" s="25"/>
      <c r="AE90" s="331"/>
      <c r="AF90" s="331"/>
      <c r="AG90" s="331"/>
    </row>
    <row r="91" spans="1:40" ht="12" customHeight="1" thickBot="1">
      <c r="B91" s="398"/>
      <c r="C91" s="296">
        <v>22</v>
      </c>
      <c r="D91" s="64"/>
      <c r="E91" s="65">
        <f>IF(D91=0,0,VLOOKUP(D91,competitors!$A$1:$B$1390,2,FALSE))</f>
        <v>0</v>
      </c>
      <c r="F91" s="65">
        <f>IF(D91=0,0,VLOOKUP(E91,competitors!$B$1:$C$1390,2,FALSE))</f>
        <v>0</v>
      </c>
      <c r="G91" s="402"/>
      <c r="H91" s="334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106"/>
      <c r="T91" s="234"/>
      <c r="U91" s="357"/>
      <c r="V91" s="25"/>
      <c r="W91" s="25"/>
      <c r="X91" s="25"/>
      <c r="Y91" s="25"/>
      <c r="Z91" s="25"/>
      <c r="AA91" s="104"/>
      <c r="AB91" s="104"/>
      <c r="AC91" s="25"/>
      <c r="AD91" s="25"/>
      <c r="AE91" s="331"/>
      <c r="AF91" s="331"/>
      <c r="AG91" s="331"/>
    </row>
    <row r="92" spans="1:40" ht="12" customHeight="1">
      <c r="B92" s="25"/>
      <c r="C92" s="25"/>
      <c r="D92" s="25"/>
      <c r="E92" s="25"/>
      <c r="F92" s="25"/>
      <c r="G92" s="735" t="s">
        <v>1908</v>
      </c>
      <c r="H92" s="331"/>
      <c r="I92" s="714">
        <f t="shared" ref="I92:S92" si="2">SUM(I4:I91)</f>
        <v>13</v>
      </c>
      <c r="J92" s="716">
        <f t="shared" si="2"/>
        <v>44</v>
      </c>
      <c r="K92" s="716">
        <f t="shared" si="2"/>
        <v>62</v>
      </c>
      <c r="L92" s="716">
        <f t="shared" si="2"/>
        <v>69</v>
      </c>
      <c r="M92" s="716">
        <f t="shared" si="2"/>
        <v>35</v>
      </c>
      <c r="N92" s="716">
        <f t="shared" si="2"/>
        <v>82</v>
      </c>
      <c r="O92" s="716">
        <f t="shared" si="2"/>
        <v>79</v>
      </c>
      <c r="P92" s="716">
        <f t="shared" si="2"/>
        <v>98</v>
      </c>
      <c r="Q92" s="716">
        <f t="shared" si="2"/>
        <v>30</v>
      </c>
      <c r="R92" s="716">
        <f t="shared" si="2"/>
        <v>31</v>
      </c>
      <c r="S92" s="720">
        <f t="shared" si="2"/>
        <v>50</v>
      </c>
      <c r="T92" s="25"/>
      <c r="U92" s="357"/>
      <c r="V92" s="25"/>
      <c r="W92" s="25"/>
      <c r="X92" s="25"/>
      <c r="Y92" s="25"/>
      <c r="Z92" s="25"/>
      <c r="AA92" s="104"/>
      <c r="AB92" s="104"/>
      <c r="AC92" s="25"/>
      <c r="AD92" s="25"/>
      <c r="AE92" s="331"/>
      <c r="AF92" s="331"/>
      <c r="AG92" s="331"/>
    </row>
    <row r="93" spans="1:40" ht="12" customHeight="1" thickBot="1">
      <c r="B93" s="25"/>
      <c r="C93" s="25"/>
      <c r="D93" s="25"/>
      <c r="E93" s="25"/>
      <c r="F93" s="25"/>
      <c r="G93" s="709"/>
      <c r="H93" s="331"/>
      <c r="I93" s="711"/>
      <c r="J93" s="713"/>
      <c r="K93" s="713"/>
      <c r="L93" s="713"/>
      <c r="M93" s="713"/>
      <c r="N93" s="713"/>
      <c r="O93" s="713"/>
      <c r="P93" s="713"/>
      <c r="Q93" s="713"/>
      <c r="R93" s="713"/>
      <c r="S93" s="719"/>
      <c r="T93" s="25"/>
      <c r="U93" s="357"/>
      <c r="V93" s="25"/>
      <c r="W93" s="25"/>
      <c r="X93" s="25"/>
      <c r="Y93" s="25"/>
      <c r="Z93" s="25"/>
      <c r="AA93" s="104"/>
      <c r="AB93" s="104"/>
      <c r="AC93" s="25"/>
      <c r="AD93" s="25"/>
      <c r="AE93" s="331"/>
      <c r="AF93" s="331"/>
      <c r="AG93" s="331"/>
    </row>
    <row r="94" spans="1:40" ht="12" customHeight="1">
      <c r="A94" s="346" t="s">
        <v>3271</v>
      </c>
      <c r="B94" s="25"/>
      <c r="C94" s="25"/>
      <c r="D94" s="25"/>
      <c r="E94" s="25"/>
      <c r="F94" s="25"/>
      <c r="G94" s="104"/>
      <c r="H94" s="10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357"/>
      <c r="V94" s="25"/>
      <c r="W94" s="25"/>
      <c r="X94" s="25"/>
      <c r="Y94" s="25"/>
      <c r="Z94" s="25"/>
      <c r="AA94" s="104"/>
      <c r="AB94" s="104"/>
      <c r="AC94" s="25"/>
      <c r="AD94" s="25"/>
      <c r="AE94" s="331"/>
      <c r="AF94" s="331"/>
      <c r="AG94" s="331"/>
    </row>
    <row r="95" spans="1:40" ht="12" customHeight="1">
      <c r="B95" s="25"/>
      <c r="C95" s="25"/>
      <c r="D95" s="25"/>
      <c r="E95" s="25"/>
      <c r="F95" s="25"/>
      <c r="G95" s="104"/>
      <c r="H95" s="10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357"/>
      <c r="V95" s="25"/>
      <c r="W95" s="25"/>
      <c r="X95" s="25"/>
      <c r="Y95" s="25"/>
      <c r="Z95" s="25"/>
      <c r="AA95" s="104"/>
      <c r="AB95" s="104"/>
      <c r="AC95" s="25"/>
      <c r="AD95" s="25"/>
      <c r="AE95" s="331"/>
      <c r="AF95" s="331"/>
      <c r="AG95" s="331"/>
    </row>
    <row r="96" spans="1:40" ht="12" customHeight="1">
      <c r="B96" s="25"/>
      <c r="C96" s="25"/>
      <c r="D96" s="25"/>
      <c r="E96" s="25"/>
      <c r="F96" s="25"/>
      <c r="G96" s="104"/>
      <c r="H96" s="10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357"/>
      <c r="V96" s="25"/>
      <c r="W96" s="25"/>
      <c r="X96" s="25"/>
      <c r="Y96" s="25"/>
      <c r="Z96" s="25"/>
      <c r="AA96" s="104"/>
      <c r="AB96" s="104"/>
      <c r="AC96" s="25"/>
      <c r="AD96" s="25"/>
      <c r="AE96" s="331"/>
      <c r="AF96" s="331"/>
      <c r="AG96" s="331"/>
    </row>
    <row r="97" spans="2:30" ht="12" customHeight="1">
      <c r="B97" s="25"/>
      <c r="C97" s="25"/>
      <c r="D97" s="25"/>
      <c r="E97" s="25"/>
      <c r="F97" s="25"/>
      <c r="G97" s="104"/>
      <c r="H97" s="10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357"/>
      <c r="V97" s="25"/>
      <c r="W97" s="25"/>
      <c r="X97" s="25"/>
      <c r="Y97" s="25"/>
      <c r="Z97" s="25"/>
      <c r="AA97" s="104"/>
      <c r="AB97" s="104"/>
      <c r="AC97" s="25"/>
      <c r="AD97" s="25"/>
    </row>
    <row r="98" spans="2:30" ht="12" customHeight="1">
      <c r="B98" s="25"/>
      <c r="C98" s="25"/>
      <c r="D98" s="25"/>
      <c r="E98" s="25"/>
      <c r="F98" s="25"/>
      <c r="G98" s="104"/>
      <c r="H98" s="10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357"/>
      <c r="V98" s="25"/>
      <c r="W98" s="25"/>
      <c r="X98" s="25"/>
      <c r="Y98" s="25"/>
      <c r="Z98" s="25"/>
      <c r="AA98" s="104"/>
      <c r="AB98" s="104"/>
      <c r="AC98" s="25"/>
      <c r="AD98" s="25"/>
    </row>
    <row r="99" spans="2:30" ht="12" customHeight="1">
      <c r="B99" s="25"/>
      <c r="C99" s="25"/>
      <c r="D99" s="25"/>
      <c r="E99" s="25"/>
      <c r="F99" s="25"/>
      <c r="G99" s="104"/>
      <c r="H99" s="10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357"/>
      <c r="V99" s="25"/>
      <c r="W99" s="25"/>
      <c r="X99" s="25"/>
      <c r="Y99" s="25"/>
      <c r="Z99" s="25"/>
      <c r="AA99" s="104"/>
      <c r="AB99" s="104"/>
      <c r="AC99" s="25"/>
      <c r="AD99" s="25"/>
    </row>
    <row r="100" spans="2:30" ht="12" customHeight="1">
      <c r="B100" s="25"/>
      <c r="C100" s="25"/>
      <c r="D100" s="25"/>
      <c r="E100" s="25"/>
      <c r="F100" s="25"/>
      <c r="G100" s="104"/>
      <c r="H100" s="10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357"/>
      <c r="V100" s="25"/>
      <c r="W100" s="25"/>
      <c r="X100" s="25"/>
      <c r="Y100" s="25"/>
      <c r="Z100" s="25"/>
      <c r="AA100" s="104"/>
      <c r="AB100" s="104"/>
      <c r="AC100" s="25"/>
      <c r="AD100" s="25"/>
    </row>
    <row r="101" spans="2:30" ht="12" customHeight="1">
      <c r="B101" s="25"/>
      <c r="C101" s="25"/>
      <c r="D101" s="25"/>
      <c r="E101" s="25"/>
      <c r="F101" s="25"/>
      <c r="G101" s="104"/>
      <c r="H101" s="10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357"/>
      <c r="V101" s="25"/>
      <c r="W101" s="25"/>
      <c r="X101" s="25"/>
      <c r="Y101" s="25"/>
      <c r="Z101" s="25"/>
      <c r="AA101" s="104"/>
      <c r="AB101" s="104"/>
      <c r="AC101" s="25"/>
      <c r="AD101" s="25"/>
    </row>
    <row r="102" spans="2:30" ht="12" customHeight="1">
      <c r="B102" s="25"/>
      <c r="C102" s="25"/>
      <c r="D102" s="25"/>
      <c r="E102" s="25"/>
      <c r="F102" s="25"/>
      <c r="G102" s="104"/>
      <c r="H102" s="10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57"/>
      <c r="V102" s="25"/>
      <c r="W102" s="25"/>
      <c r="X102" s="25"/>
      <c r="Y102" s="25"/>
      <c r="Z102" s="25"/>
      <c r="AA102" s="104"/>
      <c r="AB102" s="104"/>
      <c r="AC102" s="25"/>
      <c r="AD102" s="25"/>
    </row>
    <row r="103" spans="2:30" ht="12" customHeight="1">
      <c r="B103" s="25"/>
      <c r="C103" s="25"/>
      <c r="D103" s="25"/>
      <c r="E103" s="25"/>
      <c r="F103" s="25"/>
      <c r="G103" s="104"/>
      <c r="H103" s="10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357"/>
      <c r="V103" s="25"/>
      <c r="W103" s="25"/>
      <c r="X103" s="25"/>
      <c r="Y103" s="25"/>
      <c r="Z103" s="25"/>
      <c r="AA103" s="104"/>
      <c r="AB103" s="104"/>
      <c r="AC103" s="25"/>
      <c r="AD103" s="25"/>
    </row>
    <row r="104" spans="2:30" ht="12" customHeight="1">
      <c r="B104" s="25"/>
      <c r="C104" s="25"/>
      <c r="D104" s="25"/>
      <c r="E104" s="25"/>
      <c r="F104" s="25"/>
      <c r="G104" s="104"/>
      <c r="H104" s="10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357"/>
      <c r="V104" s="25"/>
      <c r="W104" s="25"/>
      <c r="X104" s="25"/>
      <c r="Y104" s="25"/>
      <c r="Z104" s="25"/>
      <c r="AA104" s="104"/>
      <c r="AB104" s="104"/>
      <c r="AC104" s="25"/>
      <c r="AD104" s="25"/>
    </row>
    <row r="105" spans="2:30">
      <c r="B105" s="25"/>
      <c r="C105" s="25"/>
      <c r="D105" s="25"/>
      <c r="E105" s="25"/>
      <c r="F105" s="25"/>
      <c r="G105" s="104"/>
      <c r="H105" s="10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357"/>
      <c r="V105" s="25"/>
      <c r="W105" s="25"/>
      <c r="X105" s="25"/>
      <c r="Y105" s="25"/>
      <c r="Z105" s="25"/>
      <c r="AA105" s="104"/>
      <c r="AB105" s="104"/>
      <c r="AC105" s="25"/>
      <c r="AD105" s="25"/>
    </row>
    <row r="106" spans="2:30">
      <c r="B106" s="25"/>
      <c r="C106" s="25"/>
      <c r="D106" s="25"/>
      <c r="E106" s="25"/>
      <c r="F106" s="25"/>
      <c r="T106" s="25"/>
      <c r="U106" s="357"/>
      <c r="V106" s="25"/>
      <c r="W106" s="25"/>
      <c r="X106" s="25"/>
      <c r="Y106" s="25"/>
      <c r="Z106" s="25"/>
      <c r="AA106" s="104"/>
      <c r="AB106" s="104"/>
      <c r="AC106" s="25"/>
      <c r="AD106" s="25"/>
    </row>
    <row r="107" spans="2:30">
      <c r="B107" s="25"/>
      <c r="C107" s="25"/>
      <c r="D107" s="25"/>
      <c r="E107" s="25"/>
      <c r="F107" s="25"/>
      <c r="T107" s="25"/>
      <c r="U107" s="357"/>
      <c r="V107" s="25"/>
      <c r="W107" s="25"/>
      <c r="X107" s="25"/>
      <c r="Y107" s="25"/>
      <c r="Z107" s="25"/>
      <c r="AA107" s="104"/>
      <c r="AB107" s="104"/>
      <c r="AC107" s="25"/>
      <c r="AD107" s="25"/>
    </row>
    <row r="108" spans="2:30">
      <c r="B108" s="25"/>
      <c r="C108" s="25"/>
      <c r="D108" s="25"/>
      <c r="E108" s="25"/>
      <c r="F108" s="25"/>
      <c r="G108" s="104"/>
      <c r="H108" s="10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57"/>
      <c r="V108" s="25"/>
      <c r="W108" s="25"/>
      <c r="X108" s="25"/>
      <c r="Y108" s="25"/>
      <c r="Z108" s="25"/>
      <c r="AA108" s="104"/>
      <c r="AB108" s="104"/>
      <c r="AC108" s="25"/>
      <c r="AD108" s="25"/>
    </row>
    <row r="109" spans="2:30">
      <c r="B109" s="25"/>
      <c r="C109" s="25"/>
      <c r="D109" s="25"/>
      <c r="E109" s="25"/>
      <c r="F109" s="25"/>
      <c r="G109" s="104"/>
      <c r="H109" s="10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57"/>
      <c r="V109" s="25"/>
      <c r="W109" s="25"/>
      <c r="X109" s="25"/>
      <c r="Y109" s="25"/>
      <c r="Z109" s="25"/>
      <c r="AA109" s="104"/>
      <c r="AB109" s="104"/>
      <c r="AC109" s="25"/>
      <c r="AD109" s="25"/>
    </row>
    <row r="110" spans="2:30">
      <c r="B110" s="25"/>
      <c r="C110" s="25"/>
      <c r="D110" s="25"/>
      <c r="E110" s="25"/>
      <c r="F110" s="25"/>
      <c r="G110" s="104"/>
      <c r="H110" s="10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57"/>
      <c r="V110" s="25"/>
      <c r="W110" s="25"/>
      <c r="X110" s="25"/>
      <c r="Y110" s="25"/>
      <c r="Z110" s="25"/>
      <c r="AA110" s="104"/>
      <c r="AB110" s="104"/>
      <c r="AC110" s="25"/>
      <c r="AD110" s="25"/>
    </row>
    <row r="111" spans="2:30">
      <c r="B111" s="25"/>
      <c r="C111" s="25"/>
      <c r="D111" s="25"/>
      <c r="E111" s="25"/>
      <c r="F111" s="25"/>
      <c r="G111" s="104"/>
      <c r="H111" s="10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357"/>
      <c r="V111" s="25"/>
      <c r="W111" s="25"/>
      <c r="X111" s="25"/>
      <c r="Y111" s="25"/>
      <c r="Z111" s="25"/>
      <c r="AA111" s="104"/>
      <c r="AB111" s="104"/>
      <c r="AC111" s="25"/>
      <c r="AD111" s="25"/>
    </row>
    <row r="112" spans="2:30">
      <c r="B112" s="25"/>
      <c r="C112" s="25"/>
      <c r="D112" s="25"/>
      <c r="E112" s="25"/>
      <c r="F112" s="25"/>
      <c r="G112" s="104"/>
      <c r="H112" s="10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57"/>
      <c r="V112" s="25"/>
      <c r="W112" s="25"/>
      <c r="X112" s="25"/>
      <c r="Y112" s="25"/>
      <c r="Z112" s="25"/>
      <c r="AA112" s="104"/>
      <c r="AB112" s="104"/>
      <c r="AC112" s="25"/>
      <c r="AD112" s="25"/>
    </row>
    <row r="113" spans="2:30">
      <c r="B113" s="25"/>
      <c r="C113" s="25"/>
      <c r="D113" s="25"/>
      <c r="E113" s="25"/>
      <c r="F113" s="25"/>
      <c r="G113" s="104"/>
      <c r="H113" s="10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357"/>
      <c r="V113" s="25"/>
      <c r="W113" s="25"/>
      <c r="X113" s="25"/>
      <c r="Y113" s="25"/>
      <c r="Z113" s="25"/>
      <c r="AA113" s="104"/>
      <c r="AB113" s="104"/>
      <c r="AC113" s="25"/>
      <c r="AD113" s="25"/>
    </row>
    <row r="114" spans="2:30">
      <c r="B114" s="25"/>
      <c r="C114" s="25"/>
      <c r="D114" s="25"/>
      <c r="E114" s="25"/>
      <c r="F114" s="25"/>
      <c r="G114" s="104"/>
      <c r="H114" s="10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57"/>
      <c r="V114" s="25"/>
      <c r="W114" s="25"/>
      <c r="X114" s="25"/>
      <c r="Y114" s="25"/>
      <c r="Z114" s="25"/>
      <c r="AA114" s="104"/>
      <c r="AB114" s="104"/>
      <c r="AC114" s="25"/>
      <c r="AD114" s="25"/>
    </row>
    <row r="115" spans="2:30">
      <c r="B115" s="25"/>
      <c r="C115" s="25"/>
      <c r="D115" s="25"/>
      <c r="E115" s="25"/>
      <c r="F115" s="25"/>
      <c r="G115" s="104"/>
      <c r="H115" s="10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357"/>
      <c r="V115" s="25"/>
      <c r="W115" s="25"/>
      <c r="X115" s="25"/>
      <c r="Y115" s="25"/>
      <c r="Z115" s="25"/>
      <c r="AA115" s="104"/>
      <c r="AB115" s="104"/>
      <c r="AC115" s="25"/>
      <c r="AD115" s="25"/>
    </row>
    <row r="116" spans="2:30">
      <c r="B116" s="25"/>
      <c r="C116" s="25"/>
      <c r="D116" s="25"/>
      <c r="E116" s="25"/>
      <c r="F116" s="25"/>
      <c r="G116" s="104"/>
      <c r="H116" s="10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57"/>
      <c r="V116" s="25"/>
      <c r="W116" s="25"/>
      <c r="X116" s="25"/>
      <c r="Y116" s="25"/>
      <c r="Z116" s="25"/>
      <c r="AA116" s="104"/>
      <c r="AB116" s="104"/>
      <c r="AC116" s="25"/>
      <c r="AD116" s="25"/>
    </row>
    <row r="117" spans="2:30">
      <c r="B117" s="25"/>
      <c r="C117" s="25"/>
      <c r="D117" s="25"/>
      <c r="E117" s="25"/>
      <c r="F117" s="25"/>
      <c r="G117" s="104"/>
      <c r="H117" s="10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357"/>
      <c r="V117" s="25"/>
      <c r="W117" s="25"/>
      <c r="X117" s="25"/>
      <c r="Y117" s="25"/>
      <c r="Z117" s="25"/>
      <c r="AA117" s="104"/>
      <c r="AB117" s="104"/>
      <c r="AC117" s="25"/>
      <c r="AD117" s="25"/>
    </row>
    <row r="118" spans="2:30">
      <c r="B118" s="25"/>
      <c r="C118" s="25"/>
      <c r="D118" s="25"/>
      <c r="E118" s="25"/>
      <c r="F118" s="25"/>
      <c r="G118" s="104"/>
      <c r="H118" s="10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57"/>
      <c r="V118" s="25"/>
      <c r="W118" s="25"/>
      <c r="X118" s="25"/>
      <c r="Y118" s="25"/>
      <c r="Z118" s="25"/>
      <c r="AA118" s="104"/>
      <c r="AB118" s="104"/>
      <c r="AC118" s="25"/>
      <c r="AD118" s="25"/>
    </row>
    <row r="119" spans="2:30">
      <c r="B119" s="25"/>
      <c r="C119" s="25"/>
      <c r="D119" s="25"/>
      <c r="E119" s="25"/>
      <c r="F119" s="25"/>
      <c r="G119" s="104"/>
      <c r="H119" s="10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57"/>
      <c r="V119" s="25"/>
      <c r="W119" s="25"/>
      <c r="X119" s="25"/>
      <c r="Y119" s="25"/>
      <c r="Z119" s="25"/>
      <c r="AA119" s="104"/>
      <c r="AB119" s="104"/>
      <c r="AC119" s="25"/>
      <c r="AD119" s="25"/>
    </row>
    <row r="120" spans="2:30">
      <c r="B120" s="25"/>
      <c r="C120" s="25"/>
      <c r="D120" s="25"/>
      <c r="E120" s="25"/>
      <c r="F120" s="25"/>
      <c r="G120" s="104"/>
      <c r="H120" s="10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57"/>
      <c r="V120" s="25"/>
      <c r="W120" s="25"/>
      <c r="X120" s="25"/>
      <c r="Y120" s="25"/>
      <c r="Z120" s="25"/>
      <c r="AA120" s="104"/>
      <c r="AB120" s="104"/>
      <c r="AC120" s="25"/>
      <c r="AD120" s="25"/>
    </row>
    <row r="121" spans="2:30">
      <c r="B121" s="25"/>
      <c r="C121" s="25"/>
      <c r="D121" s="25"/>
      <c r="E121" s="25"/>
      <c r="F121" s="25"/>
      <c r="G121" s="104"/>
      <c r="H121" s="10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57"/>
      <c r="V121" s="25"/>
      <c r="W121" s="25"/>
      <c r="X121" s="25"/>
      <c r="Y121" s="25"/>
      <c r="Z121" s="25"/>
      <c r="AA121" s="104"/>
      <c r="AB121" s="104"/>
      <c r="AC121" s="25"/>
      <c r="AD121" s="25"/>
    </row>
    <row r="122" spans="2:30">
      <c r="B122" s="25"/>
      <c r="C122" s="25"/>
      <c r="D122" s="25"/>
      <c r="E122" s="25"/>
      <c r="F122" s="25"/>
      <c r="G122" s="104"/>
      <c r="H122" s="10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57"/>
      <c r="V122" s="25"/>
      <c r="W122" s="25"/>
      <c r="X122" s="25"/>
      <c r="Y122" s="25"/>
      <c r="Z122" s="25"/>
      <c r="AA122" s="104"/>
      <c r="AB122" s="104"/>
      <c r="AC122" s="25"/>
      <c r="AD122" s="25"/>
    </row>
    <row r="123" spans="2:30">
      <c r="B123" s="25"/>
      <c r="C123" s="25"/>
      <c r="D123" s="25"/>
      <c r="E123" s="25"/>
      <c r="F123" s="25"/>
      <c r="G123" s="104"/>
      <c r="H123" s="10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57"/>
      <c r="V123" s="25"/>
      <c r="W123" s="25"/>
      <c r="X123" s="25"/>
      <c r="Y123" s="25"/>
      <c r="Z123" s="25"/>
      <c r="AA123" s="104"/>
      <c r="AB123" s="104"/>
      <c r="AC123" s="25"/>
      <c r="AD123" s="25"/>
    </row>
    <row r="124" spans="2:30">
      <c r="B124" s="25"/>
      <c r="C124" s="25"/>
      <c r="D124" s="25"/>
      <c r="E124" s="25"/>
      <c r="F124" s="25"/>
      <c r="G124" s="104"/>
      <c r="H124" s="10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57"/>
      <c r="V124" s="25"/>
      <c r="W124" s="25"/>
      <c r="X124" s="25"/>
      <c r="Y124" s="25"/>
      <c r="Z124" s="25"/>
      <c r="AA124" s="104"/>
      <c r="AB124" s="104"/>
      <c r="AC124" s="25"/>
      <c r="AD124" s="25"/>
    </row>
    <row r="125" spans="2:30">
      <c r="B125" s="25"/>
      <c r="C125" s="25"/>
      <c r="D125" s="25"/>
      <c r="E125" s="25"/>
      <c r="F125" s="25"/>
      <c r="G125" s="104"/>
      <c r="H125" s="10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357"/>
      <c r="V125" s="25"/>
      <c r="W125" s="25"/>
      <c r="X125" s="25"/>
      <c r="Y125" s="25"/>
      <c r="Z125" s="25"/>
      <c r="AA125" s="104"/>
      <c r="AB125" s="104"/>
      <c r="AC125" s="25"/>
      <c r="AD125" s="25"/>
    </row>
    <row r="126" spans="2:30">
      <c r="B126" s="25"/>
      <c r="C126" s="25"/>
      <c r="D126" s="25"/>
      <c r="E126" s="25"/>
      <c r="F126" s="25"/>
      <c r="G126" s="104"/>
      <c r="H126" s="10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57"/>
      <c r="V126" s="25"/>
      <c r="W126" s="25"/>
      <c r="X126" s="25"/>
      <c r="Y126" s="25"/>
      <c r="Z126" s="25"/>
      <c r="AA126" s="104"/>
      <c r="AB126" s="104"/>
      <c r="AC126" s="25"/>
      <c r="AD126" s="25"/>
    </row>
    <row r="127" spans="2:30">
      <c r="B127" s="25"/>
      <c r="C127" s="25"/>
      <c r="D127" s="25"/>
      <c r="E127" s="25"/>
      <c r="F127" s="25"/>
      <c r="G127" s="104"/>
      <c r="H127" s="10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57"/>
      <c r="V127" s="25"/>
      <c r="W127" s="25"/>
      <c r="X127" s="25"/>
      <c r="Y127" s="25"/>
      <c r="Z127" s="25"/>
      <c r="AA127" s="104"/>
      <c r="AB127" s="104"/>
      <c r="AC127" s="25"/>
      <c r="AD127" s="25"/>
    </row>
    <row r="128" spans="2:30">
      <c r="B128" s="25"/>
      <c r="C128" s="25"/>
      <c r="D128" s="25"/>
      <c r="E128" s="25"/>
      <c r="F128" s="25"/>
      <c r="G128" s="104"/>
      <c r="H128" s="10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357"/>
      <c r="V128" s="25"/>
      <c r="W128" s="25"/>
      <c r="X128" s="25"/>
      <c r="Y128" s="25"/>
      <c r="Z128" s="25"/>
      <c r="AA128" s="104"/>
      <c r="AB128" s="104"/>
      <c r="AC128" s="25"/>
      <c r="AD128" s="25"/>
    </row>
    <row r="129" spans="2:30">
      <c r="B129" s="25"/>
      <c r="C129" s="25"/>
      <c r="D129" s="25"/>
      <c r="E129" s="25"/>
      <c r="F129" s="25"/>
      <c r="G129" s="104"/>
      <c r="H129" s="10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57"/>
      <c r="V129" s="25"/>
      <c r="W129" s="25"/>
      <c r="X129" s="25"/>
      <c r="Y129" s="25"/>
      <c r="Z129" s="25"/>
      <c r="AA129" s="104"/>
      <c r="AB129" s="104"/>
      <c r="AC129" s="25"/>
      <c r="AD129" s="25"/>
    </row>
    <row r="130" spans="2:30">
      <c r="B130" s="25"/>
      <c r="C130" s="25"/>
      <c r="D130" s="25"/>
      <c r="E130" s="25"/>
      <c r="F130" s="25"/>
      <c r="G130" s="104"/>
      <c r="H130" s="10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57"/>
      <c r="V130" s="25"/>
      <c r="W130" s="25"/>
      <c r="X130" s="25"/>
      <c r="Y130" s="25"/>
      <c r="Z130" s="25"/>
      <c r="AA130" s="104"/>
      <c r="AB130" s="104"/>
      <c r="AC130" s="25"/>
      <c r="AD130" s="25"/>
    </row>
    <row r="131" spans="2:30">
      <c r="B131" s="25"/>
      <c r="C131" s="25"/>
      <c r="D131" s="25"/>
      <c r="E131" s="25"/>
      <c r="F131" s="25"/>
      <c r="G131" s="104"/>
      <c r="H131" s="10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57"/>
      <c r="V131" s="25"/>
      <c r="W131" s="25"/>
      <c r="X131" s="25"/>
      <c r="Y131" s="25"/>
      <c r="Z131" s="25"/>
      <c r="AA131" s="104"/>
      <c r="AB131" s="104"/>
      <c r="AC131" s="25"/>
      <c r="AD131" s="25"/>
    </row>
    <row r="132" spans="2:30">
      <c r="B132" s="25"/>
      <c r="C132" s="25"/>
      <c r="D132" s="25"/>
      <c r="E132" s="25"/>
      <c r="F132" s="25"/>
      <c r="G132" s="104"/>
      <c r="H132" s="10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57"/>
      <c r="V132" s="25"/>
      <c r="W132" s="25"/>
      <c r="X132" s="25"/>
      <c r="Y132" s="25"/>
      <c r="Z132" s="25"/>
      <c r="AA132" s="104"/>
      <c r="AB132" s="104"/>
      <c r="AC132" s="25"/>
      <c r="AD132" s="25"/>
    </row>
    <row r="133" spans="2:30">
      <c r="B133" s="25"/>
      <c r="C133" s="25"/>
      <c r="D133" s="25"/>
      <c r="E133" s="25"/>
      <c r="F133" s="25"/>
      <c r="G133" s="104"/>
      <c r="H133" s="10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57"/>
      <c r="V133" s="25"/>
      <c r="W133" s="25"/>
      <c r="X133" s="25"/>
      <c r="Y133" s="25"/>
      <c r="Z133" s="25"/>
      <c r="AA133" s="104"/>
      <c r="AB133" s="104"/>
      <c r="AC133" s="25"/>
      <c r="AD133" s="25"/>
    </row>
    <row r="134" spans="2:30">
      <c r="B134" s="25"/>
      <c r="C134" s="25"/>
      <c r="D134" s="25"/>
      <c r="E134" s="25"/>
      <c r="F134" s="25"/>
      <c r="G134" s="104"/>
      <c r="H134" s="10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357"/>
      <c r="V134" s="25"/>
      <c r="W134" s="25"/>
      <c r="X134" s="25"/>
      <c r="Y134" s="25"/>
      <c r="Z134" s="25"/>
      <c r="AA134" s="104"/>
      <c r="AB134" s="104"/>
      <c r="AC134" s="25"/>
      <c r="AD134" s="25"/>
    </row>
    <row r="135" spans="2:30">
      <c r="B135" s="25"/>
      <c r="C135" s="25"/>
      <c r="D135" s="25"/>
      <c r="E135" s="25"/>
      <c r="F135" s="25"/>
      <c r="G135" s="104"/>
      <c r="H135" s="10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57"/>
      <c r="V135" s="25"/>
      <c r="W135" s="25"/>
      <c r="X135" s="25"/>
      <c r="Y135" s="25"/>
      <c r="Z135" s="25"/>
      <c r="AA135" s="104"/>
      <c r="AB135" s="104"/>
      <c r="AC135" s="25"/>
      <c r="AD135" s="25"/>
    </row>
    <row r="136" spans="2:30">
      <c r="B136" s="25"/>
      <c r="C136" s="25"/>
      <c r="D136" s="25"/>
      <c r="E136" s="25"/>
      <c r="F136" s="25"/>
      <c r="G136" s="104"/>
      <c r="H136" s="10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57"/>
      <c r="V136" s="25"/>
      <c r="W136" s="25"/>
      <c r="X136" s="25"/>
      <c r="Y136" s="25"/>
      <c r="Z136" s="25"/>
      <c r="AA136" s="104"/>
      <c r="AB136" s="104"/>
      <c r="AC136" s="25"/>
      <c r="AD136" s="25"/>
    </row>
    <row r="137" spans="2:30">
      <c r="B137" s="25"/>
      <c r="C137" s="25"/>
      <c r="D137" s="25"/>
      <c r="E137" s="25"/>
      <c r="F137" s="25"/>
      <c r="G137" s="104"/>
      <c r="H137" s="10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357"/>
      <c r="V137" s="25"/>
      <c r="W137" s="25"/>
      <c r="X137" s="25"/>
      <c r="Y137" s="25"/>
      <c r="Z137" s="25"/>
      <c r="AA137" s="104"/>
      <c r="AB137" s="104"/>
      <c r="AC137" s="25"/>
      <c r="AD137" s="25"/>
    </row>
    <row r="138" spans="2:30">
      <c r="B138" s="25"/>
      <c r="C138" s="25"/>
      <c r="D138" s="25"/>
      <c r="E138" s="25"/>
      <c r="F138" s="25"/>
      <c r="G138" s="104"/>
      <c r="H138" s="10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357"/>
      <c r="V138" s="25"/>
      <c r="W138" s="25"/>
      <c r="X138" s="25"/>
      <c r="Y138" s="25"/>
      <c r="Z138" s="25"/>
      <c r="AA138" s="104"/>
      <c r="AB138" s="104"/>
      <c r="AC138" s="25"/>
      <c r="AD138" s="25"/>
    </row>
    <row r="139" spans="2:30">
      <c r="B139" s="25"/>
      <c r="C139" s="25"/>
      <c r="D139" s="25"/>
      <c r="E139" s="25"/>
      <c r="F139" s="25"/>
      <c r="G139" s="104"/>
      <c r="H139" s="10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357"/>
      <c r="V139" s="25"/>
      <c r="W139" s="25"/>
      <c r="X139" s="25"/>
      <c r="Y139" s="25"/>
      <c r="Z139" s="25"/>
      <c r="AA139" s="104"/>
      <c r="AB139" s="104"/>
      <c r="AC139" s="25"/>
      <c r="AD139" s="25"/>
    </row>
    <row r="140" spans="2:30">
      <c r="B140" s="25"/>
      <c r="C140" s="25"/>
      <c r="D140" s="25"/>
      <c r="E140" s="25"/>
      <c r="F140" s="25"/>
      <c r="G140" s="104"/>
      <c r="H140" s="10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57"/>
      <c r="V140" s="25"/>
      <c r="W140" s="25"/>
      <c r="X140" s="25"/>
      <c r="Y140" s="25"/>
      <c r="Z140" s="25"/>
      <c r="AA140" s="104"/>
      <c r="AB140" s="104"/>
      <c r="AC140" s="25"/>
      <c r="AD140" s="25"/>
    </row>
    <row r="141" spans="2:30">
      <c r="B141" s="25"/>
      <c r="C141" s="25"/>
      <c r="D141" s="25"/>
      <c r="E141" s="25"/>
      <c r="F141" s="25"/>
      <c r="G141" s="104"/>
      <c r="H141" s="10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57"/>
      <c r="V141" s="25"/>
      <c r="W141" s="25"/>
      <c r="X141" s="25"/>
      <c r="Y141" s="25"/>
      <c r="Z141" s="25"/>
      <c r="AA141" s="104"/>
      <c r="AB141" s="104"/>
      <c r="AC141" s="25"/>
      <c r="AD141" s="25"/>
    </row>
    <row r="142" spans="2:30">
      <c r="B142" s="25"/>
      <c r="C142" s="25"/>
      <c r="D142" s="25"/>
      <c r="E142" s="25"/>
      <c r="F142" s="25"/>
      <c r="G142" s="104"/>
      <c r="H142" s="10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57"/>
      <c r="V142" s="25"/>
      <c r="W142" s="25"/>
      <c r="X142" s="25"/>
      <c r="Y142" s="25"/>
      <c r="Z142" s="25"/>
      <c r="AA142" s="104"/>
      <c r="AB142" s="104"/>
      <c r="AC142" s="25"/>
      <c r="AD142" s="25"/>
    </row>
    <row r="143" spans="2:30">
      <c r="B143" s="25"/>
      <c r="C143" s="25"/>
      <c r="D143" s="25"/>
      <c r="E143" s="25"/>
      <c r="F143" s="25"/>
      <c r="G143" s="104"/>
      <c r="H143" s="10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57"/>
      <c r="V143" s="25"/>
      <c r="W143" s="25"/>
      <c r="X143" s="25"/>
      <c r="Y143" s="25"/>
      <c r="Z143" s="25"/>
      <c r="AA143" s="104"/>
      <c r="AB143" s="104"/>
      <c r="AC143" s="25"/>
      <c r="AD143" s="25"/>
    </row>
    <row r="144" spans="2:30">
      <c r="B144" s="25"/>
      <c r="C144" s="25"/>
      <c r="D144" s="25"/>
      <c r="E144" s="25"/>
      <c r="F144" s="25"/>
      <c r="G144" s="104"/>
      <c r="H144" s="10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57"/>
      <c r="V144" s="25"/>
      <c r="W144" s="25"/>
      <c r="X144" s="25"/>
      <c r="Y144" s="25"/>
      <c r="Z144" s="25"/>
      <c r="AA144" s="104"/>
      <c r="AB144" s="104"/>
      <c r="AC144" s="25"/>
      <c r="AD144" s="25"/>
    </row>
    <row r="145" spans="2:30">
      <c r="B145" s="25"/>
      <c r="C145" s="25"/>
      <c r="D145" s="25"/>
      <c r="E145" s="25"/>
      <c r="F145" s="25"/>
      <c r="G145" s="104"/>
      <c r="H145" s="10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57"/>
      <c r="V145" s="25"/>
      <c r="W145" s="25"/>
      <c r="X145" s="25"/>
      <c r="Y145" s="25"/>
      <c r="Z145" s="25"/>
      <c r="AA145" s="104"/>
      <c r="AB145" s="104"/>
      <c r="AC145" s="25"/>
      <c r="AD145" s="25"/>
    </row>
    <row r="146" spans="2:30">
      <c r="B146" s="25"/>
      <c r="C146" s="25"/>
      <c r="D146" s="25"/>
      <c r="E146" s="25"/>
      <c r="F146" s="25"/>
      <c r="G146" s="104"/>
      <c r="H146" s="10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57"/>
      <c r="V146" s="25"/>
      <c r="W146" s="25"/>
      <c r="X146" s="25"/>
      <c r="Y146" s="25"/>
      <c r="Z146" s="25"/>
      <c r="AA146" s="104"/>
      <c r="AB146" s="104"/>
      <c r="AC146" s="25"/>
      <c r="AD146" s="25"/>
    </row>
    <row r="147" spans="2:30">
      <c r="B147" s="25"/>
      <c r="C147" s="25"/>
      <c r="D147" s="25"/>
      <c r="E147" s="25"/>
      <c r="F147" s="25"/>
      <c r="G147" s="104"/>
      <c r="H147" s="10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57"/>
      <c r="V147" s="25"/>
      <c r="W147" s="25"/>
      <c r="X147" s="25"/>
      <c r="Y147" s="25"/>
      <c r="Z147" s="25"/>
      <c r="AA147" s="104"/>
      <c r="AB147" s="104"/>
      <c r="AC147" s="25"/>
      <c r="AD147" s="25"/>
    </row>
    <row r="148" spans="2:30">
      <c r="B148" s="25"/>
      <c r="C148" s="25"/>
      <c r="D148" s="25"/>
      <c r="E148" s="25"/>
      <c r="F148" s="25"/>
      <c r="G148" s="104"/>
      <c r="H148" s="10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57"/>
      <c r="V148" s="25"/>
      <c r="W148" s="25"/>
      <c r="X148" s="25"/>
      <c r="Y148" s="25"/>
      <c r="Z148" s="25"/>
      <c r="AA148" s="104"/>
      <c r="AB148" s="104"/>
      <c r="AC148" s="25"/>
      <c r="AD148" s="25"/>
    </row>
    <row r="149" spans="2:30">
      <c r="B149" s="25"/>
      <c r="C149" s="25"/>
      <c r="D149" s="25"/>
      <c r="E149" s="25"/>
      <c r="F149" s="25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104"/>
      <c r="AB149" s="104"/>
      <c r="AC149" s="25"/>
      <c r="AD149" s="25"/>
    </row>
    <row r="150" spans="2:30">
      <c r="B150" s="25"/>
      <c r="C150" s="25"/>
      <c r="D150" s="25"/>
      <c r="E150" s="25"/>
      <c r="F150" s="25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104"/>
      <c r="AB150" s="104"/>
      <c r="AC150" s="25"/>
      <c r="AD150" s="25"/>
    </row>
    <row r="151" spans="2:30">
      <c r="B151" s="25"/>
      <c r="C151" s="25"/>
      <c r="D151" s="25"/>
      <c r="E151" s="25"/>
      <c r="F151" s="25"/>
      <c r="G151" s="104"/>
      <c r="H151" s="10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57"/>
      <c r="V151" s="25"/>
      <c r="W151" s="25"/>
      <c r="X151" s="25"/>
      <c r="Y151" s="25"/>
      <c r="Z151" s="25"/>
      <c r="AA151" s="104"/>
      <c r="AB151" s="104"/>
      <c r="AC151" s="25"/>
      <c r="AD151" s="25"/>
    </row>
    <row r="152" spans="2:30">
      <c r="B152" s="25"/>
      <c r="C152" s="25"/>
      <c r="D152" s="25"/>
      <c r="E152" s="25"/>
      <c r="F152" s="25"/>
      <c r="G152" s="104"/>
      <c r="H152" s="10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57"/>
      <c r="V152" s="25"/>
      <c r="W152" s="25"/>
      <c r="X152" s="25"/>
      <c r="Y152" s="25"/>
      <c r="Z152" s="25"/>
      <c r="AA152" s="104"/>
      <c r="AB152" s="104"/>
      <c r="AC152" s="25"/>
      <c r="AD152" s="25"/>
    </row>
    <row r="153" spans="2:30">
      <c r="B153" s="25"/>
      <c r="C153" s="25"/>
      <c r="D153" s="25"/>
      <c r="E153" s="25"/>
      <c r="F153" s="25"/>
      <c r="G153" s="104"/>
      <c r="H153" s="10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57"/>
      <c r="V153" s="25"/>
      <c r="W153" s="25"/>
      <c r="X153" s="25"/>
      <c r="Y153" s="25"/>
      <c r="Z153" s="25"/>
      <c r="AA153" s="104"/>
      <c r="AB153" s="104"/>
      <c r="AC153" s="25"/>
      <c r="AD153" s="25"/>
    </row>
  </sheetData>
  <mergeCells count="54">
    <mergeCell ref="B4:B8"/>
    <mergeCell ref="V4:V8"/>
    <mergeCell ref="B9:B10"/>
    <mergeCell ref="V9:V10"/>
    <mergeCell ref="B15:B19"/>
    <mergeCell ref="V15:V19"/>
    <mergeCell ref="AA70:AB71"/>
    <mergeCell ref="AC70:AC71"/>
    <mergeCell ref="B20:B21"/>
    <mergeCell ref="V20:V21"/>
    <mergeCell ref="B26:B30"/>
    <mergeCell ref="V26:V30"/>
    <mergeCell ref="B31:B32"/>
    <mergeCell ref="V31:V32"/>
    <mergeCell ref="B75:B76"/>
    <mergeCell ref="B48:B52"/>
    <mergeCell ref="V48:V52"/>
    <mergeCell ref="B53:B54"/>
    <mergeCell ref="V53:V54"/>
    <mergeCell ref="B70:B74"/>
    <mergeCell ref="AD70:AD71"/>
    <mergeCell ref="AE70:AE71"/>
    <mergeCell ref="AF70:AF71"/>
    <mergeCell ref="AG70:AG71"/>
    <mergeCell ref="AJ70:AJ71"/>
    <mergeCell ref="AK70:AK71"/>
    <mergeCell ref="AH70:AH71"/>
    <mergeCell ref="AI70:AI71"/>
    <mergeCell ref="AL70:AL71"/>
    <mergeCell ref="AM70:AM71"/>
    <mergeCell ref="AI72:AI73"/>
    <mergeCell ref="AJ72:AJ73"/>
    <mergeCell ref="AK72:AK73"/>
    <mergeCell ref="Y72:AA73"/>
    <mergeCell ref="AC72:AC73"/>
    <mergeCell ref="AD72:AD73"/>
    <mergeCell ref="AE72:AE73"/>
    <mergeCell ref="AF72:AF73"/>
    <mergeCell ref="AL72:AL73"/>
    <mergeCell ref="AM72:AM73"/>
    <mergeCell ref="G92:G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AG72:AG73"/>
    <mergeCell ref="AH72:AH73"/>
  </mergeCells>
  <pageMargins left="0.55118110236220474" right="0.55118110236220474" top="0.78740157480314965" bottom="0.78740157480314965" header="0.51181102362204722" footer="0.51181102362204722"/>
  <pageSetup paperSize="9" scale="63" fitToHeight="2" orientation="landscape" horizontalDpi="300" verticalDpi="300" r:id="rId1"/>
  <headerFooter alignWithMargins="0"/>
  <rowBreaks count="1" manualBreakCount="1">
    <brk id="38" min="1" max="3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N164"/>
  <sheetViews>
    <sheetView view="pageBreakPreview" zoomScale="90" zoomScaleNormal="90" zoomScaleSheetLayoutView="90" workbookViewId="0">
      <pane xSplit="2" ySplit="3" topLeftCell="C58" activePane="bottomRight" state="frozen"/>
      <selection activeCell="B1" sqref="B1"/>
      <selection pane="topRight" activeCell="C1" sqref="C1"/>
      <selection pane="bottomLeft" activeCell="B4" sqref="B4"/>
      <selection pane="bottomRight" activeCell="X14" sqref="X14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8.28515625" style="103" customWidth="1"/>
    <col min="8" max="8" width="2.7109375" style="103" customWidth="1"/>
    <col min="9" max="20" width="3.7109375" style="8" customWidth="1"/>
    <col min="21" max="21" width="9.85546875" style="346" hidden="1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1153</v>
      </c>
      <c r="AB1" s="303"/>
      <c r="AC1" s="10"/>
      <c r="AD1" s="10"/>
      <c r="AE1" s="10"/>
      <c r="AF1" s="10"/>
      <c r="AG1" s="10"/>
    </row>
    <row r="3" spans="1:40" ht="31.5" customHeight="1" thickBot="1">
      <c r="B3" s="59"/>
      <c r="C3" s="59"/>
      <c r="D3" s="494" t="s">
        <v>306</v>
      </c>
      <c r="E3" s="56" t="s">
        <v>135</v>
      </c>
      <c r="F3" s="56" t="s">
        <v>1906</v>
      </c>
      <c r="G3" s="65" t="s">
        <v>1907</v>
      </c>
      <c r="H3" s="495" t="s">
        <v>1009</v>
      </c>
      <c r="I3" s="292" t="s">
        <v>2182</v>
      </c>
      <c r="J3" s="292" t="s">
        <v>2183</v>
      </c>
      <c r="K3" s="292" t="s">
        <v>1914</v>
      </c>
      <c r="L3" s="292" t="s">
        <v>2013</v>
      </c>
      <c r="M3" s="292" t="s">
        <v>1600</v>
      </c>
      <c r="N3" s="292" t="s">
        <v>1602</v>
      </c>
      <c r="O3" s="292" t="s">
        <v>1604</v>
      </c>
      <c r="P3" s="292" t="s">
        <v>1598</v>
      </c>
      <c r="Q3" s="292" t="s">
        <v>2711</v>
      </c>
      <c r="R3" s="292" t="s">
        <v>2512</v>
      </c>
      <c r="S3" s="292" t="s">
        <v>2568</v>
      </c>
      <c r="T3" s="292"/>
      <c r="U3" s="347"/>
      <c r="V3" s="59"/>
      <c r="W3" s="607"/>
      <c r="X3" s="603" t="s">
        <v>306</v>
      </c>
      <c r="Y3" s="65" t="s">
        <v>135</v>
      </c>
      <c r="Z3" s="65" t="s">
        <v>1906</v>
      </c>
      <c r="AA3" s="65" t="s">
        <v>1907</v>
      </c>
      <c r="AB3" s="604" t="s">
        <v>1009</v>
      </c>
      <c r="AC3" s="292" t="s">
        <v>2182</v>
      </c>
      <c r="AD3" s="292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2658</v>
      </c>
      <c r="C4" s="293">
        <v>1</v>
      </c>
      <c r="D4" s="666">
        <v>478</v>
      </c>
      <c r="E4" s="61" t="str">
        <f>IF(D4=0,0,VLOOKUP(D4,competitors!$A$1:$B$1350,2,FALSE))</f>
        <v>Adam Booth U17M</v>
      </c>
      <c r="F4" s="61" t="str">
        <f>IF(D4=0,0,VLOOKUP(E4,competitors!$B$1:$C$1350,2,FALSE))</f>
        <v>PAC</v>
      </c>
      <c r="G4" s="699">
        <v>61.13</v>
      </c>
      <c r="H4" s="332"/>
      <c r="I4" s="61"/>
      <c r="J4" s="61"/>
      <c r="K4" s="61"/>
      <c r="L4" s="61"/>
      <c r="M4" s="675">
        <v>22</v>
      </c>
      <c r="N4" s="61"/>
      <c r="O4" s="61"/>
      <c r="P4" s="61"/>
      <c r="Q4" s="61"/>
      <c r="R4" s="61"/>
      <c r="S4" s="62"/>
      <c r="T4" s="358"/>
      <c r="U4" s="348"/>
      <c r="V4" s="706" t="s">
        <v>1657</v>
      </c>
      <c r="W4" s="667">
        <v>1</v>
      </c>
      <c r="X4" s="666">
        <v>765</v>
      </c>
      <c r="Y4" s="61" t="str">
        <f>IF(X4=0,0,VLOOKUP(X4,competitors!$A$1:$B$1350,2,FALSE))</f>
        <v>Jacob Milligan U17M</v>
      </c>
      <c r="Z4" s="61" t="str">
        <f>IF(X4=0,0,VLOOKUP(Y4,competitors!$B$1:$C$1350,2,FALSE))</f>
        <v>CAC</v>
      </c>
      <c r="AA4" s="668">
        <v>1.7</v>
      </c>
      <c r="AB4" s="332"/>
      <c r="AC4" s="61"/>
      <c r="AD4" s="61"/>
      <c r="AE4" s="61"/>
      <c r="AF4" s="61"/>
      <c r="AG4" s="61"/>
      <c r="AH4" s="61"/>
      <c r="AI4" s="61"/>
      <c r="AJ4" s="675">
        <v>22</v>
      </c>
      <c r="AK4" s="61"/>
      <c r="AL4" s="61"/>
      <c r="AM4" s="62"/>
      <c r="AN4" s="358"/>
    </row>
    <row r="5" spans="1:40" ht="12.75" customHeight="1">
      <c r="B5" s="707"/>
      <c r="C5" s="294">
        <v>2</v>
      </c>
      <c r="D5" s="666">
        <v>865</v>
      </c>
      <c r="E5" s="3" t="str">
        <f>IF(D5=0,0,VLOOKUP(D5,competitors!$A$1:$B$1350,2,FALSE))</f>
        <v>Lewis Cotterill U17M</v>
      </c>
      <c r="F5" s="3" t="str">
        <f>IF(D5=0,0,VLOOKUP(E5,competitors!$B$1:$C$1350,2,FALSE))</f>
        <v>N&amp;P</v>
      </c>
      <c r="G5" s="668">
        <v>61.29</v>
      </c>
      <c r="H5" s="333"/>
      <c r="I5" s="3"/>
      <c r="J5" s="3"/>
      <c r="K5" s="3"/>
      <c r="L5" s="3"/>
      <c r="M5" s="3"/>
      <c r="N5" s="3"/>
      <c r="O5" s="3"/>
      <c r="P5" s="3"/>
      <c r="Q5" s="671">
        <v>21</v>
      </c>
      <c r="R5" s="3"/>
      <c r="S5" s="63"/>
      <c r="T5" s="234"/>
      <c r="U5" s="349"/>
      <c r="V5" s="707"/>
      <c r="W5" s="667">
        <v>2</v>
      </c>
      <c r="X5" s="666">
        <v>653</v>
      </c>
      <c r="Y5" s="3" t="str">
        <f>IF(X5=0,0,VLOOKUP(X5,competitors!$A$1:$B$1350,2,FALSE))</f>
        <v>Toby Sauter U17M</v>
      </c>
      <c r="Z5" s="3" t="str">
        <f>IF(X5=0,0,VLOOKUP(Y5,competitors!$B$1:$C$1350,2,FALSE))</f>
        <v>YOAC</v>
      </c>
      <c r="AA5" s="668">
        <v>1.65</v>
      </c>
      <c r="AB5" s="333"/>
      <c r="AC5" s="3"/>
      <c r="AD5" s="3"/>
      <c r="AE5" s="3"/>
      <c r="AF5" s="3"/>
      <c r="AG5" s="3"/>
      <c r="AH5" s="3"/>
      <c r="AI5" s="671">
        <v>21</v>
      </c>
      <c r="AJ5" s="3"/>
      <c r="AK5" s="3"/>
      <c r="AL5" s="3"/>
      <c r="AM5" s="63"/>
      <c r="AN5" s="16"/>
    </row>
    <row r="6" spans="1:40" ht="12.75" customHeight="1">
      <c r="B6" s="707"/>
      <c r="C6" s="295">
        <v>3</v>
      </c>
      <c r="D6" s="666">
        <v>488</v>
      </c>
      <c r="E6" s="3" t="str">
        <f>IF(D6=0,0,VLOOKUP(D6,competitors!$A$1:$B$1350,2,FALSE))</f>
        <v>Lloyd Arnold U17M</v>
      </c>
      <c r="F6" s="3" t="str">
        <f>IF(D6=0,0,VLOOKUP(E6,competitors!$B$1:$C$1350,2,FALSE))</f>
        <v>PAC</v>
      </c>
      <c r="G6" s="668">
        <v>63.18</v>
      </c>
      <c r="H6" s="333"/>
      <c r="I6" s="3"/>
      <c r="J6" s="3"/>
      <c r="K6" s="3"/>
      <c r="L6" s="3"/>
      <c r="M6" s="671">
        <v>20</v>
      </c>
      <c r="N6" s="3"/>
      <c r="O6" s="3"/>
      <c r="P6" s="3"/>
      <c r="Q6" s="3"/>
      <c r="R6" s="3"/>
      <c r="S6" s="63"/>
      <c r="T6" s="234"/>
      <c r="U6" s="349"/>
      <c r="V6" s="707"/>
      <c r="W6" s="667">
        <v>3</v>
      </c>
      <c r="X6" s="666">
        <v>483</v>
      </c>
      <c r="Y6" s="3" t="str">
        <f>IF(X6=0,0,VLOOKUP(X6,competitors!$A$1:$B$1350,2,FALSE))</f>
        <v>Jake Newnham U17M</v>
      </c>
      <c r="Z6" s="3" t="str">
        <f>IF(X6=0,0,VLOOKUP(Y6,competitors!$B$1:$C$1350,2,FALSE))</f>
        <v>PAC</v>
      </c>
      <c r="AA6" s="668">
        <v>1.6</v>
      </c>
      <c r="AB6" s="333"/>
      <c r="AC6" s="3"/>
      <c r="AD6" s="3"/>
      <c r="AE6" s="3"/>
      <c r="AF6" s="3"/>
      <c r="AG6" s="671">
        <v>20</v>
      </c>
      <c r="AH6" s="3"/>
      <c r="AI6" s="3"/>
      <c r="AJ6" s="3"/>
      <c r="AK6" s="3"/>
      <c r="AL6" s="3"/>
      <c r="AM6" s="63"/>
      <c r="AN6" s="16"/>
    </row>
    <row r="7" spans="1:40" ht="12.75" customHeight="1">
      <c r="B7" s="707"/>
      <c r="C7" s="294">
        <v>4</v>
      </c>
      <c r="D7" s="666">
        <v>374</v>
      </c>
      <c r="E7" s="3" t="str">
        <f>IF(D7=0,0,VLOOKUP(D7,competitors!$A$1:$B$1350,2,FALSE))</f>
        <v>Robert Hughes U17M</v>
      </c>
      <c r="F7" s="3" t="str">
        <f>IF(D7=0,0,VLOOKUP(E7,competitors!$B$1:$C$1350,2,FALSE))</f>
        <v>Wim</v>
      </c>
      <c r="G7" s="668">
        <v>68.290000000000006</v>
      </c>
      <c r="H7" s="333"/>
      <c r="I7" s="3"/>
      <c r="J7" s="3"/>
      <c r="K7" s="3"/>
      <c r="L7" s="671">
        <v>19</v>
      </c>
      <c r="M7" s="3"/>
      <c r="N7" s="3"/>
      <c r="O7" s="3"/>
      <c r="P7" s="3"/>
      <c r="Q7" s="3"/>
      <c r="R7" s="3"/>
      <c r="S7" s="63"/>
      <c r="T7" s="234"/>
      <c r="U7" s="349"/>
      <c r="V7" s="707"/>
      <c r="W7" s="667">
        <v>4</v>
      </c>
      <c r="X7" s="666">
        <v>374</v>
      </c>
      <c r="Y7" s="3" t="str">
        <f>IF(X7=0,0,VLOOKUP(X7,competitors!$A$1:$B$1350,2,FALSE))</f>
        <v>Robert Hughes U17M</v>
      </c>
      <c r="Z7" s="3" t="str">
        <f>IF(X7=0,0,VLOOKUP(Y7,competitors!$B$1:$C$1350,2,FALSE))</f>
        <v>Wim</v>
      </c>
      <c r="AA7" s="668">
        <v>1.6</v>
      </c>
      <c r="AB7" s="333"/>
      <c r="AC7" s="3"/>
      <c r="AD7" s="3"/>
      <c r="AE7" s="3"/>
      <c r="AF7" s="671">
        <v>19</v>
      </c>
      <c r="AG7" s="3"/>
      <c r="AH7" s="3"/>
      <c r="AI7" s="3"/>
      <c r="AJ7" s="3"/>
      <c r="AK7" s="3"/>
      <c r="AL7" s="3"/>
      <c r="AM7" s="63"/>
      <c r="AN7" s="16"/>
    </row>
    <row r="8" spans="1:40" ht="12.75" customHeight="1">
      <c r="B8" s="707"/>
      <c r="C8" s="295">
        <v>5</v>
      </c>
      <c r="D8" s="666">
        <v>365</v>
      </c>
      <c r="E8" s="3" t="str">
        <f>IF(D8=0,0,VLOOKUP(D8,competitors!$A$1:$B$1350,2,FALSE))</f>
        <v>Mathew Effick U17M</v>
      </c>
      <c r="F8" s="3" t="str">
        <f>IF(D8=0,0,VLOOKUP(E8,competitors!$B$1:$C$1350,2,FALSE))</f>
        <v>Wim</v>
      </c>
      <c r="G8" s="668">
        <v>77.510000000000005</v>
      </c>
      <c r="H8" s="333"/>
      <c r="I8" s="3"/>
      <c r="J8" s="3"/>
      <c r="K8" s="3"/>
      <c r="L8" s="671">
        <v>18</v>
      </c>
      <c r="M8" s="3"/>
      <c r="N8" s="3"/>
      <c r="O8" s="3"/>
      <c r="P8" s="3"/>
      <c r="Q8" s="3"/>
      <c r="R8" s="3"/>
      <c r="S8" s="63"/>
      <c r="T8" s="234"/>
      <c r="U8" s="349"/>
      <c r="V8" s="707"/>
      <c r="W8" s="667">
        <v>5</v>
      </c>
      <c r="X8" s="666">
        <v>872</v>
      </c>
      <c r="Y8" s="3" t="str">
        <f>IF(X8=0,0,VLOOKUP(X8,competitors!$A$1:$B$1350,2,FALSE))</f>
        <v>Huey Campbell U17M</v>
      </c>
      <c r="Z8" s="3" t="str">
        <f>IF(X8=0,0,VLOOKUP(Y8,competitors!$B$1:$C$1350,2,FALSE))</f>
        <v>N&amp;P</v>
      </c>
      <c r="AA8" s="668">
        <v>1.55</v>
      </c>
      <c r="AB8" s="333"/>
      <c r="AC8" s="3"/>
      <c r="AD8" s="3"/>
      <c r="AE8" s="3"/>
      <c r="AF8" s="3"/>
      <c r="AG8" s="3"/>
      <c r="AH8" s="3"/>
      <c r="AI8" s="3"/>
      <c r="AJ8" s="3"/>
      <c r="AK8" s="671">
        <v>18</v>
      </c>
      <c r="AL8" s="3"/>
      <c r="AM8" s="63"/>
    </row>
    <row r="9" spans="1:40" ht="12.75" customHeight="1">
      <c r="B9" s="704" t="s">
        <v>2659</v>
      </c>
      <c r="C9" s="294">
        <v>6</v>
      </c>
      <c r="D9" s="58"/>
      <c r="E9" s="3">
        <f>IF(D9=0,0,VLOOKUP(D9,competitors!$A$1:$B$1350,2,FALSE))</f>
        <v>0</v>
      </c>
      <c r="F9" s="3">
        <f>IF(D9=0,0,VLOOKUP(E9,competitors!$B$1:$C$1350,2,FALSE))</f>
        <v>0</v>
      </c>
      <c r="G9" s="368"/>
      <c r="H9" s="333"/>
      <c r="I9" s="3"/>
      <c r="J9" s="3"/>
      <c r="K9" s="3"/>
      <c r="L9" s="3"/>
      <c r="M9" s="3"/>
      <c r="N9" s="3"/>
      <c r="O9" s="3"/>
      <c r="P9" s="3"/>
      <c r="Q9" s="3"/>
      <c r="R9" s="3"/>
      <c r="S9" s="63"/>
      <c r="T9" s="234"/>
      <c r="U9" s="349"/>
      <c r="V9" s="704" t="s">
        <v>2704</v>
      </c>
      <c r="W9" s="667">
        <v>6</v>
      </c>
      <c r="X9" s="666">
        <v>368</v>
      </c>
      <c r="Y9" s="3" t="str">
        <f>IF(X9=0,0,VLOOKUP(X9,competitors!$A$1:$B$1350,2,FALSE))</f>
        <v>Curtis Ormerod-Taylor U17M</v>
      </c>
      <c r="Z9" s="3" t="str">
        <f>IF(X9=0,0,VLOOKUP(Y9,competitors!$B$1:$C$1350,2,FALSE))</f>
        <v>Wim</v>
      </c>
      <c r="AA9" s="668">
        <v>1.5</v>
      </c>
      <c r="AB9" s="333"/>
      <c r="AC9" s="3"/>
      <c r="AD9" s="3"/>
      <c r="AE9" s="3"/>
      <c r="AF9" s="671">
        <v>17</v>
      </c>
      <c r="AG9" s="3"/>
      <c r="AH9" s="3"/>
      <c r="AI9" s="3"/>
      <c r="AJ9" s="3"/>
      <c r="AK9" s="3"/>
      <c r="AL9" s="3"/>
      <c r="AM9" s="63"/>
      <c r="AN9" s="16"/>
    </row>
    <row r="10" spans="1:40" ht="12.75" customHeight="1" thickBot="1">
      <c r="A10" s="346">
        <v>56.2</v>
      </c>
      <c r="B10" s="705"/>
      <c r="C10" s="295">
        <v>7</v>
      </c>
      <c r="D10" s="58"/>
      <c r="E10" s="3">
        <f>IF(D10=0,0,VLOOKUP(D10,competitors!$A$1:$B$1350,2,FALSE))</f>
        <v>0</v>
      </c>
      <c r="F10" s="3">
        <f>IF(D10=0,0,VLOOKUP(E10,competitors!$B$1:$C$1350,2,FALSE))</f>
        <v>0</v>
      </c>
      <c r="G10" s="368"/>
      <c r="H10" s="333"/>
      <c r="I10" s="3"/>
      <c r="J10" s="3"/>
      <c r="K10" s="3"/>
      <c r="L10" s="3"/>
      <c r="M10" s="3"/>
      <c r="N10" s="3"/>
      <c r="O10" s="3"/>
      <c r="P10" s="3"/>
      <c r="Q10" s="3"/>
      <c r="R10" s="3"/>
      <c r="S10" s="63"/>
      <c r="T10" s="234"/>
      <c r="U10" s="349">
        <v>1.92</v>
      </c>
      <c r="V10" s="705"/>
      <c r="W10" s="667">
        <v>7</v>
      </c>
      <c r="X10" s="666">
        <v>561</v>
      </c>
      <c r="Y10" s="3" t="str">
        <f>IF(X10=0,0,VLOOKUP(X10,competitors!$A$1:$B$1350,2,FALSE))</f>
        <v>Christian Maher U17B</v>
      </c>
      <c r="Z10" s="3" t="str">
        <f>IF(X10=0,0,VLOOKUP(Y10,competitors!$B$1:$C$1350,2,FALSE))</f>
        <v>TAC</v>
      </c>
      <c r="AA10" s="668">
        <v>1.45</v>
      </c>
      <c r="AB10" s="333"/>
      <c r="AC10" s="3"/>
      <c r="AD10" s="3"/>
      <c r="AE10" s="3"/>
      <c r="AF10" s="3"/>
      <c r="AG10" s="3"/>
      <c r="AH10" s="671">
        <v>16</v>
      </c>
      <c r="AI10" s="3"/>
      <c r="AJ10" s="3"/>
      <c r="AK10" s="3"/>
      <c r="AL10" s="3"/>
      <c r="AM10" s="63"/>
    </row>
    <row r="11" spans="1:40" ht="12.75" customHeight="1">
      <c r="B11" s="339"/>
      <c r="C11" s="294">
        <v>8</v>
      </c>
      <c r="D11" s="58"/>
      <c r="E11" s="3">
        <f>IF(D11=0,0,VLOOKUP(D11,competitors!$A$1:$B$1350,2,FALSE))</f>
        <v>0</v>
      </c>
      <c r="F11" s="3">
        <f>IF(D11=0,0,VLOOKUP(E11,competitors!$B$1:$C$1350,2,FALSE))</f>
        <v>0</v>
      </c>
      <c r="G11" s="368"/>
      <c r="H11" s="333"/>
      <c r="I11" s="3"/>
      <c r="J11" s="3"/>
      <c r="K11" s="3"/>
      <c r="L11" s="3"/>
      <c r="M11" s="3"/>
      <c r="N11" s="3"/>
      <c r="O11" s="3"/>
      <c r="P11" s="3"/>
      <c r="Q11" s="3"/>
      <c r="R11" s="3"/>
      <c r="S11" s="63"/>
      <c r="T11" s="234"/>
      <c r="U11" s="349"/>
      <c r="V11" s="29"/>
      <c r="W11" s="667">
        <v>8</v>
      </c>
      <c r="X11" s="666">
        <v>747</v>
      </c>
      <c r="Y11" s="3" t="str">
        <f>IF(X11=0,0,VLOOKUP(X11,competitors!$A$1:$B$1350,2,FALSE))</f>
        <v>Sam Jose U17M</v>
      </c>
      <c r="Z11" s="3" t="str">
        <f>IF(X11=0,0,VLOOKUP(Y11,competitors!$B$1:$C$1350,2,FALSE))</f>
        <v>CAC</v>
      </c>
      <c r="AA11" s="668">
        <v>1.35</v>
      </c>
      <c r="AB11" s="333"/>
      <c r="AC11" s="3"/>
      <c r="AD11" s="3"/>
      <c r="AE11" s="3"/>
      <c r="AF11" s="3"/>
      <c r="AG11" s="3"/>
      <c r="AH11" s="3"/>
      <c r="AI11" s="3"/>
      <c r="AJ11" s="671">
        <v>15</v>
      </c>
      <c r="AK11" s="3"/>
      <c r="AL11" s="3"/>
      <c r="AM11" s="63"/>
      <c r="AN11" s="16"/>
    </row>
    <row r="12" spans="1:40" ht="12.75" customHeight="1">
      <c r="B12" s="339"/>
      <c r="C12" s="295">
        <v>9</v>
      </c>
      <c r="D12" s="58"/>
      <c r="E12" s="3">
        <f>IF(D12=0,0,VLOOKUP(D12,competitors!$A$1:$B$1350,2,FALSE))</f>
        <v>0</v>
      </c>
      <c r="F12" s="3">
        <f>IF(D12=0,0,VLOOKUP(E12,competitors!$B$1:$C$1350,2,FALSE))</f>
        <v>0</v>
      </c>
      <c r="G12" s="368"/>
      <c r="H12" s="333"/>
      <c r="I12" s="3"/>
      <c r="J12" s="3"/>
      <c r="K12" s="3"/>
      <c r="L12" s="3"/>
      <c r="M12" s="3"/>
      <c r="N12" s="3"/>
      <c r="O12" s="3"/>
      <c r="P12" s="3"/>
      <c r="Q12" s="3"/>
      <c r="R12" s="3"/>
      <c r="S12" s="63"/>
      <c r="T12" s="234"/>
      <c r="U12" s="349"/>
      <c r="V12" s="29"/>
      <c r="W12" s="295">
        <v>9</v>
      </c>
      <c r="X12" s="606"/>
      <c r="Y12" s="3">
        <f>IF(X12=0,0,VLOOKUP(X12,competitors!$A$1:$B$1350,2,FALSE))</f>
        <v>0</v>
      </c>
      <c r="Z12" s="3">
        <f>IF(X12=0,0,VLOOKUP(Y12,competitors!$B$1:$C$1350,2,FALSE))</f>
        <v>0</v>
      </c>
      <c r="AA12" s="618"/>
      <c r="AB12" s="3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58"/>
      <c r="E13" s="3">
        <f>IF(D13=0,0,VLOOKUP(D13,competitors!$A$1:$B$1350,2,FALSE))</f>
        <v>0</v>
      </c>
      <c r="F13" s="3">
        <f>IF(D13=0,0,VLOOKUP(E13,competitors!$B$1:$C$1350,2,FALSE))</f>
        <v>0</v>
      </c>
      <c r="G13" s="368"/>
      <c r="H13" s="333"/>
      <c r="I13" s="3"/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606"/>
      <c r="Y13" s="3">
        <f>IF(X13=0,0,VLOOKUP(X13,competitors!$A$1:$B$1350,2,FALSE))</f>
        <v>0</v>
      </c>
      <c r="Z13" s="3">
        <f>IF(X13=0,0,VLOOKUP(Y13,competitors!$B$1:$C$1350,2,FALSE))</f>
        <v>0</v>
      </c>
      <c r="AA13" s="618"/>
      <c r="AB13" s="3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16"/>
    </row>
    <row r="14" spans="1:40" ht="12.75" customHeight="1" thickBot="1">
      <c r="B14" s="339"/>
      <c r="C14" s="295">
        <v>11</v>
      </c>
      <c r="D14" s="64"/>
      <c r="E14" s="65">
        <f>IF(D14=0,0,VLOOKUP(D14,competitors!$A$1:$B$1350,2,FALSE))</f>
        <v>0</v>
      </c>
      <c r="F14" s="65">
        <f>IF(D14=0,0,VLOOKUP(E14,competitors!$B$1:$C$1350,2,FALSE))</f>
        <v>0</v>
      </c>
      <c r="G14" s="402"/>
      <c r="H14" s="334"/>
      <c r="I14" s="3"/>
      <c r="J14" s="3"/>
      <c r="K14" s="3"/>
      <c r="L14" s="3"/>
      <c r="M14" s="3"/>
      <c r="N14" s="3"/>
      <c r="O14" s="3"/>
      <c r="P14" s="3"/>
      <c r="Q14" s="3"/>
      <c r="R14" s="3"/>
      <c r="S14" s="63"/>
      <c r="T14" s="234"/>
      <c r="U14" s="349"/>
      <c r="V14" s="29"/>
      <c r="W14" s="295">
        <v>11</v>
      </c>
      <c r="X14" s="701"/>
      <c r="Y14" s="3">
        <f>IF(X14=0,0,VLOOKUP(X14,competitors!$A$1:$B$1350,2,FALSE))</f>
        <v>0</v>
      </c>
      <c r="Z14" s="3">
        <f>IF(X14=0,0,VLOOKUP(Y14,competitors!$B$1:$C$1350,2,FALSE))</f>
        <v>0</v>
      </c>
      <c r="AA14" s="618"/>
      <c r="AB14" s="33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63"/>
      <c r="AN14" s="16"/>
    </row>
    <row r="15" spans="1:40" ht="12.75" customHeight="1" thickBot="1">
      <c r="A15" s="346" t="s">
        <v>3270</v>
      </c>
      <c r="B15" s="706" t="s">
        <v>1655</v>
      </c>
      <c r="C15" s="293">
        <v>1</v>
      </c>
      <c r="D15" s="700">
        <v>492</v>
      </c>
      <c r="E15" s="57" t="str">
        <f>IF(D15=0,0,VLOOKUP(D15,competitors!$A$1:$B$1350,2,FALSE))</f>
        <v>Tom Casson U17M</v>
      </c>
      <c r="F15" s="57" t="str">
        <f>IF(D15=0,0,VLOOKUP(E15,competitors!$B$1:$C$1350,2,FALSE))</f>
        <v>PAC</v>
      </c>
      <c r="G15" s="690">
        <v>11.79</v>
      </c>
      <c r="H15" s="690">
        <v>1</v>
      </c>
      <c r="I15" s="61"/>
      <c r="J15" s="61"/>
      <c r="K15" s="61"/>
      <c r="L15" s="61"/>
      <c r="M15" s="675">
        <v>22</v>
      </c>
      <c r="N15" s="61"/>
      <c r="O15" s="61"/>
      <c r="P15" s="61"/>
      <c r="Q15" s="61"/>
      <c r="R15" s="61"/>
      <c r="S15" s="62"/>
      <c r="T15" s="358"/>
      <c r="U15" s="348"/>
      <c r="V15" s="706" t="s">
        <v>1674</v>
      </c>
      <c r="W15" s="293">
        <v>1</v>
      </c>
      <c r="X15" s="700">
        <v>24</v>
      </c>
      <c r="Y15" s="61" t="str">
        <f>IF(X15=0,0,VLOOKUP(X15,competitors!$A$1:$B$1350,2,FALSE))</f>
        <v>Edward Fileman U15B</v>
      </c>
      <c r="Z15" s="61" t="str">
        <f>IF(X15=0,0,VLOOKUP(Y15,competitors!$B$1:$C$1350,2,FALSE))</f>
        <v>Arm</v>
      </c>
      <c r="AA15" s="630">
        <v>0</v>
      </c>
      <c r="AB15" s="332"/>
      <c r="AC15" s="684">
        <v>18.5</v>
      </c>
      <c r="AD15" s="61"/>
      <c r="AE15" s="61"/>
      <c r="AF15" s="61"/>
      <c r="AG15" s="61"/>
      <c r="AH15" s="61"/>
      <c r="AI15" s="61"/>
      <c r="AJ15" s="61"/>
      <c r="AK15" s="61"/>
      <c r="AL15" s="61"/>
      <c r="AM15" s="62"/>
      <c r="AN15" s="358" t="str">
        <f>IF((AA15&gt;=U21),"REC","")</f>
        <v/>
      </c>
    </row>
    <row r="16" spans="1:40" ht="12.75" customHeight="1">
      <c r="B16" s="707"/>
      <c r="C16" s="294">
        <v>2</v>
      </c>
      <c r="D16" s="666">
        <v>368</v>
      </c>
      <c r="E16" s="3" t="str">
        <f>IF(D16=0,0,VLOOKUP(D16,competitors!$A$1:$B$1350,2,FALSE))</f>
        <v>Curtis Ormerod-Taylor U17M</v>
      </c>
      <c r="F16" s="3" t="str">
        <f>IF(D16=0,0,VLOOKUP(E16,competitors!$B$1:$C$1350,2,FALSE))</f>
        <v>Wim</v>
      </c>
      <c r="G16" s="667">
        <v>12.13</v>
      </c>
      <c r="H16" s="667">
        <v>1</v>
      </c>
      <c r="I16" s="3"/>
      <c r="J16" s="3"/>
      <c r="K16" s="3"/>
      <c r="L16" s="671">
        <v>21</v>
      </c>
      <c r="M16" s="3"/>
      <c r="N16" s="3"/>
      <c r="O16" s="3"/>
      <c r="P16" s="3"/>
      <c r="Q16" s="3"/>
      <c r="R16" s="3"/>
      <c r="S16" s="63"/>
      <c r="T16" s="234"/>
      <c r="U16" s="349"/>
      <c r="V16" s="707"/>
      <c r="W16" s="294">
        <v>2</v>
      </c>
      <c r="X16" s="666">
        <v>560</v>
      </c>
      <c r="Y16" s="3" t="str">
        <f>IF(X16=0,0,VLOOKUP(X16,competitors!$A$1:$B$1350,2,FALSE))</f>
        <v>Jonathan Hooper U17B</v>
      </c>
      <c r="Z16" s="3" t="str">
        <f>IF(X16=0,0,VLOOKUP(Y16,competitors!$B$1:$C$1350,2,FALSE))</f>
        <v>TAC</v>
      </c>
      <c r="AA16" s="618">
        <v>0</v>
      </c>
      <c r="AB16" s="333"/>
      <c r="AC16" s="3"/>
      <c r="AD16" s="3"/>
      <c r="AE16" s="3"/>
      <c r="AF16" s="3"/>
      <c r="AG16" s="3"/>
      <c r="AH16" s="683">
        <v>18.5</v>
      </c>
      <c r="AI16" s="3"/>
      <c r="AJ16" s="3"/>
      <c r="AK16" s="3"/>
      <c r="AL16" s="3"/>
      <c r="AM16" s="63"/>
      <c r="AN16" s="16"/>
    </row>
    <row r="17" spans="1:40" ht="12.75" customHeight="1">
      <c r="B17" s="707"/>
      <c r="C17" s="295">
        <v>3</v>
      </c>
      <c r="D17" s="666">
        <v>155</v>
      </c>
      <c r="E17" s="3" t="str">
        <f>IF(D17=0,0,VLOOKUP(D17,competitors!$A$1:$B$1350,2,FALSE))</f>
        <v>Callum Oliver-Davidson U17M</v>
      </c>
      <c r="F17" s="3" t="str">
        <f>IF(D17=0,0,VLOOKUP(E17,competitors!$B$1:$C$1350,2,FALSE))</f>
        <v>NA</v>
      </c>
      <c r="G17" s="667">
        <v>12.27</v>
      </c>
      <c r="H17" s="667">
        <v>1</v>
      </c>
      <c r="I17" s="3"/>
      <c r="J17" s="671">
        <v>20</v>
      </c>
      <c r="K17" s="3"/>
      <c r="L17" s="3"/>
      <c r="M17" s="3"/>
      <c r="N17" s="3"/>
      <c r="O17" s="3"/>
      <c r="P17" s="3"/>
      <c r="Q17" s="3"/>
      <c r="R17" s="3"/>
      <c r="S17" s="63"/>
      <c r="T17" s="234"/>
      <c r="U17" s="349"/>
      <c r="V17" s="707"/>
      <c r="W17" s="295">
        <v>3</v>
      </c>
      <c r="X17" s="666">
        <v>561</v>
      </c>
      <c r="Y17" s="3" t="str">
        <f>IF(X17=0,0,VLOOKUP(X17,competitors!$A$1:$B$1350,2,FALSE))</f>
        <v>Christian Maher U17B</v>
      </c>
      <c r="Z17" s="3" t="str">
        <f>IF(X17=0,0,VLOOKUP(Y17,competitors!$B$1:$C$1350,2,FALSE))</f>
        <v>TAC</v>
      </c>
      <c r="AA17" s="618">
        <v>0</v>
      </c>
      <c r="AB17" s="333"/>
      <c r="AC17" s="3"/>
      <c r="AD17" s="3"/>
      <c r="AE17" s="3"/>
      <c r="AF17" s="3"/>
      <c r="AG17" s="3"/>
      <c r="AH17" s="683">
        <v>18.5</v>
      </c>
      <c r="AI17" s="3"/>
      <c r="AJ17" s="3"/>
      <c r="AK17" s="3"/>
      <c r="AL17" s="3"/>
      <c r="AM17" s="63"/>
    </row>
    <row r="18" spans="1:40" ht="12.75" customHeight="1">
      <c r="B18" s="707"/>
      <c r="C18" s="294">
        <v>4</v>
      </c>
      <c r="D18" s="666">
        <v>178</v>
      </c>
      <c r="E18" s="3" t="str">
        <f>IF(D18=0,0,VLOOKUP(D18,competitors!$A$1:$B$1350,2,FALSE))</f>
        <v xml:space="preserve"> William Passmore U17M</v>
      </c>
      <c r="F18" s="3" t="str">
        <f>IF(D18=0,0,VLOOKUP(E18,competitors!$B$1:$C$1350,2,FALSE))</f>
        <v>NA</v>
      </c>
      <c r="G18" s="667">
        <v>12.34</v>
      </c>
      <c r="H18" s="667">
        <v>2</v>
      </c>
      <c r="I18" s="3"/>
      <c r="J18" s="671">
        <v>19</v>
      </c>
      <c r="K18" s="3"/>
      <c r="L18" s="3"/>
      <c r="M18" s="3"/>
      <c r="N18" s="3"/>
      <c r="O18" s="3"/>
      <c r="P18" s="3"/>
      <c r="Q18" s="3"/>
      <c r="R18" s="3"/>
      <c r="S18" s="63"/>
      <c r="T18" s="234"/>
      <c r="U18" s="349"/>
      <c r="V18" s="707"/>
      <c r="W18" s="294">
        <v>4</v>
      </c>
      <c r="X18" s="666">
        <v>232</v>
      </c>
      <c r="Y18" s="3" t="str">
        <f>IF(X18=0,0,VLOOKUP(X18,competitors!$A$1:$B$1350,2,FALSE))</f>
        <v>Josh Tyler U17M</v>
      </c>
      <c r="Z18" s="3" t="str">
        <f>IF(X18=0,0,VLOOKUP(Y18,competitors!$B$1:$C$1350,2,FALSE))</f>
        <v>ExH</v>
      </c>
      <c r="AA18" s="618">
        <v>0</v>
      </c>
      <c r="AB18" s="333"/>
      <c r="AC18" s="3"/>
      <c r="AD18" s="3"/>
      <c r="AE18" s="683">
        <v>18.5</v>
      </c>
      <c r="AF18" s="3"/>
      <c r="AG18" s="3"/>
      <c r="AH18" s="3"/>
      <c r="AI18" s="3"/>
      <c r="AJ18" s="3"/>
      <c r="AK18" s="3"/>
      <c r="AL18" s="3"/>
      <c r="AM18" s="63"/>
      <c r="AN18" s="16"/>
    </row>
    <row r="19" spans="1:40" ht="12.75" customHeight="1">
      <c r="B19" s="707"/>
      <c r="C19" s="295">
        <v>5</v>
      </c>
      <c r="D19" s="666">
        <v>914</v>
      </c>
      <c r="E19" s="3" t="str">
        <f>IF(D19=0,0,VLOOKUP(D19,competitors!$A$1:$B$1350,2,FALSE))</f>
        <v>Jacob Cox U17M</v>
      </c>
      <c r="F19" s="3" t="str">
        <f>IF(D19=0,0,VLOOKUP(E19,competitors!$B$1:$C$1350,2,FALSE))</f>
        <v>DAC</v>
      </c>
      <c r="G19" s="667">
        <v>12.37</v>
      </c>
      <c r="H19" s="667">
        <v>1</v>
      </c>
      <c r="I19" s="3"/>
      <c r="J19" s="3"/>
      <c r="K19" s="3"/>
      <c r="L19" s="3"/>
      <c r="M19" s="3"/>
      <c r="N19" s="3"/>
      <c r="O19" s="3"/>
      <c r="P19" s="3"/>
      <c r="Q19" s="3"/>
      <c r="R19" s="671">
        <v>18</v>
      </c>
      <c r="S19" s="63"/>
      <c r="T19" s="234"/>
      <c r="U19" s="349"/>
      <c r="V19" s="707"/>
      <c r="W19" s="295">
        <v>5</v>
      </c>
      <c r="X19" s="666">
        <v>492</v>
      </c>
      <c r="Y19" s="3" t="str">
        <f>IF(X19=0,0,VLOOKUP(X19,competitors!$A$1:$B$1350,2,FALSE))</f>
        <v>Tom Casson U17M</v>
      </c>
      <c r="Z19" s="3" t="str">
        <f>IF(X19=0,0,VLOOKUP(Y19,competitors!$B$1:$C$1350,2,FALSE))</f>
        <v>PAC</v>
      </c>
      <c r="AA19" s="618">
        <v>0</v>
      </c>
      <c r="AB19" s="333"/>
      <c r="AC19" s="3"/>
      <c r="AD19" s="3"/>
      <c r="AE19" s="3"/>
      <c r="AF19" s="3"/>
      <c r="AG19" s="683">
        <v>18.5</v>
      </c>
      <c r="AH19" s="3"/>
      <c r="AI19" s="3"/>
      <c r="AJ19" s="3"/>
      <c r="AK19" s="3"/>
      <c r="AL19" s="3"/>
      <c r="AM19" s="63"/>
      <c r="AN19" s="16"/>
    </row>
    <row r="20" spans="1:40" ht="12.75" customHeight="1">
      <c r="B20" s="704" t="s">
        <v>2701</v>
      </c>
      <c r="C20" s="294">
        <v>6</v>
      </c>
      <c r="D20" s="666">
        <v>362</v>
      </c>
      <c r="E20" s="3" t="str">
        <f>IF(D20=0,0,VLOOKUP(D20,competitors!$A$1:$B$1350,2,FALSE))</f>
        <v>Jamie Newnham U17M</v>
      </c>
      <c r="F20" s="3" t="str">
        <f>IF(D20=0,0,VLOOKUP(E20,competitors!$B$1:$C$1350,2,FALSE))</f>
        <v>Wim</v>
      </c>
      <c r="G20" s="667">
        <v>12.41</v>
      </c>
      <c r="H20" s="681">
        <v>1</v>
      </c>
      <c r="I20" s="3"/>
      <c r="J20" s="3"/>
      <c r="K20" s="3"/>
      <c r="L20" s="671">
        <v>17</v>
      </c>
      <c r="M20" s="3"/>
      <c r="N20" s="3"/>
      <c r="O20" s="3"/>
      <c r="P20" s="3"/>
      <c r="Q20" s="3"/>
      <c r="R20" s="3"/>
      <c r="S20" s="63"/>
      <c r="T20" s="234"/>
      <c r="U20" s="349"/>
      <c r="V20" s="704" t="s">
        <v>2662</v>
      </c>
      <c r="W20" s="294">
        <v>6</v>
      </c>
      <c r="X20" s="666">
        <v>372</v>
      </c>
      <c r="Y20" s="3" t="str">
        <f>IF(X20=0,0,VLOOKUP(X20,competitors!$A$1:$B$1350,2,FALSE))</f>
        <v>Zach Fenwick U17M</v>
      </c>
      <c r="Z20" s="3" t="str">
        <f>IF(X20=0,0,VLOOKUP(Y20,competitors!$B$1:$C$1350,2,FALSE))</f>
        <v>Wim</v>
      </c>
      <c r="AA20" s="618">
        <v>0</v>
      </c>
      <c r="AB20" s="333"/>
      <c r="AC20" s="3"/>
      <c r="AD20" s="3"/>
      <c r="AE20" s="3"/>
      <c r="AF20" s="683">
        <v>18.5</v>
      </c>
      <c r="AG20" s="3"/>
      <c r="AH20" s="3"/>
      <c r="AI20" s="3"/>
      <c r="AJ20" s="3"/>
      <c r="AK20" s="3"/>
      <c r="AL20" s="3"/>
      <c r="AM20" s="63"/>
      <c r="AN20" s="16"/>
    </row>
    <row r="21" spans="1:40" ht="12.75" customHeight="1" thickBot="1">
      <c r="A21" s="346">
        <v>11.13</v>
      </c>
      <c r="B21" s="705"/>
      <c r="C21" s="295">
        <v>7</v>
      </c>
      <c r="D21" s="666">
        <v>157</v>
      </c>
      <c r="E21" s="3" t="str">
        <f>IF(D21=0,0,VLOOKUP(D21,competitors!$A$1:$B$1350,2,FALSE))</f>
        <v>Ciaran Yeo U17M</v>
      </c>
      <c r="F21" s="3" t="str">
        <f>IF(D21=0,0,VLOOKUP(E21,competitors!$B$1:$C$1350,2,FALSE))</f>
        <v>NA</v>
      </c>
      <c r="G21" s="667">
        <v>12.41</v>
      </c>
      <c r="H21" s="681">
        <v>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U21" s="349">
        <v>59.55</v>
      </c>
      <c r="V21" s="705"/>
      <c r="W21" s="295">
        <v>7</v>
      </c>
      <c r="X21" s="666">
        <v>72</v>
      </c>
      <c r="Y21" s="3" t="str">
        <f>IF(X21=0,0,VLOOKUP(X21,competitors!$A$1:$B$1350,2,FALSE))</f>
        <v>Benjamin Rogers U17M</v>
      </c>
      <c r="Z21" s="3" t="str">
        <f>IF(X21=0,0,VLOOKUP(Y21,competitors!$B$1:$C$1350,2,FALSE))</f>
        <v>Arm</v>
      </c>
      <c r="AA21" s="618">
        <v>0</v>
      </c>
      <c r="AB21" s="333"/>
      <c r="AC21" s="683">
        <v>18.5</v>
      </c>
      <c r="AD21" s="3"/>
      <c r="AE21" s="3"/>
      <c r="AF21" s="3"/>
      <c r="AG21" s="3"/>
      <c r="AH21" s="3"/>
      <c r="AI21" s="3"/>
      <c r="AJ21" s="3"/>
      <c r="AK21" s="3"/>
      <c r="AL21" s="3"/>
      <c r="AM21" s="63"/>
    </row>
    <row r="22" spans="1:40" ht="12.75" customHeight="1">
      <c r="B22" s="339"/>
      <c r="C22" s="294">
        <v>8</v>
      </c>
      <c r="D22" s="666">
        <v>487</v>
      </c>
      <c r="E22" s="3" t="str">
        <f>IF(D22=0,0,VLOOKUP(D22,competitors!$A$1:$B$1350,2,FALSE))</f>
        <v>Lewis Naptin U17M</v>
      </c>
      <c r="F22" s="3" t="str">
        <f>IF(D22=0,0,VLOOKUP(E22,competitors!$B$1:$C$1350,2,FALSE))</f>
        <v>PAC</v>
      </c>
      <c r="G22" s="667">
        <v>12.49</v>
      </c>
      <c r="H22" s="667">
        <v>1</v>
      </c>
      <c r="I22" s="3"/>
      <c r="J22" s="3"/>
      <c r="K22" s="3"/>
      <c r="L22" s="3"/>
      <c r="M22" s="671">
        <v>16</v>
      </c>
      <c r="N22" s="3"/>
      <c r="O22" s="3"/>
      <c r="P22" s="3"/>
      <c r="Q22" s="3"/>
      <c r="R22" s="3"/>
      <c r="S22" s="63"/>
      <c r="T22" s="234"/>
      <c r="U22" s="349"/>
      <c r="V22" s="366"/>
      <c r="W22" s="294">
        <v>8</v>
      </c>
      <c r="X22" s="666">
        <v>651</v>
      </c>
      <c r="Y22" s="3" t="str">
        <f>IF(X22=0,0,VLOOKUP(X22,competitors!$A$1:$B$1350,2,FALSE))</f>
        <v>Christopher Ellis U17M</v>
      </c>
      <c r="Z22" s="3" t="str">
        <f>IF(X22=0,0,VLOOKUP(Y22,competitors!$B$1:$C$1350,2,FALSE))</f>
        <v>YOAC</v>
      </c>
      <c r="AA22" s="618">
        <v>0</v>
      </c>
      <c r="AB22" s="333"/>
      <c r="AC22" s="3"/>
      <c r="AD22" s="3"/>
      <c r="AE22" s="3"/>
      <c r="AF22" s="3"/>
      <c r="AG22" s="3"/>
      <c r="AH22" s="3"/>
      <c r="AI22" s="683">
        <v>18.5</v>
      </c>
      <c r="AJ22" s="3"/>
      <c r="AK22" s="3"/>
      <c r="AL22" s="3"/>
      <c r="AM22" s="63"/>
      <c r="AN22" s="16"/>
    </row>
    <row r="23" spans="1:40" ht="12.75" customHeight="1">
      <c r="B23" s="345" t="s">
        <v>1653</v>
      </c>
      <c r="C23" s="295">
        <v>9</v>
      </c>
      <c r="D23" s="666">
        <v>866</v>
      </c>
      <c r="E23" s="3" t="str">
        <f>IF(D23=0,0,VLOOKUP(D23,competitors!$A$1:$B$1350,2,FALSE))</f>
        <v>Joe Davidge U17M</v>
      </c>
      <c r="F23" s="3" t="str">
        <f>IF(D23=0,0,VLOOKUP(E23,competitors!$B$1:$C$1350,2,FALSE))</f>
        <v>N&amp;P</v>
      </c>
      <c r="G23" s="667">
        <v>12.53</v>
      </c>
      <c r="H23" s="667">
        <v>2</v>
      </c>
      <c r="I23" s="3"/>
      <c r="J23" s="3"/>
      <c r="K23" s="3"/>
      <c r="L23" s="3"/>
      <c r="M23" s="3"/>
      <c r="N23" s="3"/>
      <c r="O23" s="3"/>
      <c r="P23" s="3"/>
      <c r="Q23" s="671">
        <v>15</v>
      </c>
      <c r="R23" s="3"/>
      <c r="S23" s="63"/>
      <c r="T23" s="234"/>
      <c r="U23" s="349"/>
      <c r="V23" s="366"/>
      <c r="W23" s="295">
        <v>9</v>
      </c>
      <c r="X23" s="606"/>
      <c r="Y23" s="3">
        <f>IF(X23=0,0,VLOOKUP(X23,competitors!$A$1:$B$1350,2,FALSE))</f>
        <v>0</v>
      </c>
      <c r="Z23" s="3">
        <f>IF(X23=0,0,VLOOKUP(Y23,competitors!$B$1:$C$1350,2,FALSE))</f>
        <v>0</v>
      </c>
      <c r="AA23" s="61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</row>
    <row r="24" spans="1:40" ht="12.75" customHeight="1">
      <c r="B24" s="339"/>
      <c r="C24" s="294">
        <v>10</v>
      </c>
      <c r="D24" s="666">
        <v>375</v>
      </c>
      <c r="E24" s="3" t="str">
        <f>IF(D24=0,0,VLOOKUP(D24,competitors!$A$1:$B$1350,2,FALSE))</f>
        <v>Joshua Hatchard U17M</v>
      </c>
      <c r="F24" s="3" t="str">
        <f>IF(D24=0,0,VLOOKUP(E24,competitors!$B$1:$C$1350,2,FALSE))</f>
        <v>Wim</v>
      </c>
      <c r="G24" s="667">
        <v>12.59</v>
      </c>
      <c r="H24" s="667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U24" s="349"/>
      <c r="V24" s="366"/>
      <c r="W24" s="294">
        <v>10</v>
      </c>
      <c r="X24" s="606"/>
      <c r="Y24" s="3">
        <f>IF(X24=0,0,VLOOKUP(X24,competitors!$A$1:$B$1350,2,FALSE))</f>
        <v>0</v>
      </c>
      <c r="Z24" s="3">
        <f>IF(X24=0,0,VLOOKUP(Y24,competitors!$B$1:$C$1350,2,FALSE))</f>
        <v>0</v>
      </c>
      <c r="AA24" s="61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1:40" ht="12.75" customHeight="1">
      <c r="B25" s="388" t="s">
        <v>2166</v>
      </c>
      <c r="C25" s="295">
        <v>11</v>
      </c>
      <c r="D25" s="666">
        <v>651</v>
      </c>
      <c r="E25" s="3" t="str">
        <f>IF(D25=0,0,VLOOKUP(D25,competitors!$A$1:$B$1350,2,FALSE))</f>
        <v>Christopher Ellis U17M</v>
      </c>
      <c r="F25" s="3" t="str">
        <f>IF(D25=0,0,VLOOKUP(E25,competitors!$B$1:$C$1350,2,FALSE))</f>
        <v>YOAC</v>
      </c>
      <c r="G25" s="668">
        <v>12.6</v>
      </c>
      <c r="H25" s="667">
        <v>2</v>
      </c>
      <c r="I25" s="3"/>
      <c r="J25" s="3"/>
      <c r="K25" s="3"/>
      <c r="L25" s="3"/>
      <c r="M25" s="3"/>
      <c r="N25" s="3"/>
      <c r="O25" s="671">
        <v>14</v>
      </c>
      <c r="P25" s="3"/>
      <c r="Q25" s="3"/>
      <c r="R25" s="3"/>
      <c r="S25" s="63"/>
      <c r="T25" s="234"/>
      <c r="U25" s="349"/>
      <c r="V25" s="366"/>
      <c r="W25" s="295">
        <v>11</v>
      </c>
      <c r="X25" s="606"/>
      <c r="Y25" s="3">
        <f>IF(X25=0,0,VLOOKUP(X25,competitors!$A$1:$B$1350,2,FALSE))</f>
        <v>0</v>
      </c>
      <c r="Z25" s="3">
        <f>IF(X25=0,0,VLOOKUP(Y25,competitors!$B$1:$C$1350,2,FALSE))</f>
        <v>0</v>
      </c>
      <c r="AA25" s="618"/>
      <c r="AB25" s="33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63"/>
      <c r="AN25" s="16"/>
    </row>
    <row r="26" spans="1:40" ht="12.75" customHeight="1">
      <c r="B26" s="388" t="s">
        <v>2165</v>
      </c>
      <c r="C26" s="294">
        <v>12</v>
      </c>
      <c r="D26" s="666">
        <v>779</v>
      </c>
      <c r="E26" s="3" t="str">
        <f>IF(D26=0,0,VLOOKUP(D26,competitors!$A$1:$B$1350,2,FALSE))</f>
        <v xml:space="preserve">Connor Dann U17M </v>
      </c>
      <c r="F26" s="3" t="str">
        <f>IF(D26=0,0,VLOOKUP(E26,competitors!$B$1:$C$1350,2,FALSE))</f>
        <v>CAC</v>
      </c>
      <c r="G26" s="667">
        <v>12.72</v>
      </c>
      <c r="H26" s="667">
        <v>1</v>
      </c>
      <c r="I26" s="3"/>
      <c r="J26" s="3"/>
      <c r="K26" s="3"/>
      <c r="L26" s="3"/>
      <c r="M26" s="3"/>
      <c r="N26" s="3"/>
      <c r="O26" s="3"/>
      <c r="P26" s="671">
        <v>13</v>
      </c>
      <c r="Q26" s="3"/>
      <c r="R26" s="3"/>
      <c r="S26" s="63"/>
      <c r="T26" s="234"/>
      <c r="U26" s="349"/>
      <c r="V26" s="366"/>
      <c r="W26" s="294">
        <v>12</v>
      </c>
      <c r="X26" s="606"/>
      <c r="Y26" s="3">
        <f>IF(X26=0,0,VLOOKUP(X26,competitors!$A$1:$B$1350,2,FALSE))</f>
        <v>0</v>
      </c>
      <c r="Z26" s="3">
        <f>IF(X26=0,0,VLOOKUP(Y26,competitors!$B$1:$C$1350,2,FALSE))</f>
        <v>0</v>
      </c>
      <c r="AA26" s="618"/>
      <c r="AB26" s="33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63"/>
      <c r="AN26" s="16"/>
    </row>
    <row r="27" spans="1:40" ht="12.75" customHeight="1">
      <c r="B27" s="388" t="s">
        <v>2167</v>
      </c>
      <c r="C27" s="295">
        <v>13</v>
      </c>
      <c r="D27" s="666">
        <v>763</v>
      </c>
      <c r="E27" s="3" t="str">
        <f>IF(D27=0,0,VLOOKUP(D27,competitors!$A$1:$B$1350,2,FALSE))</f>
        <v>Hayden Jenkin U17M</v>
      </c>
      <c r="F27" s="3" t="str">
        <f>IF(D27=0,0,VLOOKUP(E27,competitors!$B$1:$C$1350,2,FALSE))</f>
        <v>CAC</v>
      </c>
      <c r="G27" s="668">
        <v>12.8</v>
      </c>
      <c r="H27" s="667">
        <v>2</v>
      </c>
      <c r="I27" s="3"/>
      <c r="J27" s="3"/>
      <c r="K27" s="3"/>
      <c r="L27" s="3"/>
      <c r="M27" s="3"/>
      <c r="N27" s="3"/>
      <c r="O27" s="3"/>
      <c r="P27" s="671">
        <v>12</v>
      </c>
      <c r="Q27" s="3"/>
      <c r="R27" s="3"/>
      <c r="S27" s="63"/>
      <c r="T27" s="234"/>
      <c r="U27" s="349"/>
      <c r="V27" s="366"/>
      <c r="W27" s="295">
        <v>13</v>
      </c>
      <c r="X27" s="606"/>
      <c r="Y27" s="3">
        <f>IF(X27=0,0,VLOOKUP(X27,competitors!$A$1:$B$1350,2,FALSE))</f>
        <v>0</v>
      </c>
      <c r="Z27" s="3">
        <f>IF(X27=0,0,VLOOKUP(Y27,competitors!$B$1:$C$1350,2,FALSE))</f>
        <v>0</v>
      </c>
      <c r="AA27" s="618"/>
      <c r="AB27" s="33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16"/>
    </row>
    <row r="28" spans="1:40" ht="12.75" customHeight="1">
      <c r="B28" s="339"/>
      <c r="C28" s="294">
        <v>14</v>
      </c>
      <c r="D28" s="666">
        <v>483</v>
      </c>
      <c r="E28" s="3" t="str">
        <f>IF(D28=0,0,VLOOKUP(D28,competitors!$A$1:$B$1350,2,FALSE))</f>
        <v>Jake Newnham U17M</v>
      </c>
      <c r="F28" s="3" t="str">
        <f>IF(D28=0,0,VLOOKUP(E28,competitors!$B$1:$C$1350,2,FALSE))</f>
        <v>PAC</v>
      </c>
      <c r="G28" s="667">
        <v>12.85</v>
      </c>
      <c r="H28" s="667">
        <v>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63"/>
      <c r="T28" s="234"/>
      <c r="V28" s="339"/>
      <c r="W28" s="294">
        <v>14</v>
      </c>
      <c r="X28" s="606"/>
      <c r="Y28" s="3">
        <f>IF(X28=0,0,VLOOKUP(X28,competitors!$A$1:$B$1350,2,FALSE))</f>
        <v>0</v>
      </c>
      <c r="Z28" s="3">
        <f>IF(X28=0,0,VLOOKUP(Y28,competitors!$B$1:$C$1350,2,FALSE))</f>
        <v>0</v>
      </c>
      <c r="AA28" s="618"/>
      <c r="AB28" s="33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3"/>
      <c r="AN28" s="16"/>
    </row>
    <row r="29" spans="1:40" ht="12.75" customHeight="1">
      <c r="B29" s="339"/>
      <c r="C29" s="295">
        <v>15</v>
      </c>
      <c r="D29" s="666">
        <v>733</v>
      </c>
      <c r="E29" s="3" t="str">
        <f>IF(D29=0,0,VLOOKUP(D29,competitors!$A$1:$B$1350,2,FALSE))</f>
        <v>Ethan Daddow U17M</v>
      </c>
      <c r="F29" s="3" t="str">
        <f>IF(D29=0,0,VLOOKUP(E29,competitors!$B$1:$C$1350,2,FALSE))</f>
        <v>CAC</v>
      </c>
      <c r="G29" s="667">
        <v>12.86</v>
      </c>
      <c r="H29" s="667">
        <v>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63"/>
      <c r="T29" s="234"/>
      <c r="V29" s="339"/>
      <c r="W29" s="295">
        <v>15</v>
      </c>
      <c r="X29" s="58"/>
      <c r="Y29" s="3">
        <f>IF(X29=0,0,VLOOKUP(X29,competitors!$A$1:$B$1350,2,FALSE))</f>
        <v>0</v>
      </c>
      <c r="Z29" s="3">
        <f>IF(X29=0,0,VLOOKUP(Y29,competitors!$B$1:$C$1350,2,FALSE))</f>
        <v>0</v>
      </c>
      <c r="AA29" s="368"/>
      <c r="AB29" s="33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3"/>
      <c r="AN29" s="16"/>
    </row>
    <row r="30" spans="1:40" ht="12.75" customHeight="1">
      <c r="B30" s="339"/>
      <c r="C30" s="294">
        <v>16</v>
      </c>
      <c r="D30" s="666">
        <v>872</v>
      </c>
      <c r="E30" s="3" t="str">
        <f>IF(D30=0,0,VLOOKUP(D30,competitors!$A$1:$B$1350,2,FALSE))</f>
        <v>Huey Campbell U17M</v>
      </c>
      <c r="F30" s="3" t="str">
        <f>IF(D30=0,0,VLOOKUP(E30,competitors!$B$1:$C$1350,2,FALSE))</f>
        <v>N&amp;P</v>
      </c>
      <c r="G30" s="667">
        <v>12.95</v>
      </c>
      <c r="H30" s="667">
        <v>2</v>
      </c>
      <c r="I30" s="3"/>
      <c r="J30" s="3"/>
      <c r="K30" s="3"/>
      <c r="L30" s="3"/>
      <c r="M30" s="3"/>
      <c r="N30" s="3"/>
      <c r="O30" s="3"/>
      <c r="P30" s="3"/>
      <c r="Q30" s="671">
        <v>11</v>
      </c>
      <c r="R30" s="3"/>
      <c r="S30" s="63"/>
      <c r="T30" s="234"/>
      <c r="V30" s="339"/>
      <c r="W30" s="294">
        <v>16</v>
      </c>
      <c r="X30" s="58"/>
      <c r="Y30" s="3">
        <f>IF(X30=0,0,VLOOKUP(X30,competitors!$A$1:$B$1350,2,FALSE))</f>
        <v>0</v>
      </c>
      <c r="Z30" s="3">
        <f>IF(X30=0,0,VLOOKUP(Y30,competitors!$B$1:$C$1350,2,FALSE))</f>
        <v>0</v>
      </c>
      <c r="AA30" s="368"/>
      <c r="AB30" s="33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3"/>
      <c r="AN30" s="16"/>
    </row>
    <row r="31" spans="1:40" ht="12.75" customHeight="1">
      <c r="B31" s="339"/>
      <c r="C31" s="295">
        <v>17</v>
      </c>
      <c r="D31" s="58"/>
      <c r="E31" s="3">
        <f>IF(D31=0,0,VLOOKUP(D31,competitors!$A$1:$B$1350,2,FALSE))</f>
        <v>0</v>
      </c>
      <c r="F31" s="3">
        <f>IF(D31=0,0,VLOOKUP(E31,competitors!$B$1:$C$1350,2,FALSE))</f>
        <v>0</v>
      </c>
      <c r="G31" s="368"/>
      <c r="H31" s="333"/>
      <c r="I31" s="3"/>
      <c r="J31" s="3"/>
      <c r="K31" s="3"/>
      <c r="L31" s="3"/>
      <c r="M31" s="3"/>
      <c r="N31" s="3"/>
      <c r="O31" s="3"/>
      <c r="P31" s="3"/>
      <c r="Q31" s="3"/>
      <c r="R31" s="3"/>
      <c r="S31" s="63"/>
      <c r="T31" s="234"/>
      <c r="V31" s="339"/>
      <c r="W31" s="295">
        <v>17</v>
      </c>
      <c r="X31" s="58"/>
      <c r="Y31" s="3">
        <f>IF(X31=0,0,VLOOKUP(X31,competitors!$A$1:$B$1350,2,FALSE))</f>
        <v>0</v>
      </c>
      <c r="Z31" s="3">
        <f>IF(X31=0,0,VLOOKUP(Y31,competitors!$B$1:$C$1350,2,FALSE))</f>
        <v>0</v>
      </c>
      <c r="AA31" s="368"/>
      <c r="AB31" s="33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63"/>
      <c r="AN31" s="16"/>
    </row>
    <row r="32" spans="1:40" ht="12.75" customHeight="1">
      <c r="B32" s="339"/>
      <c r="C32" s="294">
        <v>18</v>
      </c>
      <c r="D32" s="58"/>
      <c r="E32" s="3">
        <f>IF(D32=0,0,VLOOKUP(D32,competitors!$A$1:$B$1350,2,FALSE))</f>
        <v>0</v>
      </c>
      <c r="F32" s="3">
        <f>IF(D32=0,0,VLOOKUP(E32,competitors!$B$1:$C$1350,2,FALSE))</f>
        <v>0</v>
      </c>
      <c r="G32" s="368"/>
      <c r="H32" s="333"/>
      <c r="I32" s="3"/>
      <c r="J32" s="3"/>
      <c r="K32" s="3"/>
      <c r="L32" s="3"/>
      <c r="M32" s="3"/>
      <c r="N32" s="3"/>
      <c r="O32" s="3"/>
      <c r="P32" s="3"/>
      <c r="Q32" s="3"/>
      <c r="R32" s="3"/>
      <c r="S32" s="63"/>
      <c r="T32" s="234"/>
      <c r="V32" s="339"/>
      <c r="W32" s="294">
        <v>18</v>
      </c>
      <c r="X32" s="58"/>
      <c r="Y32" s="3">
        <f>IF(X32=0,0,VLOOKUP(X32,competitors!$A$1:$B$1350,2,FALSE))</f>
        <v>0</v>
      </c>
      <c r="Z32" s="3">
        <f>IF(X32=0,0,VLOOKUP(Y32,competitors!$B$1:$C$1350,2,FALSE))</f>
        <v>0</v>
      </c>
      <c r="AA32" s="368"/>
      <c r="AB32" s="33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63"/>
      <c r="AN32" s="16"/>
    </row>
    <row r="33" spans="1:40" ht="12.75" customHeight="1">
      <c r="B33" s="339"/>
      <c r="C33" s="295">
        <v>19</v>
      </c>
      <c r="D33" s="58"/>
      <c r="E33" s="3">
        <f>IF(D33=0,0,VLOOKUP(D33,competitors!$A$1:$B$1350,2,FALSE))</f>
        <v>0</v>
      </c>
      <c r="F33" s="3">
        <f>IF(D33=0,0,VLOOKUP(E33,competitors!$B$1:$C$1350,2,FALSE))</f>
        <v>0</v>
      </c>
      <c r="G33" s="368"/>
      <c r="H33" s="333"/>
      <c r="I33" s="3"/>
      <c r="J33" s="3"/>
      <c r="K33" s="3"/>
      <c r="L33" s="3"/>
      <c r="M33" s="3"/>
      <c r="N33" s="3"/>
      <c r="O33" s="3"/>
      <c r="P33" s="3"/>
      <c r="Q33" s="3"/>
      <c r="R33" s="3"/>
      <c r="S33" s="63"/>
      <c r="T33" s="234"/>
      <c r="V33" s="339"/>
      <c r="W33" s="295">
        <v>19</v>
      </c>
      <c r="X33" s="58"/>
      <c r="Y33" s="3">
        <f>IF(X33=0,0,VLOOKUP(X33,competitors!$A$1:$B$1350,2,FALSE))</f>
        <v>0</v>
      </c>
      <c r="Z33" s="3">
        <f>IF(X33=0,0,VLOOKUP(Y33,competitors!$B$1:$C$1350,2,FALSE))</f>
        <v>0</v>
      </c>
      <c r="AA33" s="368"/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16"/>
    </row>
    <row r="34" spans="1:40" ht="12.75" customHeight="1">
      <c r="B34" s="339"/>
      <c r="C34" s="294">
        <v>20</v>
      </c>
      <c r="D34" s="58"/>
      <c r="E34" s="3">
        <f>IF(D34=0,0,VLOOKUP(D34,competitors!$A$1:$B$1350,2,FALSE))</f>
        <v>0</v>
      </c>
      <c r="F34" s="3">
        <f>IF(D34=0,0,VLOOKUP(E34,competitors!$B$1:$C$1350,2,FALSE))</f>
        <v>0</v>
      </c>
      <c r="G34" s="368"/>
      <c r="H34" s="33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V34" s="339"/>
      <c r="W34" s="294">
        <v>20</v>
      </c>
      <c r="X34" s="58"/>
      <c r="Y34" s="3">
        <f>IF(X34=0,0,VLOOKUP(X34,competitors!$A$1:$B$1350,2,FALSE))</f>
        <v>0</v>
      </c>
      <c r="Z34" s="3">
        <f>IF(X34=0,0,VLOOKUP(Y34,competitors!$B$1:$C$1350,2,FALSE))</f>
        <v>0</v>
      </c>
      <c r="AA34" s="36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  <c r="AN34" s="16"/>
    </row>
    <row r="35" spans="1:40" ht="12.75" customHeight="1">
      <c r="B35" s="339"/>
      <c r="C35" s="295">
        <v>21</v>
      </c>
      <c r="D35" s="58"/>
      <c r="E35" s="3">
        <f>IF(D35=0,0,VLOOKUP(D35,competitors!$A$1:$B$1350,2,FALSE))</f>
        <v>0</v>
      </c>
      <c r="F35" s="3">
        <f>IF(D35=0,0,VLOOKUP(E35,competitors!$B$1:$C$1350,2,FALSE))</f>
        <v>0</v>
      </c>
      <c r="G35" s="368"/>
      <c r="H35" s="333"/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V35" s="339"/>
      <c r="W35" s="295">
        <v>21</v>
      </c>
      <c r="X35" s="58"/>
      <c r="Y35" s="3">
        <f>IF(X35=0,0,VLOOKUP(X35,competitors!$A$1:$B$1350,2,FALSE))</f>
        <v>0</v>
      </c>
      <c r="Z35" s="3">
        <f>IF(X35=0,0,VLOOKUP(Y35,competitors!$B$1:$C$1350,2,FALSE))</f>
        <v>0</v>
      </c>
      <c r="AA35" s="36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16"/>
    </row>
    <row r="36" spans="1:40" ht="12.75" customHeight="1" thickBot="1">
      <c r="B36" s="398"/>
      <c r="C36" s="296">
        <v>22</v>
      </c>
      <c r="D36" s="64"/>
      <c r="E36" s="65">
        <f>IF(D36=0,0,VLOOKUP(D36,competitors!$A$1:$B$1350,2,FALSE))</f>
        <v>0</v>
      </c>
      <c r="F36" s="65">
        <f>IF(D36=0,0,VLOOKUP(E36,competitors!$B$1:$C$1350,2,FALSE))</f>
        <v>0</v>
      </c>
      <c r="G36" s="402"/>
      <c r="H36" s="33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06"/>
      <c r="T36" s="234"/>
      <c r="V36" s="398"/>
      <c r="W36" s="296">
        <v>22</v>
      </c>
      <c r="X36" s="64"/>
      <c r="Y36" s="65">
        <f>IF(X36=0,0,VLOOKUP(X36,competitors!$A$1:$B$1350,2,FALSE))</f>
        <v>0</v>
      </c>
      <c r="Z36" s="65">
        <f>IF(X36=0,0,VLOOKUP(Y36,competitors!$B$1:$C$1350,2,FALSE))</f>
        <v>0</v>
      </c>
      <c r="AA36" s="402"/>
      <c r="AB36" s="334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06"/>
      <c r="AN36" s="16"/>
    </row>
    <row r="37" spans="1:40" ht="12.75" customHeight="1" thickBot="1">
      <c r="A37" s="346" t="s">
        <v>3270</v>
      </c>
      <c r="B37" s="707" t="s">
        <v>2628</v>
      </c>
      <c r="C37" s="364">
        <v>1</v>
      </c>
      <c r="D37" s="666">
        <v>865</v>
      </c>
      <c r="E37" s="57" t="str">
        <f>IF(D37=0,0,VLOOKUP(D37,competitors!$A$1:$B$1350,2,FALSE))</f>
        <v>Lewis Cotterill U17M</v>
      </c>
      <c r="F37" s="57" t="str">
        <f>IF(D37=0,0,VLOOKUP(E37,competitors!$B$1:$C$1350,2,FALSE))</f>
        <v>N&amp;P</v>
      </c>
      <c r="G37" s="673">
        <v>1.5063657407407406E-3</v>
      </c>
      <c r="H37" s="401"/>
      <c r="I37" s="57"/>
      <c r="J37" s="57"/>
      <c r="K37" s="57"/>
      <c r="L37" s="57"/>
      <c r="M37" s="57"/>
      <c r="N37" s="57"/>
      <c r="O37" s="57"/>
      <c r="P37" s="57"/>
      <c r="Q37" s="670">
        <v>22</v>
      </c>
      <c r="R37" s="57"/>
      <c r="S37" s="394"/>
      <c r="T37" s="358"/>
      <c r="U37" s="348"/>
      <c r="V37" s="706" t="s">
        <v>1659</v>
      </c>
      <c r="W37" s="293">
        <v>1</v>
      </c>
      <c r="X37" s="666">
        <v>368</v>
      </c>
      <c r="Y37" s="61" t="str">
        <f>IF(X37=0,0,VLOOKUP(X37,competitors!$A$1:$B$1350,2,FALSE))</f>
        <v>Curtis Ormerod-Taylor U17M</v>
      </c>
      <c r="Z37" s="61" t="str">
        <f>IF(X37=0,0,VLOOKUP(Y37,competitors!$B$1:$C$1350,2,FALSE))</f>
        <v>Wim</v>
      </c>
      <c r="AA37" s="668">
        <v>5.72</v>
      </c>
      <c r="AB37" s="332"/>
      <c r="AC37" s="61"/>
      <c r="AD37" s="61"/>
      <c r="AE37" s="61"/>
      <c r="AF37" s="61">
        <v>22</v>
      </c>
      <c r="AG37" s="61"/>
      <c r="AH37" s="61"/>
      <c r="AI37" s="61"/>
      <c r="AJ37" s="61"/>
      <c r="AK37" s="61"/>
      <c r="AL37" s="61"/>
      <c r="AM37" s="62"/>
      <c r="AN37" s="358" t="str">
        <f>IF((AA37&gt;=U43),"REC","")</f>
        <v/>
      </c>
    </row>
    <row r="38" spans="1:40" ht="12.75" customHeight="1">
      <c r="B38" s="707"/>
      <c r="C38" s="294">
        <v>2</v>
      </c>
      <c r="D38" s="666">
        <v>751</v>
      </c>
      <c r="E38" s="3" t="str">
        <f>IF(D38=0,0,VLOOKUP(D38,competitors!$A$1:$B$1350,2,FALSE))</f>
        <v>Jacob McAlhone U17M</v>
      </c>
      <c r="F38" s="3" t="str">
        <f>IF(D38=0,0,VLOOKUP(E38,competitors!$B$1:$C$1350,2,FALSE))</f>
        <v>CAC</v>
      </c>
      <c r="G38" s="673">
        <v>1.5190972222222222E-3</v>
      </c>
      <c r="H38" s="333"/>
      <c r="I38" s="3"/>
      <c r="J38" s="3"/>
      <c r="K38" s="3"/>
      <c r="L38" s="3"/>
      <c r="M38" s="3"/>
      <c r="N38" s="3"/>
      <c r="O38" s="3"/>
      <c r="P38" s="671">
        <v>21</v>
      </c>
      <c r="Q38" s="3"/>
      <c r="R38" s="3"/>
      <c r="S38" s="63"/>
      <c r="T38" s="234"/>
      <c r="U38" s="349"/>
      <c r="V38" s="707"/>
      <c r="W38" s="294">
        <v>2</v>
      </c>
      <c r="X38" s="666">
        <v>765</v>
      </c>
      <c r="Y38" s="3" t="str">
        <f>IF(X38=0,0,VLOOKUP(X38,competitors!$A$1:$B$1350,2,FALSE))</f>
        <v>Jacob Milligan U17M</v>
      </c>
      <c r="Z38" s="3" t="str">
        <f>IF(X38=0,0,VLOOKUP(Y38,competitors!$B$1:$C$1350,2,FALSE))</f>
        <v>CAC</v>
      </c>
      <c r="AA38" s="668">
        <v>5.67</v>
      </c>
      <c r="AB38" s="333"/>
      <c r="AC38" s="3"/>
      <c r="AD38" s="3"/>
      <c r="AE38" s="3"/>
      <c r="AF38" s="3"/>
      <c r="AG38" s="3"/>
      <c r="AH38" s="3"/>
      <c r="AI38" s="3"/>
      <c r="AJ38" s="3">
        <v>21</v>
      </c>
      <c r="AK38" s="3"/>
      <c r="AL38" s="3"/>
      <c r="AM38" s="63"/>
      <c r="AN38" s="16"/>
    </row>
    <row r="39" spans="1:40" ht="12.75" customHeight="1">
      <c r="B39" s="707"/>
      <c r="C39" s="295">
        <v>3</v>
      </c>
      <c r="D39" s="666">
        <v>479</v>
      </c>
      <c r="E39" s="3" t="str">
        <f>IF(D39=0,0,VLOOKUP(D39,competitors!$A$1:$B$1350,2,FALSE))</f>
        <v>Ben Lewis U17M</v>
      </c>
      <c r="F39" s="3" t="str">
        <f>IF(D39=0,0,VLOOKUP(E39,competitors!$B$1:$C$1350,2,FALSE))</f>
        <v>PAC</v>
      </c>
      <c r="G39" s="673">
        <v>1.5295138888888891E-3</v>
      </c>
      <c r="H39" s="333"/>
      <c r="I39" s="3"/>
      <c r="J39" s="3"/>
      <c r="K39" s="3"/>
      <c r="L39" s="3"/>
      <c r="M39" s="671">
        <v>20</v>
      </c>
      <c r="N39" s="3"/>
      <c r="O39" s="3"/>
      <c r="P39" s="3"/>
      <c r="Q39" s="3"/>
      <c r="R39" s="3"/>
      <c r="S39" s="63"/>
      <c r="T39" s="234"/>
      <c r="U39" s="349"/>
      <c r="V39" s="707"/>
      <c r="W39" s="295">
        <v>3</v>
      </c>
      <c r="X39" s="666">
        <v>653</v>
      </c>
      <c r="Y39" s="3" t="str">
        <f>IF(X39=0,0,VLOOKUP(X39,competitors!$A$1:$B$1350,2,FALSE))</f>
        <v>Toby Sauter U17M</v>
      </c>
      <c r="Z39" s="3" t="str">
        <f>IF(X39=0,0,VLOOKUP(Y39,competitors!$B$1:$C$1350,2,FALSE))</f>
        <v>YOAC</v>
      </c>
      <c r="AA39" s="668">
        <v>5.65</v>
      </c>
      <c r="AB39" s="333"/>
      <c r="AC39" s="3"/>
      <c r="AD39" s="3"/>
      <c r="AE39" s="3"/>
      <c r="AF39" s="3"/>
      <c r="AG39" s="3"/>
      <c r="AH39" s="3"/>
      <c r="AI39" s="3">
        <v>20</v>
      </c>
      <c r="AJ39" s="3"/>
      <c r="AK39" s="3"/>
      <c r="AL39" s="3"/>
      <c r="AM39" s="63"/>
    </row>
    <row r="40" spans="1:40" ht="12.75" customHeight="1">
      <c r="B40" s="707"/>
      <c r="C40" s="294">
        <v>4</v>
      </c>
      <c r="D40" s="666">
        <v>914</v>
      </c>
      <c r="E40" s="3" t="str">
        <f>IF(D40=0,0,VLOOKUP(D40,competitors!$A$1:$B$1350,2,FALSE))</f>
        <v>Jacob Cox U17M</v>
      </c>
      <c r="F40" s="3" t="str">
        <f>IF(D40=0,0,VLOOKUP(E40,competitors!$B$1:$C$1350,2,FALSE))</f>
        <v>DAC</v>
      </c>
      <c r="G40" s="673">
        <v>1.5615740740740744E-3</v>
      </c>
      <c r="H40" s="333"/>
      <c r="I40" s="3"/>
      <c r="J40" s="3"/>
      <c r="K40" s="3"/>
      <c r="L40" s="3"/>
      <c r="M40" s="3"/>
      <c r="N40" s="3"/>
      <c r="O40" s="3"/>
      <c r="P40" s="3"/>
      <c r="Q40" s="3"/>
      <c r="R40" s="671">
        <v>19</v>
      </c>
      <c r="S40" s="63"/>
      <c r="T40" s="234"/>
      <c r="U40" s="349"/>
      <c r="V40" s="707"/>
      <c r="W40" s="294">
        <v>4</v>
      </c>
      <c r="X40" s="666">
        <v>726</v>
      </c>
      <c r="Y40" s="3" t="str">
        <f>IF(X40=0,0,VLOOKUP(X40,competitors!$A$1:$B$1350,2,FALSE))</f>
        <v xml:space="preserve">Bailey Hampson U17M </v>
      </c>
      <c r="Z40" s="3" t="str">
        <f>IF(X40=0,0,VLOOKUP(Y40,competitors!$B$1:$C$1350,2,FALSE))</f>
        <v>CAC</v>
      </c>
      <c r="AA40" s="668">
        <v>5.33</v>
      </c>
      <c r="AB40" s="333"/>
      <c r="AC40" s="3"/>
      <c r="AD40" s="3"/>
      <c r="AE40" s="3"/>
      <c r="AF40" s="3"/>
      <c r="AG40" s="3"/>
      <c r="AH40" s="3"/>
      <c r="AI40" s="3"/>
      <c r="AJ40" s="3">
        <v>19</v>
      </c>
      <c r="AK40" s="3"/>
      <c r="AL40" s="3"/>
      <c r="AM40" s="63"/>
      <c r="AN40" s="16"/>
    </row>
    <row r="41" spans="1:40" ht="12.75" customHeight="1">
      <c r="B41" s="707"/>
      <c r="C41" s="295">
        <v>5</v>
      </c>
      <c r="D41" s="666">
        <v>369</v>
      </c>
      <c r="E41" s="3" t="str">
        <f>IF(D41=0,0,VLOOKUP(D41,competitors!$A$1:$B$1350,2,FALSE))</f>
        <v>Eliott Symes U17M</v>
      </c>
      <c r="F41" s="3" t="str">
        <f>IF(D41=0,0,VLOOKUP(E41,competitors!$B$1:$C$1350,2,FALSE))</f>
        <v>Wim</v>
      </c>
      <c r="G41" s="673">
        <v>1.5829861111111112E-3</v>
      </c>
      <c r="H41" s="333"/>
      <c r="I41" s="3"/>
      <c r="J41" s="3"/>
      <c r="K41" s="3"/>
      <c r="L41" s="671">
        <v>18</v>
      </c>
      <c r="M41" s="3"/>
      <c r="N41" s="3"/>
      <c r="O41" s="3"/>
      <c r="P41" s="3"/>
      <c r="Q41" s="3"/>
      <c r="R41" s="3"/>
      <c r="S41" s="63"/>
      <c r="T41" s="234"/>
      <c r="U41" s="349"/>
      <c r="V41" s="707"/>
      <c r="W41" s="295">
        <v>5</v>
      </c>
      <c r="X41" s="666">
        <v>487</v>
      </c>
      <c r="Y41" s="3" t="str">
        <f>IF(X41=0,0,VLOOKUP(X41,competitors!$A$1:$B$1350,2,FALSE))</f>
        <v>Lewis Naptin U17M</v>
      </c>
      <c r="Z41" s="3" t="str">
        <f>IF(X41=0,0,VLOOKUP(Y41,competitors!$B$1:$C$1350,2,FALSE))</f>
        <v>PAC</v>
      </c>
      <c r="AA41" s="668">
        <v>5.29</v>
      </c>
      <c r="AB41" s="333"/>
      <c r="AC41" s="3"/>
      <c r="AD41" s="3"/>
      <c r="AE41" s="3"/>
      <c r="AF41" s="3"/>
      <c r="AG41" s="3">
        <v>18</v>
      </c>
      <c r="AH41" s="3"/>
      <c r="AI41" s="3"/>
      <c r="AJ41" s="3"/>
      <c r="AK41" s="3"/>
      <c r="AL41" s="3"/>
      <c r="AM41" s="63"/>
      <c r="AN41" s="16"/>
    </row>
    <row r="42" spans="1:40" ht="12.75" customHeight="1">
      <c r="B42" s="704" t="s">
        <v>2702</v>
      </c>
      <c r="C42" s="294">
        <v>6</v>
      </c>
      <c r="D42" s="666">
        <v>367</v>
      </c>
      <c r="E42" s="3" t="str">
        <f>IF(D42=0,0,VLOOKUP(D42,competitors!$A$1:$B$1350,2,FALSE))</f>
        <v>Sam Hughes U17M</v>
      </c>
      <c r="F42" s="3" t="str">
        <f>IF(D42=0,0,VLOOKUP(E42,competitors!$B$1:$C$1350,2,FALSE))</f>
        <v>Wim</v>
      </c>
      <c r="G42" s="673">
        <v>1.5984953703703701E-3</v>
      </c>
      <c r="H42" s="333"/>
      <c r="I42" s="3"/>
      <c r="J42" s="3"/>
      <c r="K42" s="3"/>
      <c r="L42" s="671">
        <v>17</v>
      </c>
      <c r="M42" s="3"/>
      <c r="N42" s="3"/>
      <c r="O42" s="3"/>
      <c r="P42" s="3"/>
      <c r="Q42" s="3"/>
      <c r="R42" s="3"/>
      <c r="S42" s="63"/>
      <c r="T42" s="234"/>
      <c r="U42" s="349"/>
      <c r="V42" s="704" t="s">
        <v>2663</v>
      </c>
      <c r="W42" s="294">
        <v>6</v>
      </c>
      <c r="X42" s="666">
        <v>483</v>
      </c>
      <c r="Y42" s="3" t="str">
        <f>IF(X42=0,0,VLOOKUP(X42,competitors!$A$1:$B$1350,2,FALSE))</f>
        <v>Jake Newnham U17M</v>
      </c>
      <c r="Z42" s="3" t="str">
        <f>IF(X42=0,0,VLOOKUP(Y42,competitors!$B$1:$C$1350,2,FALSE))</f>
        <v>PAC</v>
      </c>
      <c r="AA42" s="668">
        <v>5.22</v>
      </c>
      <c r="AB42" s="333"/>
      <c r="AC42" s="3"/>
      <c r="AD42" s="3"/>
      <c r="AE42" s="3"/>
      <c r="AF42" s="3"/>
      <c r="AG42" s="3">
        <v>17</v>
      </c>
      <c r="AH42" s="3"/>
      <c r="AI42" s="3"/>
      <c r="AJ42" s="3"/>
      <c r="AK42" s="3"/>
      <c r="AL42" s="3"/>
      <c r="AM42" s="63"/>
      <c r="AN42" s="16"/>
    </row>
    <row r="43" spans="1:40" ht="12.75" customHeight="1" thickBot="1">
      <c r="A43" s="346" t="s">
        <v>2703</v>
      </c>
      <c r="B43" s="705"/>
      <c r="C43" s="295">
        <v>7</v>
      </c>
      <c r="D43" s="666">
        <v>370</v>
      </c>
      <c r="E43" s="3" t="str">
        <f>IF(D43=0,0,VLOOKUP(D43,competitors!$A$1:$B$1350,2,FALSE))</f>
        <v>Michael  Johnson U17M</v>
      </c>
      <c r="F43" s="3" t="str">
        <f>IF(D43=0,0,VLOOKUP(E43,competitors!$B$1:$C$1350,2,FALSE))</f>
        <v>Wim</v>
      </c>
      <c r="G43" s="673">
        <v>1.632175925925926E-3</v>
      </c>
      <c r="H43" s="33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U43" s="349">
        <v>6.6</v>
      </c>
      <c r="V43" s="705"/>
      <c r="W43" s="295">
        <v>7</v>
      </c>
      <c r="X43" s="666">
        <v>872</v>
      </c>
      <c r="Y43" s="3" t="str">
        <f>IF(X43=0,0,VLOOKUP(X43,competitors!$A$1:$B$1350,2,FALSE))</f>
        <v>Huey Campbell U17M</v>
      </c>
      <c r="Z43" s="3" t="str">
        <f>IF(X43=0,0,VLOOKUP(Y43,competitors!$B$1:$C$1350,2,FALSE))</f>
        <v>N&amp;P</v>
      </c>
      <c r="AA43" s="668">
        <v>5.2</v>
      </c>
      <c r="AB43" s="333"/>
      <c r="AC43" s="3"/>
      <c r="AD43" s="3"/>
      <c r="AE43" s="3"/>
      <c r="AF43" s="3"/>
      <c r="AG43" s="3"/>
      <c r="AH43" s="3"/>
      <c r="AI43" s="3"/>
      <c r="AJ43" s="3"/>
      <c r="AK43" s="3">
        <v>16</v>
      </c>
      <c r="AL43" s="3"/>
      <c r="AM43" s="63"/>
    </row>
    <row r="44" spans="1:40" ht="12.75" customHeight="1">
      <c r="B44" s="481"/>
      <c r="C44" s="294">
        <v>8</v>
      </c>
      <c r="D44" s="666">
        <v>868</v>
      </c>
      <c r="E44" s="3" t="str">
        <f>IF(D44=0,0,VLOOKUP(D44,competitors!$A$1:$B$1350,2,FALSE))</f>
        <v>Luke Hopper U17M</v>
      </c>
      <c r="F44" s="3" t="str">
        <f>IF(D44=0,0,VLOOKUP(E44,competitors!$B$1:$C$1350,2,FALSE))</f>
        <v>N&amp;P</v>
      </c>
      <c r="G44" s="673">
        <v>1.7211805555555554E-3</v>
      </c>
      <c r="H44" s="333"/>
      <c r="I44" s="3"/>
      <c r="J44" s="3"/>
      <c r="K44" s="3"/>
      <c r="L44" s="3"/>
      <c r="M44" s="3"/>
      <c r="N44" s="3"/>
      <c r="O44" s="3"/>
      <c r="P44" s="3"/>
      <c r="Q44" s="671">
        <v>16</v>
      </c>
      <c r="R44" s="3"/>
      <c r="S44" s="63"/>
      <c r="T44" s="234"/>
      <c r="U44" s="349"/>
      <c r="V44" s="29"/>
      <c r="W44" s="294">
        <v>8</v>
      </c>
      <c r="X44" s="666">
        <v>866</v>
      </c>
      <c r="Y44" s="3" t="str">
        <f>IF(X44=0,0,VLOOKUP(X44,competitors!$A$1:$B$1350,2,FALSE))</f>
        <v>Joe Davidge U17M</v>
      </c>
      <c r="Z44" s="3" t="str">
        <f>IF(X44=0,0,VLOOKUP(Y44,competitors!$B$1:$C$1350,2,FALSE))</f>
        <v>N&amp;P</v>
      </c>
      <c r="AA44" s="668">
        <v>4.92</v>
      </c>
      <c r="AB44" s="333"/>
      <c r="AC44" s="3"/>
      <c r="AD44" s="3"/>
      <c r="AE44" s="3"/>
      <c r="AF44" s="3"/>
      <c r="AG44" s="3"/>
      <c r="AH44" s="3"/>
      <c r="AI44" s="3"/>
      <c r="AJ44" s="3"/>
      <c r="AK44" s="3">
        <v>15</v>
      </c>
      <c r="AL44" s="3"/>
      <c r="AM44" s="63"/>
      <c r="AN44" s="16"/>
    </row>
    <row r="45" spans="1:40" ht="12.75" customHeight="1">
      <c r="B45" s="482"/>
      <c r="C45" s="295">
        <v>9</v>
      </c>
      <c r="D45" s="666">
        <v>563</v>
      </c>
      <c r="E45" s="3" t="str">
        <f>IF(D45=0,0,VLOOKUP(D45,competitors!$A$1:$B$1350,2,FALSE))</f>
        <v>Morgan Curry U17B</v>
      </c>
      <c r="F45" s="3" t="str">
        <f>IF(D45=0,0,VLOOKUP(E45,competitors!$B$1:$C$1350,2,FALSE))</f>
        <v>TAC</v>
      </c>
      <c r="G45" s="673">
        <v>1.7792824074074074E-3</v>
      </c>
      <c r="H45" s="333"/>
      <c r="I45" s="3"/>
      <c r="J45" s="3"/>
      <c r="K45" s="3"/>
      <c r="L45" s="3"/>
      <c r="M45" s="3"/>
      <c r="N45" s="671">
        <v>15</v>
      </c>
      <c r="O45" s="3"/>
      <c r="P45" s="3"/>
      <c r="Q45" s="3"/>
      <c r="R45" s="3"/>
      <c r="S45" s="63"/>
      <c r="T45" s="234"/>
      <c r="U45" s="349"/>
      <c r="V45" s="29"/>
      <c r="W45" s="295">
        <v>9</v>
      </c>
      <c r="X45" s="666">
        <v>72</v>
      </c>
      <c r="Y45" s="3" t="str">
        <f>IF(X45=0,0,VLOOKUP(X45,competitors!$A$1:$B$1350,2,FALSE))</f>
        <v>Benjamin Rogers U17M</v>
      </c>
      <c r="Z45" s="3" t="str">
        <f>IF(X45=0,0,VLOOKUP(Y45,competitors!$B$1:$C$1350,2,FALSE))</f>
        <v>Arm</v>
      </c>
      <c r="AA45" s="668">
        <v>4.8</v>
      </c>
      <c r="AB45" s="333"/>
      <c r="AC45" s="3">
        <v>14</v>
      </c>
      <c r="AD45" s="3"/>
      <c r="AE45" s="3"/>
      <c r="AF45" s="3"/>
      <c r="AG45" s="3"/>
      <c r="AH45" s="3"/>
      <c r="AI45" s="3"/>
      <c r="AJ45" s="3"/>
      <c r="AK45" s="3"/>
      <c r="AL45" s="3"/>
      <c r="AM45" s="63"/>
    </row>
    <row r="46" spans="1:40" ht="12.75" customHeight="1">
      <c r="B46" s="482"/>
      <c r="C46" s="294">
        <v>10</v>
      </c>
      <c r="D46" s="58"/>
      <c r="E46" s="3">
        <f>IF(D46=0,0,VLOOKUP(D46,competitors!$A$1:$B$1350,2,FALSE))</f>
        <v>0</v>
      </c>
      <c r="F46" s="3">
        <f>IF(D46=0,0,VLOOKUP(E46,competitors!$B$1:$C$1350,2,FALSE))</f>
        <v>0</v>
      </c>
      <c r="G46" s="368"/>
      <c r="H46" s="33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  <c r="T46" s="234"/>
      <c r="U46" s="349"/>
      <c r="V46" s="29"/>
      <c r="W46" s="294">
        <v>10</v>
      </c>
      <c r="X46" s="666">
        <v>553</v>
      </c>
      <c r="Y46" s="3" t="str">
        <f>IF(X46=0,0,VLOOKUP(X46,competitors!$A$1:$B$1350,2,FALSE))</f>
        <v>Oscar Lee U15B[U17]</v>
      </c>
      <c r="Z46" s="3" t="str">
        <f>IF(X46=0,0,VLOOKUP(Y46,competitors!$B$1:$C$1350,2,FALSE))</f>
        <v>TAC</v>
      </c>
      <c r="AA46" s="668">
        <v>4.5999999999999996</v>
      </c>
      <c r="AB46" s="333"/>
      <c r="AC46" s="3"/>
      <c r="AD46" s="3"/>
      <c r="AE46" s="3"/>
      <c r="AF46" s="3"/>
      <c r="AG46" s="3"/>
      <c r="AH46" s="3">
        <v>13</v>
      </c>
      <c r="AI46" s="3"/>
      <c r="AJ46" s="3"/>
      <c r="AK46" s="3"/>
      <c r="AL46" s="3"/>
      <c r="AM46" s="63"/>
      <c r="AN46" s="16"/>
    </row>
    <row r="47" spans="1:40" ht="12.75" customHeight="1">
      <c r="B47" s="482"/>
      <c r="C47" s="295">
        <v>11</v>
      </c>
      <c r="D47" s="58"/>
      <c r="E47" s="3">
        <f>IF(D47=0,0,VLOOKUP(D47,competitors!$A$1:$B$1350,2,FALSE))</f>
        <v>0</v>
      </c>
      <c r="F47" s="3">
        <f>IF(D47=0,0,VLOOKUP(E47,competitors!$B$1:$C$1350,2,FALSE))</f>
        <v>0</v>
      </c>
      <c r="G47" s="368"/>
      <c r="H47" s="333"/>
      <c r="I47" s="3"/>
      <c r="J47" s="3"/>
      <c r="K47" s="3"/>
      <c r="L47" s="3"/>
      <c r="M47" s="3"/>
      <c r="N47" s="3"/>
      <c r="O47" s="3"/>
      <c r="P47" s="3"/>
      <c r="Q47" s="3"/>
      <c r="R47" s="3"/>
      <c r="S47" s="63"/>
      <c r="T47" s="234"/>
      <c r="U47" s="349"/>
      <c r="V47" s="29"/>
      <c r="W47" s="295">
        <v>11</v>
      </c>
      <c r="X47" s="666">
        <v>365</v>
      </c>
      <c r="Y47" s="3" t="str">
        <f>IF(X47=0,0,VLOOKUP(X47,competitors!$A$1:$B$1350,2,FALSE))</f>
        <v>Mathew Effick U17M</v>
      </c>
      <c r="Z47" s="3" t="str">
        <f>IF(X47=0,0,VLOOKUP(Y47,competitors!$B$1:$C$1350,2,FALSE))</f>
        <v>Wim</v>
      </c>
      <c r="AA47" s="668">
        <v>4.4800000000000004</v>
      </c>
      <c r="AB47" s="333"/>
      <c r="AC47" s="3"/>
      <c r="AD47" s="3"/>
      <c r="AE47" s="3"/>
      <c r="AF47" s="3">
        <v>12</v>
      </c>
      <c r="AG47" s="3"/>
      <c r="AH47" s="3"/>
      <c r="AI47" s="3"/>
      <c r="AJ47" s="3"/>
      <c r="AK47" s="3"/>
      <c r="AL47" s="3"/>
      <c r="AM47" s="63"/>
      <c r="AN47" s="16"/>
    </row>
    <row r="48" spans="1:40" ht="12.75" customHeight="1">
      <c r="B48" s="482"/>
      <c r="C48" s="294">
        <v>12</v>
      </c>
      <c r="D48" s="58"/>
      <c r="E48" s="3">
        <f>IF(D48=0,0,VLOOKUP(D48,competitors!$A$1:$B$1350,2,FALSE))</f>
        <v>0</v>
      </c>
      <c r="F48" s="3">
        <f>IF(D48=0,0,VLOOKUP(E48,competitors!$B$1:$C$1350,2,FALSE))</f>
        <v>0</v>
      </c>
      <c r="G48" s="368"/>
      <c r="H48" s="333"/>
      <c r="I48" s="3"/>
      <c r="J48" s="3"/>
      <c r="K48" s="3"/>
      <c r="L48" s="3"/>
      <c r="M48" s="3"/>
      <c r="N48" s="3"/>
      <c r="O48" s="3"/>
      <c r="P48" s="3"/>
      <c r="Q48" s="3"/>
      <c r="R48" s="3"/>
      <c r="S48" s="63"/>
      <c r="T48" s="234"/>
      <c r="U48" s="349"/>
      <c r="V48" s="29"/>
      <c r="W48" s="294">
        <v>12</v>
      </c>
      <c r="X48" s="666">
        <v>747</v>
      </c>
      <c r="Y48" s="3" t="str">
        <f>IF(X48=0,0,VLOOKUP(X48,competitors!$A$1:$B$1350,2,FALSE))</f>
        <v>Sam Jose U17M</v>
      </c>
      <c r="Z48" s="3" t="str">
        <f>IF(X48=0,0,VLOOKUP(Y48,competitors!$B$1:$C$1350,2,FALSE))</f>
        <v>CAC</v>
      </c>
      <c r="AA48" s="668">
        <v>4.1500000000000004</v>
      </c>
      <c r="AB48" s="33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3"/>
      <c r="AN48" s="16"/>
    </row>
    <row r="49" spans="1:40" ht="12.75" customHeight="1">
      <c r="B49" s="482"/>
      <c r="C49" s="295">
        <v>13</v>
      </c>
      <c r="D49" s="58"/>
      <c r="E49" s="3">
        <f>IF(D49=0,0,VLOOKUP(D49,competitors!$A$1:$B$1350,2,FALSE))</f>
        <v>0</v>
      </c>
      <c r="F49" s="3">
        <f>IF(D49=0,0,VLOOKUP(E49,competitors!$B$1:$C$1350,2,FALSE))</f>
        <v>0</v>
      </c>
      <c r="G49" s="368"/>
      <c r="H49" s="333"/>
      <c r="I49" s="3"/>
      <c r="J49" s="3"/>
      <c r="K49" s="3"/>
      <c r="L49" s="3"/>
      <c r="M49" s="3"/>
      <c r="N49" s="3"/>
      <c r="O49" s="3"/>
      <c r="P49" s="3"/>
      <c r="Q49" s="3"/>
      <c r="R49" s="3"/>
      <c r="S49" s="63"/>
      <c r="T49" s="234"/>
      <c r="U49" s="349"/>
      <c r="V49" s="29"/>
      <c r="W49" s="295">
        <v>13</v>
      </c>
      <c r="X49" s="606"/>
      <c r="Y49" s="3">
        <f>IF(X49=0,0,VLOOKUP(X49,competitors!$A$1:$B$1350,2,FALSE))</f>
        <v>0</v>
      </c>
      <c r="Z49" s="3">
        <f>IF(X49=0,0,VLOOKUP(Y49,competitors!$B$1:$C$1350,2,FALSE))</f>
        <v>0</v>
      </c>
      <c r="AA49" s="618"/>
      <c r="AB49" s="33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63"/>
      <c r="AN49" s="16"/>
    </row>
    <row r="50" spans="1:40" ht="12.75" customHeight="1">
      <c r="B50" s="339"/>
      <c r="C50" s="294">
        <v>14</v>
      </c>
      <c r="D50" s="58"/>
      <c r="E50" s="3">
        <f>IF(D50=0,0,VLOOKUP(D50,competitors!$A$1:$B$1350,2,FALSE))</f>
        <v>0</v>
      </c>
      <c r="F50" s="3">
        <f>IF(D50=0,0,VLOOKUP(E50,competitors!$B$1:$C$1350,2,FALSE))</f>
        <v>0</v>
      </c>
      <c r="G50" s="368"/>
      <c r="H50" s="333"/>
      <c r="I50" s="3"/>
      <c r="J50" s="3"/>
      <c r="K50" s="3"/>
      <c r="L50" s="3"/>
      <c r="M50" s="3"/>
      <c r="N50" s="3"/>
      <c r="O50" s="3"/>
      <c r="P50" s="3"/>
      <c r="Q50" s="3"/>
      <c r="R50" s="3"/>
      <c r="S50" s="63"/>
      <c r="T50" s="234"/>
      <c r="V50" s="339"/>
      <c r="W50" s="294">
        <v>14</v>
      </c>
      <c r="X50" s="606"/>
      <c r="Y50" s="3">
        <f>IF(X50=0,0,VLOOKUP(X50,competitors!$A$1:$B$1350,2,FALSE))</f>
        <v>0</v>
      </c>
      <c r="Z50" s="3">
        <f>IF(X50=0,0,VLOOKUP(Y50,competitors!$B$1:$C$1350,2,FALSE))</f>
        <v>0</v>
      </c>
      <c r="AA50" s="618"/>
      <c r="AB50" s="33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63"/>
      <c r="AN50" s="16"/>
    </row>
    <row r="51" spans="1:40" ht="12.75" customHeight="1">
      <c r="B51" s="339"/>
      <c r="C51" s="295">
        <v>15</v>
      </c>
      <c r="D51" s="58"/>
      <c r="E51" s="3">
        <f>IF(D51=0,0,VLOOKUP(D51,competitors!$A$1:$B$1350,2,FALSE))</f>
        <v>0</v>
      </c>
      <c r="F51" s="3">
        <f>IF(D51=0,0,VLOOKUP(E51,competitors!$B$1:$C$1350,2,FALSE))</f>
        <v>0</v>
      </c>
      <c r="G51" s="368"/>
      <c r="H51" s="333"/>
      <c r="I51" s="3"/>
      <c r="J51" s="3"/>
      <c r="K51" s="3"/>
      <c r="L51" s="3"/>
      <c r="M51" s="3"/>
      <c r="N51" s="3"/>
      <c r="O51" s="3"/>
      <c r="P51" s="3"/>
      <c r="Q51" s="3"/>
      <c r="R51" s="3"/>
      <c r="S51" s="63"/>
      <c r="T51" s="234"/>
      <c r="V51" s="339"/>
      <c r="W51" s="295">
        <v>15</v>
      </c>
      <c r="X51" s="58"/>
      <c r="Y51" s="3">
        <f>IF(X51=0,0,VLOOKUP(X51,competitors!$A$1:$B$1350,2,FALSE))</f>
        <v>0</v>
      </c>
      <c r="Z51" s="3">
        <f>IF(X51=0,0,VLOOKUP(Y51,competitors!$B$1:$C$1350,2,FALSE))</f>
        <v>0</v>
      </c>
      <c r="AA51" s="368"/>
      <c r="AB51" s="33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63"/>
      <c r="AN51" s="16"/>
    </row>
    <row r="52" spans="1:40" ht="12.75" customHeight="1">
      <c r="B52" s="339"/>
      <c r="C52" s="294">
        <v>16</v>
      </c>
      <c r="D52" s="58"/>
      <c r="E52" s="3">
        <f>IF(D52=0,0,VLOOKUP(D52,competitors!$A$1:$B$1350,2,FALSE))</f>
        <v>0</v>
      </c>
      <c r="F52" s="3">
        <f>IF(D52=0,0,VLOOKUP(E52,competitors!$B$1:$C$1350,2,FALSE))</f>
        <v>0</v>
      </c>
      <c r="G52" s="368"/>
      <c r="H52" s="333"/>
      <c r="I52" s="3"/>
      <c r="J52" s="3"/>
      <c r="K52" s="3"/>
      <c r="L52" s="3"/>
      <c r="M52" s="3"/>
      <c r="N52" s="3"/>
      <c r="O52" s="3"/>
      <c r="P52" s="3"/>
      <c r="Q52" s="3"/>
      <c r="R52" s="3"/>
      <c r="S52" s="63"/>
      <c r="T52" s="234"/>
      <c r="V52" s="339"/>
      <c r="W52" s="294">
        <v>16</v>
      </c>
      <c r="X52" s="58"/>
      <c r="Y52" s="3">
        <f>IF(X52=0,0,VLOOKUP(X52,competitors!$A$1:$B$1350,2,FALSE))</f>
        <v>0</v>
      </c>
      <c r="Z52" s="3">
        <f>IF(X52=0,0,VLOOKUP(Y52,competitors!$B$1:$C$1350,2,FALSE))</f>
        <v>0</v>
      </c>
      <c r="AA52" s="368"/>
      <c r="AB52" s="33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63"/>
      <c r="AN52" s="16"/>
    </row>
    <row r="53" spans="1:40" ht="12.75" customHeight="1">
      <c r="B53" s="339"/>
      <c r="C53" s="295">
        <v>17</v>
      </c>
      <c r="D53" s="58"/>
      <c r="E53" s="3">
        <f>IF(D53=0,0,VLOOKUP(D53,competitors!$A$1:$B$1350,2,FALSE))</f>
        <v>0</v>
      </c>
      <c r="F53" s="3">
        <f>IF(D53=0,0,VLOOKUP(E53,competitors!$B$1:$C$1350,2,FALSE))</f>
        <v>0</v>
      </c>
      <c r="G53" s="368"/>
      <c r="H53" s="333"/>
      <c r="I53" s="3"/>
      <c r="J53" s="3"/>
      <c r="K53" s="3"/>
      <c r="L53" s="3"/>
      <c r="M53" s="3"/>
      <c r="N53" s="3"/>
      <c r="O53" s="3"/>
      <c r="P53" s="3"/>
      <c r="Q53" s="3"/>
      <c r="R53" s="3"/>
      <c r="S53" s="63"/>
      <c r="T53" s="234"/>
      <c r="V53" s="339"/>
      <c r="W53" s="295">
        <v>17</v>
      </c>
      <c r="X53" s="58"/>
      <c r="Y53" s="3">
        <f>IF(X53=0,0,VLOOKUP(X53,competitors!$A$1:$B$1350,2,FALSE))</f>
        <v>0</v>
      </c>
      <c r="Z53" s="3">
        <f>IF(X53=0,0,VLOOKUP(Y53,competitors!$B$1:$C$1350,2,FALSE))</f>
        <v>0</v>
      </c>
      <c r="AA53" s="368"/>
      <c r="AB53" s="33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63"/>
      <c r="AN53" s="16"/>
    </row>
    <row r="54" spans="1:40" ht="12.75" customHeight="1">
      <c r="B54" s="339"/>
      <c r="C54" s="294">
        <v>18</v>
      </c>
      <c r="D54" s="58"/>
      <c r="E54" s="3">
        <f>IF(D54=0,0,VLOOKUP(D54,competitors!$A$1:$B$1350,2,FALSE))</f>
        <v>0</v>
      </c>
      <c r="F54" s="3">
        <f>IF(D54=0,0,VLOOKUP(E54,competitors!$B$1:$C$1350,2,FALSE))</f>
        <v>0</v>
      </c>
      <c r="G54" s="368"/>
      <c r="H54" s="333"/>
      <c r="I54" s="3"/>
      <c r="J54" s="3"/>
      <c r="K54" s="3"/>
      <c r="L54" s="3"/>
      <c r="M54" s="3"/>
      <c r="N54" s="3"/>
      <c r="O54" s="3"/>
      <c r="P54" s="3"/>
      <c r="Q54" s="3"/>
      <c r="R54" s="3"/>
      <c r="S54" s="63"/>
      <c r="T54" s="234"/>
      <c r="V54" s="339"/>
      <c r="W54" s="294">
        <v>18</v>
      </c>
      <c r="X54" s="58"/>
      <c r="Y54" s="3">
        <f>IF(X54=0,0,VLOOKUP(X54,competitors!$A$1:$B$1350,2,FALSE))</f>
        <v>0</v>
      </c>
      <c r="Z54" s="3">
        <f>IF(X54=0,0,VLOOKUP(Y54,competitors!$B$1:$C$1350,2,FALSE))</f>
        <v>0</v>
      </c>
      <c r="AA54" s="368"/>
      <c r="AB54" s="33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63"/>
      <c r="AN54" s="16"/>
    </row>
    <row r="55" spans="1:40" ht="12.75" customHeight="1">
      <c r="B55" s="339"/>
      <c r="C55" s="295">
        <v>19</v>
      </c>
      <c r="D55" s="58"/>
      <c r="E55" s="3">
        <f>IF(D55=0,0,VLOOKUP(D55,competitors!$A$1:$B$1350,2,FALSE))</f>
        <v>0</v>
      </c>
      <c r="F55" s="3">
        <f>IF(D55=0,0,VLOOKUP(E55,competitors!$B$1:$C$1350,2,FALSE))</f>
        <v>0</v>
      </c>
      <c r="G55" s="368"/>
      <c r="H55" s="333"/>
      <c r="I55" s="3"/>
      <c r="J55" s="3"/>
      <c r="K55" s="3"/>
      <c r="L55" s="3"/>
      <c r="M55" s="3"/>
      <c r="N55" s="3"/>
      <c r="O55" s="3"/>
      <c r="P55" s="3"/>
      <c r="Q55" s="3"/>
      <c r="R55" s="3"/>
      <c r="S55" s="63"/>
      <c r="T55" s="234"/>
      <c r="V55" s="339"/>
      <c r="W55" s="295">
        <v>19</v>
      </c>
      <c r="X55" s="58"/>
      <c r="Y55" s="3">
        <f>IF(X55=0,0,VLOOKUP(X55,competitors!$A$1:$B$1350,2,FALSE))</f>
        <v>0</v>
      </c>
      <c r="Z55" s="3">
        <f>IF(X55=0,0,VLOOKUP(Y55,competitors!$B$1:$C$1350,2,FALSE))</f>
        <v>0</v>
      </c>
      <c r="AA55" s="368"/>
      <c r="AB55" s="33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63"/>
      <c r="AN55" s="16"/>
    </row>
    <row r="56" spans="1:40" ht="12.75" customHeight="1">
      <c r="B56" s="339"/>
      <c r="C56" s="294">
        <v>20</v>
      </c>
      <c r="D56" s="58"/>
      <c r="E56" s="3">
        <f>IF(D56=0,0,VLOOKUP(D56,competitors!$A$1:$B$1350,2,FALSE))</f>
        <v>0</v>
      </c>
      <c r="F56" s="3">
        <f>IF(D56=0,0,VLOOKUP(E56,competitors!$B$1:$C$1350,2,FALSE))</f>
        <v>0</v>
      </c>
      <c r="G56" s="368"/>
      <c r="H56" s="333"/>
      <c r="I56" s="3"/>
      <c r="J56" s="3"/>
      <c r="K56" s="3"/>
      <c r="L56" s="3"/>
      <c r="M56" s="3"/>
      <c r="N56" s="3"/>
      <c r="O56" s="3"/>
      <c r="P56" s="3"/>
      <c r="Q56" s="3"/>
      <c r="R56" s="3"/>
      <c r="S56" s="63"/>
      <c r="T56" s="234"/>
      <c r="V56" s="339"/>
      <c r="W56" s="294">
        <v>20</v>
      </c>
      <c r="X56" s="58"/>
      <c r="Y56" s="3">
        <f>IF(X56=0,0,VLOOKUP(X56,competitors!$A$1:$B$1350,2,FALSE))</f>
        <v>0</v>
      </c>
      <c r="Z56" s="3">
        <f>IF(X56=0,0,VLOOKUP(Y56,competitors!$B$1:$C$1350,2,FALSE))</f>
        <v>0</v>
      </c>
      <c r="AA56" s="368"/>
      <c r="AB56" s="33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63"/>
      <c r="AN56" s="16"/>
    </row>
    <row r="57" spans="1:40" ht="12.75" customHeight="1">
      <c r="B57" s="339"/>
      <c r="C57" s="295">
        <v>21</v>
      </c>
      <c r="D57" s="58"/>
      <c r="E57" s="3">
        <f>IF(D57=0,0,VLOOKUP(D57,competitors!$A$1:$B$1350,2,FALSE))</f>
        <v>0</v>
      </c>
      <c r="F57" s="3">
        <f>IF(D57=0,0,VLOOKUP(E57,competitors!$B$1:$C$1350,2,FALSE))</f>
        <v>0</v>
      </c>
      <c r="G57" s="368"/>
      <c r="H57" s="333"/>
      <c r="I57" s="3"/>
      <c r="J57" s="3"/>
      <c r="K57" s="3"/>
      <c r="L57" s="3"/>
      <c r="M57" s="3"/>
      <c r="N57" s="3"/>
      <c r="O57" s="3"/>
      <c r="P57" s="3"/>
      <c r="Q57" s="3"/>
      <c r="R57" s="3"/>
      <c r="S57" s="63"/>
      <c r="T57" s="234"/>
      <c r="V57" s="339"/>
      <c r="W57" s="295">
        <v>21</v>
      </c>
      <c r="X57" s="58"/>
      <c r="Y57" s="3">
        <f>IF(X57=0,0,VLOOKUP(X57,competitors!$A$1:$B$1350,2,FALSE))</f>
        <v>0</v>
      </c>
      <c r="Z57" s="3">
        <f>IF(X57=0,0,VLOOKUP(Y57,competitors!$B$1:$C$1350,2,FALSE))</f>
        <v>0</v>
      </c>
      <c r="AA57" s="368"/>
      <c r="AB57" s="33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63"/>
      <c r="AN57" s="16"/>
    </row>
    <row r="58" spans="1:40" ht="12.75" customHeight="1" thickBot="1">
      <c r="B58" s="339"/>
      <c r="C58" s="296">
        <v>22</v>
      </c>
      <c r="D58" s="64"/>
      <c r="E58" s="65">
        <f>IF(D58=0,0,VLOOKUP(D58,competitors!$A$1:$B$1350,2,FALSE))</f>
        <v>0</v>
      </c>
      <c r="F58" s="65">
        <f>IF(D58=0,0,VLOOKUP(E58,competitors!$B$1:$C$1350,2,FALSE))</f>
        <v>0</v>
      </c>
      <c r="G58" s="402"/>
      <c r="H58" s="33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06"/>
      <c r="T58" s="234"/>
      <c r="V58" s="339"/>
      <c r="W58" s="296">
        <v>22</v>
      </c>
      <c r="X58" s="64"/>
      <c r="Y58" s="65">
        <f>IF(X58=0,0,VLOOKUP(X58,competitors!$A$1:$B$1350,2,FALSE))</f>
        <v>0</v>
      </c>
      <c r="Z58" s="65">
        <f>IF(X58=0,0,VLOOKUP(Y58,competitors!$B$1:$C$1350,2,FALSE))</f>
        <v>0</v>
      </c>
      <c r="AA58" s="402"/>
      <c r="AB58" s="334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106"/>
      <c r="AN58" s="16"/>
    </row>
    <row r="59" spans="1:40" ht="12.75" customHeight="1" thickBot="1">
      <c r="A59" s="346" t="s">
        <v>3270</v>
      </c>
      <c r="B59" s="706" t="s">
        <v>1656</v>
      </c>
      <c r="C59" s="364">
        <v>1</v>
      </c>
      <c r="D59" s="666">
        <v>492</v>
      </c>
      <c r="E59" s="57" t="str">
        <f>IF(D59=0,0,VLOOKUP(D59,competitors!$A$1:$B$1350,2,FALSE))</f>
        <v>Tom Casson U17M</v>
      </c>
      <c r="F59" s="57" t="str">
        <f>IF(D59=0,0,VLOOKUP(E59,competitors!$B$1:$C$1350,2,FALSE))</f>
        <v>PAC</v>
      </c>
      <c r="G59" s="668">
        <v>24.4</v>
      </c>
      <c r="H59" s="667">
        <v>1</v>
      </c>
      <c r="I59" s="57"/>
      <c r="J59" s="57"/>
      <c r="K59" s="57"/>
      <c r="L59" s="57"/>
      <c r="M59" s="670">
        <v>22</v>
      </c>
      <c r="N59" s="57"/>
      <c r="O59" s="57"/>
      <c r="P59" s="57"/>
      <c r="Q59" s="57"/>
      <c r="R59" s="57"/>
      <c r="S59" s="394"/>
      <c r="T59" s="358"/>
      <c r="U59" s="348"/>
      <c r="V59" s="727" t="s">
        <v>1672</v>
      </c>
      <c r="W59" s="293">
        <v>1</v>
      </c>
      <c r="X59" s="666">
        <v>232</v>
      </c>
      <c r="Y59" s="61" t="str">
        <f>IF(X59=0,0,VLOOKUP(X59,competitors!$A$1:$B$1350,2,FALSE))</f>
        <v>Josh Tyler U17M</v>
      </c>
      <c r="Z59" s="61" t="str">
        <f>IF(X59=0,0,VLOOKUP(Y59,competitors!$B$1:$C$1350,2,FALSE))</f>
        <v>ExH</v>
      </c>
      <c r="AA59" s="668">
        <v>37.229999999999997</v>
      </c>
      <c r="AB59" s="332"/>
      <c r="AC59" s="61"/>
      <c r="AD59" s="61"/>
      <c r="AE59" s="61">
        <v>22</v>
      </c>
      <c r="AF59" s="61"/>
      <c r="AG59" s="61"/>
      <c r="AH59" s="61"/>
      <c r="AI59" s="61"/>
      <c r="AJ59" s="61"/>
      <c r="AK59" s="61"/>
      <c r="AL59" s="61"/>
      <c r="AM59" s="62"/>
      <c r="AN59" s="358" t="str">
        <f>IF((AA59&gt;=U65),"REC","")</f>
        <v/>
      </c>
    </row>
    <row r="60" spans="1:40" ht="12.75" customHeight="1">
      <c r="B60" s="707"/>
      <c r="C60" s="294">
        <v>2</v>
      </c>
      <c r="D60" s="666">
        <v>157</v>
      </c>
      <c r="E60" s="3" t="str">
        <f>IF(D60=0,0,VLOOKUP(D60,competitors!$A$1:$B$1350,2,FALSE))</f>
        <v>Ciaran Yeo U17M</v>
      </c>
      <c r="F60" s="3" t="str">
        <f>IF(D60=0,0,VLOOKUP(E60,competitors!$B$1:$C$1350,2,FALSE))</f>
        <v>NA</v>
      </c>
      <c r="G60" s="667">
        <v>24.69</v>
      </c>
      <c r="H60" s="667">
        <v>2</v>
      </c>
      <c r="I60" s="3"/>
      <c r="J60" s="671">
        <v>21</v>
      </c>
      <c r="K60" s="3"/>
      <c r="L60" s="3"/>
      <c r="M60" s="3"/>
      <c r="N60" s="3"/>
      <c r="O60" s="3"/>
      <c r="P60" s="3"/>
      <c r="Q60" s="3"/>
      <c r="R60" s="3"/>
      <c r="S60" s="63"/>
      <c r="T60" s="234"/>
      <c r="U60" s="349"/>
      <c r="V60" s="728"/>
      <c r="W60" s="294">
        <v>2</v>
      </c>
      <c r="X60" s="666">
        <v>653</v>
      </c>
      <c r="Y60" s="3" t="str">
        <f>IF(X60=0,0,VLOOKUP(X60,competitors!$A$1:$B$1350,2,FALSE))</f>
        <v>Toby Sauter U17M</v>
      </c>
      <c r="Z60" s="3" t="str">
        <f>IF(X60=0,0,VLOOKUP(Y60,competitors!$B$1:$C$1350,2,FALSE))</f>
        <v>YOAC</v>
      </c>
      <c r="AA60" s="668">
        <v>30.76</v>
      </c>
      <c r="AB60" s="333"/>
      <c r="AC60" s="3"/>
      <c r="AD60" s="3"/>
      <c r="AE60" s="3"/>
      <c r="AF60" s="3"/>
      <c r="AG60" s="3"/>
      <c r="AH60" s="3"/>
      <c r="AI60" s="3">
        <v>21</v>
      </c>
      <c r="AJ60" s="3"/>
      <c r="AK60" s="3"/>
      <c r="AL60" s="3"/>
      <c r="AM60" s="63"/>
      <c r="AN60" s="16"/>
    </row>
    <row r="61" spans="1:40" ht="12.75" customHeight="1">
      <c r="B61" s="707"/>
      <c r="C61" s="295">
        <v>3</v>
      </c>
      <c r="D61" s="666">
        <v>478</v>
      </c>
      <c r="E61" s="3" t="str">
        <f>IF(D61=0,0,VLOOKUP(D61,competitors!$A$1:$B$1350,2,FALSE))</f>
        <v>Adam Booth U17M</v>
      </c>
      <c r="F61" s="3" t="str">
        <f>IF(D61=0,0,VLOOKUP(E61,competitors!$B$1:$C$1350,2,FALSE))</f>
        <v>PAC</v>
      </c>
      <c r="G61" s="667">
        <v>24.78</v>
      </c>
      <c r="H61" s="667">
        <v>1</v>
      </c>
      <c r="I61" s="3"/>
      <c r="J61" s="3"/>
      <c r="K61" s="3"/>
      <c r="L61" s="3"/>
      <c r="M61" s="671">
        <v>20</v>
      </c>
      <c r="N61" s="3"/>
      <c r="O61" s="3"/>
      <c r="P61" s="3"/>
      <c r="Q61" s="3"/>
      <c r="R61" s="3"/>
      <c r="S61" s="63"/>
      <c r="T61" s="234"/>
      <c r="U61" s="349"/>
      <c r="V61" s="728"/>
      <c r="W61" s="295">
        <v>3</v>
      </c>
      <c r="X61" s="666">
        <v>24</v>
      </c>
      <c r="Y61" s="3" t="str">
        <f>IF(X61=0,0,VLOOKUP(X61,competitors!$A$1:$B$1350,2,FALSE))</f>
        <v>Edward Fileman U15B</v>
      </c>
      <c r="Z61" s="3" t="str">
        <f>IF(X61=0,0,VLOOKUP(Y61,competitors!$B$1:$C$1350,2,FALSE))</f>
        <v>Arm</v>
      </c>
      <c r="AA61" s="668">
        <v>26.88</v>
      </c>
      <c r="AB61" s="333"/>
      <c r="AC61" s="3">
        <v>20</v>
      </c>
      <c r="AD61" s="3"/>
      <c r="AE61" s="3"/>
      <c r="AF61" s="3"/>
      <c r="AG61" s="3"/>
      <c r="AH61" s="3"/>
      <c r="AI61" s="3"/>
      <c r="AJ61" s="3"/>
      <c r="AK61" s="3"/>
      <c r="AL61" s="3"/>
      <c r="AM61" s="63"/>
    </row>
    <row r="62" spans="1:40" ht="12.75" customHeight="1">
      <c r="B62" s="707"/>
      <c r="C62" s="294">
        <v>4</v>
      </c>
      <c r="D62" s="666">
        <v>244</v>
      </c>
      <c r="E62" s="3" t="str">
        <f>IF(D62=0,0,VLOOKUP(D62,competitors!$A$1:$B$1350,2,FALSE))</f>
        <v>Marcel Purchase U17M</v>
      </c>
      <c r="F62" s="3" t="str">
        <f>IF(D62=0,0,VLOOKUP(E62,competitors!$B$1:$C$1350,2,FALSE))</f>
        <v>ExH</v>
      </c>
      <c r="G62" s="667">
        <v>24.79</v>
      </c>
      <c r="H62" s="667">
        <v>2</v>
      </c>
      <c r="I62" s="3"/>
      <c r="J62" s="3"/>
      <c r="K62" s="671">
        <v>19</v>
      </c>
      <c r="L62" s="3"/>
      <c r="M62" s="3"/>
      <c r="N62" s="3"/>
      <c r="O62" s="3"/>
      <c r="P62" s="3"/>
      <c r="Q62" s="3"/>
      <c r="R62" s="3"/>
      <c r="S62" s="63"/>
      <c r="T62" s="234"/>
      <c r="U62" s="349"/>
      <c r="V62" s="728"/>
      <c r="W62" s="294">
        <v>4</v>
      </c>
      <c r="X62" s="666">
        <v>561</v>
      </c>
      <c r="Y62" s="3" t="str">
        <f>IF(X62=0,0,VLOOKUP(X62,competitors!$A$1:$B$1350,2,FALSE))</f>
        <v>Christian Maher U17B</v>
      </c>
      <c r="Z62" s="3" t="str">
        <f>IF(X62=0,0,VLOOKUP(Y62,competitors!$B$1:$C$1350,2,FALSE))</f>
        <v>TAC</v>
      </c>
      <c r="AA62" s="668">
        <v>26.37</v>
      </c>
      <c r="AB62" s="333"/>
      <c r="AC62" s="3"/>
      <c r="AD62" s="3"/>
      <c r="AE62" s="3"/>
      <c r="AF62" s="3"/>
      <c r="AG62" s="3"/>
      <c r="AH62" s="3">
        <v>19</v>
      </c>
      <c r="AI62" s="3"/>
      <c r="AJ62" s="3"/>
      <c r="AK62" s="3"/>
      <c r="AL62" s="3"/>
      <c r="AM62" s="63"/>
      <c r="AN62" s="16"/>
    </row>
    <row r="63" spans="1:40" ht="12.75" customHeight="1">
      <c r="B63" s="707"/>
      <c r="C63" s="295">
        <v>5</v>
      </c>
      <c r="D63" s="666">
        <v>865</v>
      </c>
      <c r="E63" s="3" t="str">
        <f>IF(D63=0,0,VLOOKUP(D63,competitors!$A$1:$B$1350,2,FALSE))</f>
        <v>Lewis Cotterill U17M</v>
      </c>
      <c r="F63" s="3" t="str">
        <f>IF(D63=0,0,VLOOKUP(E63,competitors!$B$1:$C$1350,2,FALSE))</f>
        <v>N&amp;P</v>
      </c>
      <c r="G63" s="667">
        <v>24.85</v>
      </c>
      <c r="H63" s="667">
        <v>1</v>
      </c>
      <c r="I63" s="3"/>
      <c r="J63" s="3"/>
      <c r="K63" s="3"/>
      <c r="L63" s="3"/>
      <c r="M63" s="3"/>
      <c r="N63" s="3"/>
      <c r="O63" s="3"/>
      <c r="P63" s="3"/>
      <c r="Q63" s="671">
        <v>18</v>
      </c>
      <c r="R63" s="3"/>
      <c r="S63" s="63"/>
      <c r="T63" s="234"/>
      <c r="U63" s="349"/>
      <c r="V63" s="728"/>
      <c r="W63" s="295">
        <v>5</v>
      </c>
      <c r="X63" s="666">
        <v>488</v>
      </c>
      <c r="Y63" s="3" t="str">
        <f>IF(X63=0,0,VLOOKUP(X63,competitors!$A$1:$B$1350,2,FALSE))</f>
        <v>Lloyd Arnold U17M</v>
      </c>
      <c r="Z63" s="3" t="str">
        <f>IF(X63=0,0,VLOOKUP(Y63,competitors!$B$1:$C$1350,2,FALSE))</f>
        <v>PAC</v>
      </c>
      <c r="AA63" s="668">
        <v>22.48</v>
      </c>
      <c r="AB63" s="333"/>
      <c r="AC63" s="3"/>
      <c r="AD63" s="3"/>
      <c r="AE63" s="3"/>
      <c r="AF63" s="3"/>
      <c r="AG63" s="3">
        <v>18</v>
      </c>
      <c r="AH63" s="3"/>
      <c r="AI63" s="3"/>
      <c r="AJ63" s="3"/>
      <c r="AK63" s="3"/>
      <c r="AL63" s="3"/>
      <c r="AM63" s="63"/>
      <c r="AN63" s="16"/>
    </row>
    <row r="64" spans="1:40" ht="12.75" customHeight="1">
      <c r="B64" s="704" t="s">
        <v>1670</v>
      </c>
      <c r="C64" s="294">
        <v>6</v>
      </c>
      <c r="D64" s="666">
        <v>155</v>
      </c>
      <c r="E64" s="3" t="str">
        <f>IF(D64=0,0,VLOOKUP(D64,competitors!$A$1:$B$1350,2,FALSE))</f>
        <v>Callum Oliver-Davidson U17M</v>
      </c>
      <c r="F64" s="3" t="str">
        <f>IF(D64=0,0,VLOOKUP(E64,competitors!$B$1:$C$1350,2,FALSE))</f>
        <v>NA</v>
      </c>
      <c r="G64" s="667">
        <v>24.96</v>
      </c>
      <c r="H64" s="667">
        <v>2</v>
      </c>
      <c r="I64" s="3"/>
      <c r="J64" s="671">
        <v>17</v>
      </c>
      <c r="K64" s="3"/>
      <c r="L64" s="3"/>
      <c r="M64" s="3"/>
      <c r="N64" s="3"/>
      <c r="O64" s="3"/>
      <c r="P64" s="3"/>
      <c r="Q64" s="3"/>
      <c r="R64" s="3"/>
      <c r="S64" s="63"/>
      <c r="T64" s="234"/>
      <c r="U64" s="349"/>
      <c r="V64" s="704" t="s">
        <v>2664</v>
      </c>
      <c r="W64" s="294">
        <v>6</v>
      </c>
      <c r="X64" s="666">
        <v>478</v>
      </c>
      <c r="Y64" s="3" t="str">
        <f>IF(X64=0,0,VLOOKUP(X64,competitors!$A$1:$B$1350,2,FALSE))</f>
        <v>Adam Booth U17M</v>
      </c>
      <c r="Z64" s="3" t="str">
        <f>IF(X64=0,0,VLOOKUP(Y64,competitors!$B$1:$C$1350,2,FALSE))</f>
        <v>PAC</v>
      </c>
      <c r="AA64" s="668">
        <v>21.58</v>
      </c>
      <c r="AB64" s="333"/>
      <c r="AC64" s="3"/>
      <c r="AD64" s="3"/>
      <c r="AE64" s="3"/>
      <c r="AF64" s="3"/>
      <c r="AG64" s="3">
        <v>17</v>
      </c>
      <c r="AH64" s="3"/>
      <c r="AI64" s="3"/>
      <c r="AJ64" s="3"/>
      <c r="AK64" s="3"/>
      <c r="AL64" s="3"/>
      <c r="AM64" s="63"/>
      <c r="AN64" s="16"/>
    </row>
    <row r="65" spans="1:40" ht="12.75" customHeight="1" thickBot="1">
      <c r="A65" s="346">
        <v>22.4</v>
      </c>
      <c r="B65" s="705"/>
      <c r="C65" s="295">
        <v>7</v>
      </c>
      <c r="D65" s="682">
        <v>362</v>
      </c>
      <c r="E65" s="3" t="str">
        <f>IF(D65=0,0,VLOOKUP(D65,competitors!$A$1:$B$1350,2,FALSE))</f>
        <v>Jamie Newnham U17M</v>
      </c>
      <c r="F65" s="3" t="str">
        <f>IF(D65=0,0,VLOOKUP(E65,competitors!$B$1:$C$1350,2,FALSE))</f>
        <v>Wim</v>
      </c>
      <c r="G65" s="667">
        <v>25.02</v>
      </c>
      <c r="H65" s="667">
        <v>1</v>
      </c>
      <c r="I65" s="3"/>
      <c r="J65" s="3"/>
      <c r="K65" s="3"/>
      <c r="L65" s="671">
        <v>16</v>
      </c>
      <c r="M65" s="3"/>
      <c r="N65" s="3"/>
      <c r="O65" s="3"/>
      <c r="P65" s="3"/>
      <c r="Q65" s="3"/>
      <c r="R65" s="3"/>
      <c r="S65" s="63"/>
      <c r="T65" s="234"/>
      <c r="U65" s="349">
        <v>49.87</v>
      </c>
      <c r="V65" s="705"/>
      <c r="W65" s="295">
        <v>7</v>
      </c>
      <c r="X65" s="666">
        <v>372</v>
      </c>
      <c r="Y65" s="3" t="str">
        <f>IF(X65=0,0,VLOOKUP(X65,competitors!$A$1:$B$1350,2,FALSE))</f>
        <v>Zach Fenwick U17M</v>
      </c>
      <c r="Z65" s="3" t="str">
        <f>IF(X65=0,0,VLOOKUP(Y65,competitors!$B$1:$C$1350,2,FALSE))</f>
        <v>Wim</v>
      </c>
      <c r="AA65" s="668">
        <v>21.24</v>
      </c>
      <c r="AB65" s="333"/>
      <c r="AC65" s="3"/>
      <c r="AD65" s="3"/>
      <c r="AE65" s="3"/>
      <c r="AF65" s="3">
        <v>16</v>
      </c>
      <c r="AG65" s="3"/>
      <c r="AH65" s="3"/>
      <c r="AI65" s="3"/>
      <c r="AJ65" s="3"/>
      <c r="AK65" s="3"/>
      <c r="AL65" s="3"/>
      <c r="AM65" s="63"/>
    </row>
    <row r="66" spans="1:40" ht="12" customHeight="1">
      <c r="B66" s="339"/>
      <c r="C66" s="294">
        <v>8</v>
      </c>
      <c r="D66" s="666">
        <v>487</v>
      </c>
      <c r="E66" s="3" t="str">
        <f>IF(D66=0,0,VLOOKUP(D66,competitors!$A$1:$B$1350,2,FALSE))</f>
        <v>Lewis Naptin U17M</v>
      </c>
      <c r="F66" s="3" t="str">
        <f>IF(D66=0,0,VLOOKUP(E66,competitors!$B$1:$C$1350,2,FALSE))</f>
        <v>PAC</v>
      </c>
      <c r="G66" s="667">
        <v>25.05</v>
      </c>
      <c r="H66" s="667">
        <v>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V66" s="29"/>
      <c r="W66" s="294">
        <v>8</v>
      </c>
      <c r="X66" s="666">
        <v>560</v>
      </c>
      <c r="Y66" s="3" t="str">
        <f>IF(X66=0,0,VLOOKUP(X66,competitors!$A$1:$B$1350,2,FALSE))</f>
        <v>Jonathan Hooper U17B</v>
      </c>
      <c r="Z66" s="3" t="str">
        <f>IF(X66=0,0,VLOOKUP(Y66,competitors!$B$1:$C$1350,2,FALSE))</f>
        <v>TAC</v>
      </c>
      <c r="AA66" s="668">
        <v>18.100000000000001</v>
      </c>
      <c r="AB66" s="333"/>
      <c r="AC66" s="3"/>
      <c r="AD66" s="3"/>
      <c r="AE66" s="3"/>
      <c r="AF66" s="3"/>
      <c r="AG66" s="3"/>
      <c r="AH66" s="3">
        <v>15</v>
      </c>
      <c r="AI66" s="3"/>
      <c r="AJ66" s="3"/>
      <c r="AK66" s="3"/>
      <c r="AL66" s="3"/>
      <c r="AM66" s="63"/>
      <c r="AN66" s="16"/>
    </row>
    <row r="67" spans="1:40" ht="13.5" customHeight="1">
      <c r="B67" s="345" t="s">
        <v>1653</v>
      </c>
      <c r="C67" s="295">
        <v>9</v>
      </c>
      <c r="D67" s="666">
        <v>178</v>
      </c>
      <c r="E67" s="3" t="str">
        <f>IF(D67=0,0,VLOOKUP(D67,competitors!$A$1:$B$1350,2,FALSE))</f>
        <v xml:space="preserve"> William Passmore U17M</v>
      </c>
      <c r="F67" s="3" t="str">
        <f>IF(D67=0,0,VLOOKUP(E67,competitors!$B$1:$C$1350,2,FALSE))</f>
        <v>NA</v>
      </c>
      <c r="G67" s="667">
        <v>25.45</v>
      </c>
      <c r="H67" s="667">
        <v>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V67" s="29"/>
      <c r="W67" s="295">
        <v>9</v>
      </c>
      <c r="X67" s="666">
        <v>72</v>
      </c>
      <c r="Y67" s="3" t="str">
        <f>IF(X67=0,0,VLOOKUP(X67,competitors!$A$1:$B$1350,2,FALSE))</f>
        <v>Benjamin Rogers U17M</v>
      </c>
      <c r="Z67" s="3" t="str">
        <f>IF(X67=0,0,VLOOKUP(Y67,competitors!$B$1:$C$1350,2,FALSE))</f>
        <v>Arm</v>
      </c>
      <c r="AA67" s="668">
        <v>17.89</v>
      </c>
      <c r="AB67" s="333"/>
      <c r="AC67" s="3">
        <v>14</v>
      </c>
      <c r="AD67" s="3"/>
      <c r="AE67" s="3"/>
      <c r="AF67" s="3"/>
      <c r="AG67" s="3"/>
      <c r="AH67" s="3"/>
      <c r="AI67" s="3"/>
      <c r="AJ67" s="3"/>
      <c r="AK67" s="3"/>
      <c r="AL67" s="3"/>
      <c r="AM67" s="63"/>
    </row>
    <row r="68" spans="1:40" ht="12" customHeight="1">
      <c r="B68" s="339"/>
      <c r="C68" s="294">
        <v>10</v>
      </c>
      <c r="D68" s="666">
        <v>763</v>
      </c>
      <c r="E68" s="3" t="str">
        <f>IF(D68=0,0,VLOOKUP(D68,competitors!$A$1:$B$1350,2,FALSE))</f>
        <v>Hayden Jenkin U17M</v>
      </c>
      <c r="F68" s="3" t="str">
        <f>IF(D68=0,0,VLOOKUP(E68,competitors!$B$1:$C$1350,2,FALSE))</f>
        <v>CAC</v>
      </c>
      <c r="G68" s="667">
        <v>25.57</v>
      </c>
      <c r="H68" s="667">
        <v>2</v>
      </c>
      <c r="I68" s="3"/>
      <c r="J68" s="3"/>
      <c r="K68" s="3"/>
      <c r="L68" s="3"/>
      <c r="M68" s="3"/>
      <c r="N68" s="3"/>
      <c r="O68" s="3"/>
      <c r="P68" s="671">
        <v>15</v>
      </c>
      <c r="Q68" s="3"/>
      <c r="R68" s="3"/>
      <c r="S68" s="63"/>
      <c r="T68" s="234"/>
      <c r="V68" s="29"/>
      <c r="W68" s="294">
        <v>10</v>
      </c>
      <c r="X68" s="666">
        <v>868</v>
      </c>
      <c r="Y68" s="3" t="str">
        <f>IF(X68=0,0,VLOOKUP(X68,competitors!$A$1:$B$1350,2,FALSE))</f>
        <v>Luke Hopper U17M</v>
      </c>
      <c r="Z68" s="3" t="str">
        <f>IF(X68=0,0,VLOOKUP(Y68,competitors!$B$1:$C$1350,2,FALSE))</f>
        <v>N&amp;P</v>
      </c>
      <c r="AA68" s="668">
        <v>16.739999999999998</v>
      </c>
      <c r="AB68" s="333"/>
      <c r="AC68" s="3"/>
      <c r="AD68" s="3"/>
      <c r="AE68" s="3"/>
      <c r="AF68" s="3"/>
      <c r="AG68" s="3"/>
      <c r="AH68" s="3"/>
      <c r="AI68" s="3"/>
      <c r="AJ68" s="3"/>
      <c r="AK68" s="3">
        <v>13</v>
      </c>
      <c r="AL68" s="3"/>
      <c r="AM68" s="63"/>
      <c r="AN68" s="16"/>
    </row>
    <row r="69" spans="1:40" ht="12.75" customHeight="1">
      <c r="B69" s="388" t="s">
        <v>2166</v>
      </c>
      <c r="C69" s="295">
        <v>11</v>
      </c>
      <c r="D69" s="666">
        <v>866</v>
      </c>
      <c r="E69" s="3" t="str">
        <f>IF(D69=0,0,VLOOKUP(D69,competitors!$A$1:$B$1350,2,FALSE))</f>
        <v>Joe Davidge U17M</v>
      </c>
      <c r="F69" s="3" t="str">
        <f>IF(D69=0,0,VLOOKUP(E69,competitors!$B$1:$C$1350,2,FALSE))</f>
        <v>N&amp;P</v>
      </c>
      <c r="G69" s="667">
        <v>25.58</v>
      </c>
      <c r="H69" s="667">
        <v>2</v>
      </c>
      <c r="I69" s="3"/>
      <c r="J69" s="3"/>
      <c r="K69" s="3"/>
      <c r="L69" s="3"/>
      <c r="M69" s="3"/>
      <c r="N69" s="3"/>
      <c r="O69" s="3"/>
      <c r="P69" s="3"/>
      <c r="Q69" s="671">
        <v>14</v>
      </c>
      <c r="R69" s="3"/>
      <c r="S69" s="63"/>
      <c r="T69" s="234"/>
      <c r="V69" s="29"/>
      <c r="W69" s="295">
        <v>11</v>
      </c>
      <c r="X69" s="666">
        <v>374</v>
      </c>
      <c r="Y69" s="3" t="str">
        <f>IF(X69=0,0,VLOOKUP(X69,competitors!$A$1:$B$1350,2,FALSE))</f>
        <v>Robert Hughes U17M</v>
      </c>
      <c r="Z69" s="3" t="str">
        <f>IF(X69=0,0,VLOOKUP(Y69,competitors!$B$1:$C$1350,2,FALSE))</f>
        <v>Wim</v>
      </c>
      <c r="AA69" s="668">
        <v>16.489999999999998</v>
      </c>
      <c r="AB69" s="333"/>
      <c r="AC69" s="3"/>
      <c r="AD69" s="3"/>
      <c r="AE69" s="3"/>
      <c r="AF69" s="3">
        <v>12</v>
      </c>
      <c r="AG69" s="3"/>
      <c r="AH69" s="3"/>
      <c r="AI69" s="3"/>
      <c r="AJ69" s="3"/>
      <c r="AK69" s="3"/>
      <c r="AL69" s="3"/>
      <c r="AM69" s="63"/>
      <c r="AN69" s="16"/>
    </row>
    <row r="70" spans="1:40" ht="12.75" customHeight="1">
      <c r="B70" s="388" t="s">
        <v>2165</v>
      </c>
      <c r="C70" s="294">
        <v>12</v>
      </c>
      <c r="D70" s="666">
        <v>733</v>
      </c>
      <c r="E70" s="3" t="str">
        <f>IF(D70=0,0,VLOOKUP(D70,competitors!$A$1:$B$1350,2,FALSE))</f>
        <v>Ethan Daddow U17M</v>
      </c>
      <c r="F70" s="3" t="str">
        <f>IF(D70=0,0,VLOOKUP(E70,competitors!$B$1:$C$1350,2,FALSE))</f>
        <v>CAC</v>
      </c>
      <c r="G70" s="667">
        <v>25.64</v>
      </c>
      <c r="H70" s="667">
        <v>1</v>
      </c>
      <c r="I70" s="3"/>
      <c r="J70" s="3"/>
      <c r="K70" s="3"/>
      <c r="L70" s="3"/>
      <c r="M70" s="3"/>
      <c r="N70" s="3"/>
      <c r="O70" s="3"/>
      <c r="P70" s="671">
        <v>13</v>
      </c>
      <c r="Q70" s="3"/>
      <c r="R70" s="3"/>
      <c r="S70" s="63"/>
      <c r="T70" s="234"/>
      <c r="V70" s="29"/>
      <c r="W70" s="294">
        <v>12</v>
      </c>
      <c r="X70" s="666">
        <v>733</v>
      </c>
      <c r="Y70" s="3" t="str">
        <f>IF(X70=0,0,VLOOKUP(X70,competitors!$A$1:$B$1350,2,FALSE))</f>
        <v>Ethan Daddow U17M</v>
      </c>
      <c r="Z70" s="3" t="str">
        <f>IF(X70=0,0,VLOOKUP(Y70,competitors!$B$1:$C$1350,2,FALSE))</f>
        <v>CAC</v>
      </c>
      <c r="AA70" s="668">
        <v>14.3</v>
      </c>
      <c r="AB70" s="333"/>
      <c r="AC70" s="3"/>
      <c r="AD70" s="3"/>
      <c r="AE70" s="3"/>
      <c r="AF70" s="3"/>
      <c r="AG70" s="3"/>
      <c r="AH70" s="3"/>
      <c r="AI70" s="3"/>
      <c r="AJ70" s="3">
        <v>11</v>
      </c>
      <c r="AK70" s="3"/>
      <c r="AL70" s="3"/>
      <c r="AM70" s="63"/>
      <c r="AN70" s="16"/>
    </row>
    <row r="71" spans="1:40" ht="12" customHeight="1">
      <c r="B71" s="388" t="s">
        <v>2167</v>
      </c>
      <c r="C71" s="295">
        <v>13</v>
      </c>
      <c r="D71" s="666">
        <v>651</v>
      </c>
      <c r="E71" s="3" t="str">
        <f>IF(D71=0,0,VLOOKUP(D71,competitors!$A$1:$B$1350,2,FALSE))</f>
        <v>Christopher Ellis U17M</v>
      </c>
      <c r="F71" s="3" t="str">
        <f>IF(D71=0,0,VLOOKUP(E71,competitors!$B$1:$C$1350,2,FALSE))</f>
        <v>YOAC</v>
      </c>
      <c r="G71" s="667">
        <v>25.84</v>
      </c>
      <c r="H71" s="667">
        <v>2</v>
      </c>
      <c r="I71" s="3"/>
      <c r="J71" s="3"/>
      <c r="K71" s="3"/>
      <c r="L71" s="3"/>
      <c r="M71" s="3"/>
      <c r="N71" s="3"/>
      <c r="O71" s="671">
        <v>12</v>
      </c>
      <c r="P71" s="3"/>
      <c r="Q71" s="3"/>
      <c r="R71" s="3"/>
      <c r="S71" s="63"/>
      <c r="T71" s="234"/>
      <c r="V71" s="29"/>
      <c r="W71" s="295">
        <v>13</v>
      </c>
      <c r="X71" s="606"/>
      <c r="Y71" s="3">
        <f>IF(X71=0,0,VLOOKUP(X71,competitors!$A$1:$B$1350,2,FALSE))</f>
        <v>0</v>
      </c>
      <c r="Z71" s="3">
        <f>IF(X71=0,0,VLOOKUP(Y71,competitors!$B$1:$C$1350,2,FALSE))</f>
        <v>0</v>
      </c>
      <c r="AA71" s="618"/>
      <c r="AB71" s="33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63"/>
      <c r="AN71" s="16"/>
    </row>
    <row r="72" spans="1:40" ht="12" customHeight="1">
      <c r="B72" s="339"/>
      <c r="C72" s="294">
        <v>14</v>
      </c>
      <c r="D72" s="666">
        <v>779</v>
      </c>
      <c r="E72" s="3" t="str">
        <f>IF(D72=0,0,VLOOKUP(D72,competitors!$A$1:$B$1350,2,FALSE))</f>
        <v xml:space="preserve">Connor Dann U17M </v>
      </c>
      <c r="F72" s="3" t="str">
        <f>IF(D72=0,0,VLOOKUP(E72,competitors!$B$1:$C$1350,2,FALSE))</f>
        <v>CAC</v>
      </c>
      <c r="G72" s="668">
        <v>25.9</v>
      </c>
      <c r="H72" s="667">
        <v>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63"/>
      <c r="T72" s="234"/>
      <c r="V72" s="339"/>
      <c r="W72" s="294">
        <v>14</v>
      </c>
      <c r="X72" s="606"/>
      <c r="Y72" s="3">
        <f>IF(X72=0,0,VLOOKUP(X72,competitors!$A$1:$B$1350,2,FALSE))</f>
        <v>0</v>
      </c>
      <c r="Z72" s="3">
        <f>IF(X72=0,0,VLOOKUP(Y72,competitors!$B$1:$C$1350,2,FALSE))</f>
        <v>0</v>
      </c>
      <c r="AA72" s="618"/>
      <c r="AB72" s="33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63"/>
      <c r="AN72" s="16"/>
    </row>
    <row r="73" spans="1:40" ht="12" customHeight="1">
      <c r="B73" s="339"/>
      <c r="C73" s="295">
        <v>15</v>
      </c>
      <c r="D73" s="666">
        <v>375</v>
      </c>
      <c r="E73" s="3" t="str">
        <f>IF(D73=0,0,VLOOKUP(D73,competitors!$A$1:$B$1350,2,FALSE))</f>
        <v>Joshua Hatchard U17M</v>
      </c>
      <c r="F73" s="3" t="str">
        <f>IF(D73=0,0,VLOOKUP(E73,competitors!$B$1:$C$1350,2,FALSE))</f>
        <v>Wim</v>
      </c>
      <c r="G73" s="667">
        <v>26.25</v>
      </c>
      <c r="H73" s="667">
        <v>1</v>
      </c>
      <c r="I73" s="3"/>
      <c r="J73" s="3"/>
      <c r="K73" s="3"/>
      <c r="L73" s="671">
        <v>11</v>
      </c>
      <c r="M73" s="3"/>
      <c r="N73" s="3"/>
      <c r="O73" s="3"/>
      <c r="P73" s="3"/>
      <c r="Q73" s="3"/>
      <c r="R73" s="3"/>
      <c r="S73" s="63"/>
      <c r="T73" s="234"/>
      <c r="V73" s="339"/>
      <c r="W73" s="295">
        <v>15</v>
      </c>
      <c r="X73" s="58"/>
      <c r="Y73" s="3">
        <f>IF(X73=0,0,VLOOKUP(X73,competitors!$A$1:$B$1350,2,FALSE))</f>
        <v>0</v>
      </c>
      <c r="Z73" s="3">
        <f>IF(X73=0,0,VLOOKUP(Y73,competitors!$B$1:$C$1350,2,FALSE))</f>
        <v>0</v>
      </c>
      <c r="AA73" s="368"/>
      <c r="AB73" s="33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63"/>
      <c r="AN73" s="16"/>
    </row>
    <row r="74" spans="1:40" ht="12" customHeight="1">
      <c r="B74" s="339"/>
      <c r="C74" s="294">
        <v>16</v>
      </c>
      <c r="D74" s="666">
        <v>563</v>
      </c>
      <c r="E74" s="3" t="str">
        <f>IF(D74=0,0,VLOOKUP(D74,competitors!$A$1:$B$1350,2,FALSE))</f>
        <v>Morgan Curry U17B</v>
      </c>
      <c r="F74" s="3" t="str">
        <f>IF(D74=0,0,VLOOKUP(E74,competitors!$B$1:$C$1350,2,FALSE))</f>
        <v>TAC</v>
      </c>
      <c r="G74" s="667">
        <v>31.46</v>
      </c>
      <c r="H74" s="667">
        <v>2</v>
      </c>
      <c r="I74" s="3"/>
      <c r="J74" s="3"/>
      <c r="K74" s="3"/>
      <c r="L74" s="3"/>
      <c r="M74" s="3"/>
      <c r="N74" s="671">
        <v>10</v>
      </c>
      <c r="O74" s="3"/>
      <c r="P74" s="3"/>
      <c r="Q74" s="3"/>
      <c r="R74" s="3"/>
      <c r="S74" s="63"/>
      <c r="T74" s="234"/>
      <c r="V74" s="339"/>
      <c r="W74" s="294">
        <v>16</v>
      </c>
      <c r="X74" s="58"/>
      <c r="Y74" s="3">
        <f>IF(X74=0,0,VLOOKUP(X74,competitors!$A$1:$B$1350,2,FALSE))</f>
        <v>0</v>
      </c>
      <c r="Z74" s="3">
        <f>IF(X74=0,0,VLOOKUP(Y74,competitors!$B$1:$C$1350,2,FALSE))</f>
        <v>0</v>
      </c>
      <c r="AA74" s="368"/>
      <c r="AB74" s="33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63"/>
      <c r="AN74" s="16"/>
    </row>
    <row r="75" spans="1:40" ht="12" customHeight="1">
      <c r="B75" s="339"/>
      <c r="C75" s="295">
        <v>17</v>
      </c>
      <c r="D75" s="58"/>
      <c r="E75" s="3">
        <f>IF(D75=0,0,VLOOKUP(D75,competitors!$A$1:$B$1350,2,FALSE))</f>
        <v>0</v>
      </c>
      <c r="F75" s="3">
        <f>IF(D75=0,0,VLOOKUP(E75,competitors!$B$1:$C$1350,2,FALSE))</f>
        <v>0</v>
      </c>
      <c r="G75" s="368"/>
      <c r="H75" s="333"/>
      <c r="I75" s="3"/>
      <c r="J75" s="3"/>
      <c r="K75" s="3"/>
      <c r="L75" s="3"/>
      <c r="M75" s="3"/>
      <c r="N75" s="3"/>
      <c r="O75" s="3"/>
      <c r="P75" s="3"/>
      <c r="Q75" s="3"/>
      <c r="R75" s="3"/>
      <c r="S75" s="63"/>
      <c r="T75" s="234"/>
      <c r="V75" s="339"/>
      <c r="W75" s="295">
        <v>17</v>
      </c>
      <c r="X75" s="58"/>
      <c r="Y75" s="3">
        <f>IF(X75=0,0,VLOOKUP(X75,competitors!$A$1:$B$1350,2,FALSE))</f>
        <v>0</v>
      </c>
      <c r="Z75" s="3">
        <f>IF(X75=0,0,VLOOKUP(Y75,competitors!$B$1:$C$1350,2,FALSE))</f>
        <v>0</v>
      </c>
      <c r="AA75" s="368"/>
      <c r="AB75" s="33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63"/>
      <c r="AN75" s="16"/>
    </row>
    <row r="76" spans="1:40" ht="12.75" customHeight="1">
      <c r="B76" s="339"/>
      <c r="C76" s="294">
        <v>18</v>
      </c>
      <c r="D76" s="58"/>
      <c r="E76" s="3">
        <f>IF(D76=0,0,VLOOKUP(D76,competitors!$A$1:$B$1350,2,FALSE))</f>
        <v>0</v>
      </c>
      <c r="F76" s="3">
        <f>IF(D76=0,0,VLOOKUP(E76,competitors!$B$1:$C$1350,2,FALSE))</f>
        <v>0</v>
      </c>
      <c r="G76" s="368"/>
      <c r="H76" s="333"/>
      <c r="I76" s="3"/>
      <c r="J76" s="3"/>
      <c r="K76" s="3"/>
      <c r="L76" s="3"/>
      <c r="M76" s="3"/>
      <c r="N76" s="3"/>
      <c r="O76" s="3"/>
      <c r="P76" s="3"/>
      <c r="Q76" s="3"/>
      <c r="R76" s="3"/>
      <c r="S76" s="63"/>
      <c r="T76" s="234"/>
      <c r="U76" s="8"/>
      <c r="V76" s="339"/>
      <c r="W76" s="294">
        <v>18</v>
      </c>
      <c r="X76" s="58"/>
      <c r="Y76" s="3">
        <f>IF(X76=0,0,VLOOKUP(X76,competitors!$A$1:$B$1350,2,FALSE))</f>
        <v>0</v>
      </c>
      <c r="Z76" s="3">
        <f>IF(X76=0,0,VLOOKUP(Y76,competitors!$B$1:$C$1350,2,FALSE))</f>
        <v>0</v>
      </c>
      <c r="AA76" s="368"/>
      <c r="AB76" s="33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63"/>
      <c r="AN76" s="16"/>
    </row>
    <row r="77" spans="1:40" ht="12" customHeight="1">
      <c r="B77" s="339"/>
      <c r="C77" s="295">
        <v>19</v>
      </c>
      <c r="D77" s="58"/>
      <c r="E77" s="3">
        <f>IF(D77=0,0,VLOOKUP(D77,competitors!$A$1:$B$1350,2,FALSE))</f>
        <v>0</v>
      </c>
      <c r="F77" s="3">
        <f>IF(D77=0,0,VLOOKUP(E77,competitors!$B$1:$C$1350,2,FALSE))</f>
        <v>0</v>
      </c>
      <c r="G77" s="368"/>
      <c r="H77" s="333"/>
      <c r="I77" s="3"/>
      <c r="J77" s="3"/>
      <c r="K77" s="3"/>
      <c r="L77" s="3"/>
      <c r="M77" s="3"/>
      <c r="N77" s="3"/>
      <c r="O77" s="3"/>
      <c r="P77" s="3"/>
      <c r="Q77" s="3"/>
      <c r="R77" s="3"/>
      <c r="S77" s="63"/>
      <c r="T77" s="234"/>
      <c r="U77" s="8"/>
      <c r="V77" s="339"/>
      <c r="W77" s="295">
        <v>19</v>
      </c>
      <c r="X77" s="58"/>
      <c r="Y77" s="3">
        <f>IF(X77=0,0,VLOOKUP(X77,competitors!$A$1:$B$1350,2,FALSE))</f>
        <v>0</v>
      </c>
      <c r="Z77" s="3">
        <f>IF(X77=0,0,VLOOKUP(Y77,competitors!$B$1:$C$1350,2,FALSE))</f>
        <v>0</v>
      </c>
      <c r="AA77" s="368"/>
      <c r="AB77" s="33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63"/>
      <c r="AN77" s="16"/>
    </row>
    <row r="78" spans="1:40" ht="12" customHeight="1">
      <c r="B78" s="339"/>
      <c r="C78" s="294">
        <v>20</v>
      </c>
      <c r="D78" s="58"/>
      <c r="E78" s="3">
        <f>IF(D78=0,0,VLOOKUP(D78,competitors!$A$1:$B$1350,2,FALSE))</f>
        <v>0</v>
      </c>
      <c r="F78" s="3">
        <f>IF(D78=0,0,VLOOKUP(E78,competitors!$B$1:$C$1350,2,FALSE))</f>
        <v>0</v>
      </c>
      <c r="G78" s="368"/>
      <c r="H78" s="333"/>
      <c r="I78" s="3"/>
      <c r="J78" s="3"/>
      <c r="K78" s="3"/>
      <c r="L78" s="3"/>
      <c r="M78" s="3"/>
      <c r="N78" s="3"/>
      <c r="O78" s="3"/>
      <c r="P78" s="3"/>
      <c r="Q78" s="3"/>
      <c r="R78" s="3"/>
      <c r="S78" s="63"/>
      <c r="T78" s="234"/>
      <c r="U78" s="8"/>
      <c r="V78" s="339"/>
      <c r="W78" s="294">
        <v>20</v>
      </c>
      <c r="X78" s="58"/>
      <c r="Y78" s="3">
        <f>IF(X78=0,0,VLOOKUP(X78,competitors!$A$1:$B$1350,2,FALSE))</f>
        <v>0</v>
      </c>
      <c r="Z78" s="3">
        <f>IF(X78=0,0,VLOOKUP(Y78,competitors!$B$1:$C$1350,2,FALSE))</f>
        <v>0</v>
      </c>
      <c r="AA78" s="368"/>
      <c r="AB78" s="33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63"/>
      <c r="AN78" s="16"/>
    </row>
    <row r="79" spans="1:40" ht="12" customHeight="1">
      <c r="B79" s="339"/>
      <c r="C79" s="295">
        <v>21</v>
      </c>
      <c r="D79" s="58"/>
      <c r="E79" s="3">
        <f>IF(D79=0,0,VLOOKUP(D79,competitors!$A$1:$B$1350,2,FALSE))</f>
        <v>0</v>
      </c>
      <c r="F79" s="3">
        <f>IF(D79=0,0,VLOOKUP(E79,competitors!$B$1:$C$1350,2,FALSE))</f>
        <v>0</v>
      </c>
      <c r="G79" s="368"/>
      <c r="H79" s="333"/>
      <c r="I79" s="3"/>
      <c r="J79" s="3"/>
      <c r="K79" s="3"/>
      <c r="L79" s="3"/>
      <c r="M79" s="3"/>
      <c r="N79" s="3"/>
      <c r="O79" s="3"/>
      <c r="P79" s="3"/>
      <c r="Q79" s="3"/>
      <c r="R79" s="3"/>
      <c r="S79" s="63"/>
      <c r="T79" s="234"/>
      <c r="U79" s="8"/>
      <c r="V79" s="339"/>
      <c r="W79" s="295">
        <v>21</v>
      </c>
      <c r="X79" s="58"/>
      <c r="Y79" s="3">
        <f>IF(X79=0,0,VLOOKUP(X79,competitors!$A$1:$B$1350,2,FALSE))</f>
        <v>0</v>
      </c>
      <c r="Z79" s="3">
        <f>IF(X79=0,0,VLOOKUP(Y79,competitors!$B$1:$C$1350,2,FALSE))</f>
        <v>0</v>
      </c>
      <c r="AA79" s="368"/>
      <c r="AB79" s="33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63"/>
      <c r="AN79" s="16"/>
    </row>
    <row r="80" spans="1:40" ht="12" customHeight="1" thickBot="1">
      <c r="B80" s="398"/>
      <c r="C80" s="296">
        <v>22</v>
      </c>
      <c r="D80" s="64"/>
      <c r="E80" s="65">
        <f>IF(D80=0,0,VLOOKUP(D80,competitors!$A$1:$B$1350,2,FALSE))</f>
        <v>0</v>
      </c>
      <c r="F80" s="65">
        <f>IF(D80=0,0,VLOOKUP(E80,competitors!$B$1:$C$1350,2,FALSE))</f>
        <v>0</v>
      </c>
      <c r="G80" s="402"/>
      <c r="H80" s="334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106"/>
      <c r="T80" s="234"/>
      <c r="U80" s="8"/>
      <c r="V80" s="398"/>
      <c r="W80" s="296">
        <v>22</v>
      </c>
      <c r="X80" s="64"/>
      <c r="Y80" s="65">
        <f>IF(X80=0,0,VLOOKUP(X80,competitors!$A$1:$B$1350,2,FALSE))</f>
        <v>0</v>
      </c>
      <c r="Z80" s="65">
        <f>IF(X80=0,0,VLOOKUP(Y80,competitors!$B$1:$C$1350,2,FALSE))</f>
        <v>0</v>
      </c>
      <c r="AA80" s="402"/>
      <c r="AB80" s="334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106"/>
      <c r="AN80" s="16"/>
    </row>
    <row r="81" spans="1:40" ht="12" customHeight="1" thickBot="1">
      <c r="A81" s="353" t="s">
        <v>3270</v>
      </c>
      <c r="B81" s="706" t="s">
        <v>2635</v>
      </c>
      <c r="C81" s="364">
        <v>1</v>
      </c>
      <c r="D81" s="666">
        <v>479</v>
      </c>
      <c r="E81" s="57" t="str">
        <f>IF(D81=0,0,VLOOKUP(D81,competitors!$A$1:$B$1350,2,FALSE))</f>
        <v>Ben Lewis U17M</v>
      </c>
      <c r="F81" s="57" t="str">
        <f>IF(D81=0,0,VLOOKUP(E81,competitors!$B$1:$C$1350,2,FALSE))</f>
        <v>PAC</v>
      </c>
      <c r="G81" s="673">
        <v>6.4898148148148137E-3</v>
      </c>
      <c r="H81" s="401"/>
      <c r="I81" s="57"/>
      <c r="J81" s="57"/>
      <c r="K81" s="57"/>
      <c r="L81" s="57"/>
      <c r="M81" s="670">
        <v>22</v>
      </c>
      <c r="N81" s="57"/>
      <c r="O81" s="57"/>
      <c r="P81" s="57"/>
      <c r="Q81" s="57"/>
      <c r="R81" s="57"/>
      <c r="S81" s="394"/>
      <c r="T81" s="358"/>
      <c r="V81" s="706" t="s">
        <v>1660</v>
      </c>
      <c r="W81" s="293">
        <v>1</v>
      </c>
      <c r="X81" s="58"/>
      <c r="Y81" s="3">
        <f>IF(X81=0,0,VLOOKUP(X81,competitors!$A$1:$B$1350,2,FALSE))</f>
        <v>0</v>
      </c>
      <c r="Z81" s="666" t="s">
        <v>1600</v>
      </c>
      <c r="AA81" s="668">
        <v>47.8</v>
      </c>
      <c r="AB81" s="304"/>
      <c r="AC81" s="3"/>
      <c r="AD81" s="3"/>
      <c r="AE81" s="3"/>
      <c r="AF81" s="3"/>
      <c r="AG81" s="3">
        <v>11</v>
      </c>
      <c r="AH81" s="3"/>
      <c r="AI81" s="3"/>
      <c r="AJ81" s="3"/>
      <c r="AK81" s="3"/>
      <c r="AL81" s="3"/>
      <c r="AM81" s="63"/>
      <c r="AN81" s="358"/>
    </row>
    <row r="82" spans="1:40" ht="12" customHeight="1">
      <c r="A82" s="354"/>
      <c r="B82" s="707"/>
      <c r="C82" s="294">
        <v>2</v>
      </c>
      <c r="D82" s="666">
        <v>721</v>
      </c>
      <c r="E82" s="3" t="str">
        <f>IF(D82=0,0,VLOOKUP(D82,competitors!$A$1:$B$1350,2,FALSE))</f>
        <v>Archie Vingoe U17M</v>
      </c>
      <c r="F82" s="3" t="str">
        <f>IF(D82=0,0,VLOOKUP(E82,competitors!$B$1:$C$1350,2,FALSE))</f>
        <v>CAC</v>
      </c>
      <c r="G82" s="673">
        <v>6.5498842592592596E-3</v>
      </c>
      <c r="H82" s="333"/>
      <c r="I82" s="3"/>
      <c r="J82" s="3"/>
      <c r="K82" s="3"/>
      <c r="L82" s="3"/>
      <c r="M82" s="3"/>
      <c r="N82" s="3"/>
      <c r="O82" s="3"/>
      <c r="P82" s="671">
        <v>21</v>
      </c>
      <c r="Q82" s="3"/>
      <c r="R82" s="3"/>
      <c r="S82" s="63"/>
      <c r="T82" s="234"/>
      <c r="V82" s="707"/>
      <c r="W82" s="294">
        <v>2</v>
      </c>
      <c r="X82" s="58"/>
      <c r="Y82" s="3">
        <f>IF(X82=0,0,VLOOKUP(X82,competitors!$A$1:$B$1350,2,FALSE))</f>
        <v>0</v>
      </c>
      <c r="Z82" s="666" t="s">
        <v>2013</v>
      </c>
      <c r="AA82" s="667">
        <v>48.52</v>
      </c>
      <c r="AB82" s="304"/>
      <c r="AC82" s="3"/>
      <c r="AD82" s="3"/>
      <c r="AE82" s="3"/>
      <c r="AF82" s="3">
        <v>10</v>
      </c>
      <c r="AG82" s="3"/>
      <c r="AH82" s="3"/>
      <c r="AI82" s="3"/>
      <c r="AJ82" s="3"/>
      <c r="AK82" s="3"/>
      <c r="AL82" s="3"/>
      <c r="AM82" s="63"/>
    </row>
    <row r="83" spans="1:40" ht="12" customHeight="1">
      <c r="A83" s="354"/>
      <c r="B83" s="707"/>
      <c r="C83" s="295">
        <v>3</v>
      </c>
      <c r="D83" s="666">
        <v>757</v>
      </c>
      <c r="E83" s="3" t="str">
        <f>IF(D83=0,0,VLOOKUP(D83,competitors!$A$1:$B$1350,2,FALSE))</f>
        <v>Kristof Klimek U17M</v>
      </c>
      <c r="F83" s="3" t="str">
        <f>IF(D83=0,0,VLOOKUP(E83,competitors!$B$1:$C$1350,2,FALSE))</f>
        <v>CAC</v>
      </c>
      <c r="G83" s="673">
        <v>6.7350694444444437E-3</v>
      </c>
      <c r="H83" s="333"/>
      <c r="I83" s="3"/>
      <c r="J83" s="3"/>
      <c r="K83" s="3"/>
      <c r="L83" s="3"/>
      <c r="M83" s="3"/>
      <c r="N83" s="3"/>
      <c r="O83" s="3"/>
      <c r="P83" s="671">
        <v>20</v>
      </c>
      <c r="Q83" s="3"/>
      <c r="R83" s="3"/>
      <c r="S83" s="63"/>
      <c r="T83" s="234"/>
      <c r="V83" s="707"/>
      <c r="W83" s="295">
        <v>3</v>
      </c>
      <c r="X83" s="58"/>
      <c r="Y83" s="3">
        <f>IF(X83=0,0,VLOOKUP(X83,competitors!$A$1:$B$1350,2,FALSE))</f>
        <v>0</v>
      </c>
      <c r="Z83" s="666" t="s">
        <v>1598</v>
      </c>
      <c r="AA83" s="667">
        <v>49.03</v>
      </c>
      <c r="AB83" s="304"/>
      <c r="AC83" s="3"/>
      <c r="AD83" s="3"/>
      <c r="AE83" s="3"/>
      <c r="AF83" s="3"/>
      <c r="AG83" s="3"/>
      <c r="AH83" s="3"/>
      <c r="AI83" s="3"/>
      <c r="AJ83" s="3">
        <v>9</v>
      </c>
      <c r="AK83" s="3"/>
      <c r="AL83" s="3"/>
      <c r="AM83" s="63"/>
    </row>
    <row r="84" spans="1:40" ht="12" customHeight="1">
      <c r="A84" s="354"/>
      <c r="B84" s="707"/>
      <c r="C84" s="294">
        <v>4</v>
      </c>
      <c r="D84" s="666">
        <v>553</v>
      </c>
      <c r="E84" s="3" t="str">
        <f>IF(D84=0,0,VLOOKUP(D84,competitors!$A$1:$B$1350,2,FALSE))</f>
        <v>Oscar Lee U15B[U17]</v>
      </c>
      <c r="F84" s="3" t="str">
        <f>IF(D84=0,0,VLOOKUP(E84,competitors!$B$1:$C$1350,2,FALSE))</f>
        <v>TAC</v>
      </c>
      <c r="G84" s="673">
        <v>6.8881944444444442E-3</v>
      </c>
      <c r="H84" s="333"/>
      <c r="I84" s="3"/>
      <c r="J84" s="3"/>
      <c r="K84" s="3"/>
      <c r="L84" s="3"/>
      <c r="M84" s="3"/>
      <c r="N84" s="671">
        <v>19</v>
      </c>
      <c r="O84" s="3"/>
      <c r="P84" s="3"/>
      <c r="Q84" s="3"/>
      <c r="R84" s="3"/>
      <c r="S84" s="63"/>
      <c r="T84" s="234"/>
      <c r="V84" s="707"/>
      <c r="W84" s="294">
        <v>4</v>
      </c>
      <c r="X84" s="58"/>
      <c r="Y84" s="3">
        <f>IF(X84=0,0,VLOOKUP(X84,competitors!$A$1:$B$1350,2,FALSE))</f>
        <v>0</v>
      </c>
      <c r="Z84" s="666" t="s">
        <v>2711</v>
      </c>
      <c r="AA84" s="667">
        <v>49.83</v>
      </c>
      <c r="AB84" s="304"/>
      <c r="AC84" s="3"/>
      <c r="AD84" s="3"/>
      <c r="AE84" s="3"/>
      <c r="AF84" s="3"/>
      <c r="AG84" s="3"/>
      <c r="AH84" s="3"/>
      <c r="AI84" s="3"/>
      <c r="AJ84" s="3"/>
      <c r="AK84" s="3">
        <v>8</v>
      </c>
      <c r="AL84" s="3"/>
      <c r="AM84" s="63"/>
    </row>
    <row r="85" spans="1:40" ht="12" customHeight="1">
      <c r="A85" s="355"/>
      <c r="B85" s="707"/>
      <c r="C85" s="295">
        <v>5</v>
      </c>
      <c r="D85" s="666">
        <v>370</v>
      </c>
      <c r="E85" s="3" t="str">
        <f>IF(D85=0,0,VLOOKUP(D85,competitors!$A$1:$B$1350,2,FALSE))</f>
        <v>Michael  Johnson U17M</v>
      </c>
      <c r="F85" s="3" t="str">
        <f>IF(D85=0,0,VLOOKUP(E85,competitors!$B$1:$C$1350,2,FALSE))</f>
        <v>Wim</v>
      </c>
      <c r="G85" s="672">
        <v>7.0065972222222222E-3</v>
      </c>
      <c r="H85" s="333"/>
      <c r="I85" s="3"/>
      <c r="J85" s="3"/>
      <c r="K85" s="3"/>
      <c r="L85" s="671">
        <v>18</v>
      </c>
      <c r="M85" s="3"/>
      <c r="N85" s="3"/>
      <c r="O85" s="3"/>
      <c r="P85" s="3"/>
      <c r="Q85" s="3"/>
      <c r="R85" s="3"/>
      <c r="S85" s="63"/>
      <c r="T85" s="234"/>
      <c r="V85" s="707"/>
      <c r="W85" s="295">
        <v>5</v>
      </c>
      <c r="X85" s="58"/>
      <c r="Y85" s="3">
        <f>IF(X85=0,0,VLOOKUP(X85,competitors!$A$1:$B$1350,2,FALSE))</f>
        <v>0</v>
      </c>
      <c r="Z85" s="666" t="s">
        <v>1604</v>
      </c>
      <c r="AA85" s="668">
        <v>58.1</v>
      </c>
      <c r="AB85" s="304"/>
      <c r="AC85" s="3"/>
      <c r="AD85" s="3"/>
      <c r="AE85" s="3"/>
      <c r="AF85" s="3"/>
      <c r="AG85" s="3"/>
      <c r="AH85" s="3"/>
      <c r="AI85" s="3">
        <v>7</v>
      </c>
      <c r="AJ85" s="3"/>
      <c r="AK85" s="3"/>
      <c r="AL85" s="3"/>
      <c r="AM85" s="63"/>
    </row>
    <row r="86" spans="1:40" ht="12" customHeight="1">
      <c r="A86" s="355"/>
      <c r="B86" s="704" t="s">
        <v>2660</v>
      </c>
      <c r="C86" s="294">
        <v>6</v>
      </c>
      <c r="D86" s="666">
        <v>153</v>
      </c>
      <c r="E86" s="3" t="str">
        <f>IF(D86=0,0,VLOOKUP(D86,competitors!$A$1:$B$1350,2,FALSE))</f>
        <v>Toby Hooper U17M</v>
      </c>
      <c r="F86" s="3" t="str">
        <f>IF(D86=0,0,VLOOKUP(E86,competitors!$B$1:$C$1350,2,FALSE))</f>
        <v>NA</v>
      </c>
      <c r="G86" s="672">
        <v>7.3456018518518523E-3</v>
      </c>
      <c r="H86" s="333"/>
      <c r="I86" s="3"/>
      <c r="J86" s="671">
        <v>17</v>
      </c>
      <c r="K86" s="3"/>
      <c r="L86" s="3"/>
      <c r="M86" s="3"/>
      <c r="N86" s="3"/>
      <c r="O86" s="3"/>
      <c r="P86" s="3"/>
      <c r="Q86" s="3"/>
      <c r="R86" s="3"/>
      <c r="S86" s="63"/>
      <c r="T86" s="234"/>
      <c r="V86" s="704">
        <v>45.3</v>
      </c>
      <c r="W86" s="294">
        <v>6</v>
      </c>
      <c r="X86" s="58"/>
      <c r="Y86" s="3">
        <f>IF(X86=0,0,VLOOKUP(X86,competitors!$A$1:$B$1350,2,FALSE))</f>
        <v>0</v>
      </c>
      <c r="Z86" s="3">
        <f>IF(X86=0,0,VLOOKUP(Y86,competitors!$B$1:$C$1350,2,FALSE))</f>
        <v>0</v>
      </c>
      <c r="AA86" s="304"/>
      <c r="AB86" s="304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63"/>
    </row>
    <row r="87" spans="1:40" ht="12" customHeight="1" thickBot="1">
      <c r="A87" s="396" t="s">
        <v>2661</v>
      </c>
      <c r="B87" s="705"/>
      <c r="C87" s="295">
        <v>7</v>
      </c>
      <c r="D87" s="666">
        <v>868</v>
      </c>
      <c r="E87" s="3" t="str">
        <f>IF(D87=0,0,VLOOKUP(D87,competitors!$A$1:$B$1350,2,FALSE))</f>
        <v>Luke Hopper U17M</v>
      </c>
      <c r="F87" s="3" t="str">
        <f>IF(D87=0,0,VLOOKUP(E87,competitors!$B$1:$C$1350,2,FALSE))</f>
        <v>N&amp;P</v>
      </c>
      <c r="G87" s="672">
        <v>7.4026620370370375E-3</v>
      </c>
      <c r="H87" s="333"/>
      <c r="I87" s="3"/>
      <c r="J87" s="3"/>
      <c r="K87" s="3"/>
      <c r="L87" s="3"/>
      <c r="M87" s="3"/>
      <c r="N87" s="3"/>
      <c r="O87" s="3"/>
      <c r="P87" s="3"/>
      <c r="Q87" s="671">
        <v>16</v>
      </c>
      <c r="R87" s="3"/>
      <c r="S87" s="63"/>
      <c r="T87" s="234"/>
      <c r="U87" s="346">
        <v>45.3</v>
      </c>
      <c r="V87" s="705"/>
      <c r="W87" s="295">
        <v>7</v>
      </c>
      <c r="X87" s="58"/>
      <c r="Y87" s="3">
        <f>IF(X87=0,0,VLOOKUP(X87,competitors!$A$1:$B$1350,2,FALSE))</f>
        <v>0</v>
      </c>
      <c r="Z87" s="3">
        <f>IF(X87=0,0,VLOOKUP(Y87,competitors!$B$1:$C$1350,2,FALSE))</f>
        <v>0</v>
      </c>
      <c r="AA87" s="304"/>
      <c r="AB87" s="304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63"/>
    </row>
    <row r="88" spans="1:40" ht="12" customHeight="1">
      <c r="B88" s="339"/>
      <c r="C88" s="294">
        <v>8</v>
      </c>
      <c r="D88" s="666">
        <v>372</v>
      </c>
      <c r="E88" s="3" t="str">
        <f>IF(D88=0,0,VLOOKUP(D88,competitors!$A$1:$B$1350,2,FALSE))</f>
        <v>Zach Fenwick U17M</v>
      </c>
      <c r="F88" s="3" t="str">
        <f>IF(D88=0,0,VLOOKUP(E88,competitors!$B$1:$C$1350,2,FALSE))</f>
        <v>Wim</v>
      </c>
      <c r="G88" s="672">
        <v>7.5267361111111116E-3</v>
      </c>
      <c r="H88" s="333"/>
      <c r="I88" s="3"/>
      <c r="J88" s="3"/>
      <c r="K88" s="3"/>
      <c r="L88" s="671">
        <v>15</v>
      </c>
      <c r="M88" s="3"/>
      <c r="N88" s="3"/>
      <c r="O88" s="3"/>
      <c r="P88" s="3"/>
      <c r="Q88" s="3"/>
      <c r="R88" s="3"/>
      <c r="S88" s="63"/>
      <c r="T88" s="234"/>
      <c r="U88" s="349"/>
      <c r="V88" s="29"/>
      <c r="W88" s="294">
        <v>8</v>
      </c>
      <c r="X88" s="58"/>
      <c r="Y88" s="3">
        <f>IF(X88=0,0,VLOOKUP(X88,competitors!$A$1:$B$1350,2,FALSE))</f>
        <v>0</v>
      </c>
      <c r="Z88" s="3">
        <f>IF(X88=0,0,VLOOKUP(Y88,competitors!$B$1:$C$1350,2,FALSE))</f>
        <v>0</v>
      </c>
      <c r="AA88" s="304"/>
      <c r="AB88" s="304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63"/>
    </row>
    <row r="89" spans="1:40" ht="12" customHeight="1">
      <c r="B89" s="339"/>
      <c r="C89" s="295">
        <v>9</v>
      </c>
      <c r="D89" s="666">
        <v>563</v>
      </c>
      <c r="E89" s="3" t="str">
        <f>IF(D89=0,0,VLOOKUP(D89,competitors!$A$1:$B$1350,2,FALSE))</f>
        <v>Morgan Curry U17B</v>
      </c>
      <c r="F89" s="3" t="str">
        <f>IF(D89=0,0,VLOOKUP(E89,competitors!$B$1:$C$1350,2,FALSE))</f>
        <v>TAC</v>
      </c>
      <c r="G89" s="672">
        <v>7.5568287037037036E-3</v>
      </c>
      <c r="H89" s="333"/>
      <c r="I89" s="3"/>
      <c r="J89" s="3"/>
      <c r="K89" s="3"/>
      <c r="L89" s="3"/>
      <c r="M89" s="3"/>
      <c r="N89" s="671">
        <v>14</v>
      </c>
      <c r="O89" s="3"/>
      <c r="P89" s="3"/>
      <c r="Q89" s="3"/>
      <c r="R89" s="3"/>
      <c r="S89" s="63"/>
      <c r="T89" s="234"/>
      <c r="U89" s="349"/>
      <c r="V89" s="29"/>
      <c r="W89" s="295">
        <v>9</v>
      </c>
      <c r="X89" s="58"/>
      <c r="Y89" s="3">
        <f>IF(X89=0,0,VLOOKUP(X89,competitors!$A$1:$B$1350,2,FALSE))</f>
        <v>0</v>
      </c>
      <c r="Z89" s="3">
        <f>IF(X89=0,0,VLOOKUP(Y89,competitors!$B$1:$C$1350,2,FALSE))</f>
        <v>0</v>
      </c>
      <c r="AA89" s="304"/>
      <c r="AB89" s="304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63"/>
    </row>
    <row r="90" spans="1:40" ht="12" customHeight="1">
      <c r="B90" s="339"/>
      <c r="C90" s="294">
        <v>10</v>
      </c>
      <c r="D90" s="58"/>
      <c r="E90" s="3">
        <f>IF(D90=0,0,VLOOKUP(D90,competitors!$A$1:$B$1350,2,FALSE))</f>
        <v>0</v>
      </c>
      <c r="F90" s="3">
        <f>IF(D90=0,0,VLOOKUP(E90,competitors!$B$1:$C$1350,2,FALSE))</f>
        <v>0</v>
      </c>
      <c r="G90" s="368"/>
      <c r="H90" s="333"/>
      <c r="I90" s="3"/>
      <c r="J90" s="3"/>
      <c r="K90" s="3"/>
      <c r="L90" s="3"/>
      <c r="M90" s="3"/>
      <c r="N90" s="3"/>
      <c r="O90" s="3"/>
      <c r="P90" s="3"/>
      <c r="Q90" s="3"/>
      <c r="R90" s="3"/>
      <c r="S90" s="63"/>
      <c r="T90" s="234"/>
      <c r="U90" s="349"/>
      <c r="V90" s="29"/>
      <c r="W90" s="294">
        <v>10</v>
      </c>
      <c r="X90" s="58"/>
      <c r="Y90" s="3">
        <f>IF(X90=0,0,VLOOKUP(X90,competitors!$A$1:$B$1350,2,FALSE))</f>
        <v>0</v>
      </c>
      <c r="Z90" s="3">
        <f>IF(X90=0,0,VLOOKUP(Y90,competitors!$B$1:$C$1350,2,FALSE))</f>
        <v>0</v>
      </c>
      <c r="AA90" s="304"/>
      <c r="AB90" s="304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63"/>
    </row>
    <row r="91" spans="1:40" ht="12" customHeight="1" thickBot="1">
      <c r="B91" s="339"/>
      <c r="C91" s="295">
        <v>11</v>
      </c>
      <c r="D91" s="58"/>
      <c r="E91" s="3">
        <f>IF(D91=0,0,VLOOKUP(D91,competitors!$A$1:$B$1350,2,FALSE))</f>
        <v>0</v>
      </c>
      <c r="F91" s="3">
        <f>IF(D91=0,0,VLOOKUP(E91,competitors!$B$1:$C$1350,2,FALSE))</f>
        <v>0</v>
      </c>
      <c r="G91" s="368"/>
      <c r="H91" s="333"/>
      <c r="I91" s="3"/>
      <c r="J91" s="3"/>
      <c r="K91" s="3"/>
      <c r="L91" s="3"/>
      <c r="M91" s="3"/>
      <c r="N91" s="3"/>
      <c r="O91" s="3"/>
      <c r="P91" s="3"/>
      <c r="Q91" s="3"/>
      <c r="R91" s="3"/>
      <c r="S91" s="63"/>
      <c r="T91" s="234"/>
      <c r="U91" s="349"/>
      <c r="V91" s="367"/>
      <c r="W91" s="306">
        <v>11</v>
      </c>
      <c r="X91" s="64"/>
      <c r="Y91" s="65">
        <f>IF(X91=0,0,VLOOKUP(X91,competitors!$A$1:$B$1350,2,FALSE))</f>
        <v>0</v>
      </c>
      <c r="Z91" s="65">
        <f>IF(X91=0,0,VLOOKUP(Y91,competitors!$B$1:$C$1350,2,FALSE))</f>
        <v>0</v>
      </c>
      <c r="AA91" s="305"/>
      <c r="AB91" s="305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301"/>
    </row>
    <row r="92" spans="1:40" ht="12" customHeight="1">
      <c r="B92" s="339"/>
      <c r="C92" s="294">
        <v>12</v>
      </c>
      <c r="D92" s="58"/>
      <c r="E92" s="3">
        <f>IF(D92=0,0,VLOOKUP(D92,competitors!$A$1:$B$1350,2,FALSE))</f>
        <v>0</v>
      </c>
      <c r="F92" s="3">
        <f>IF(D92=0,0,VLOOKUP(E92,competitors!$B$1:$C$1350,2,FALSE))</f>
        <v>0</v>
      </c>
      <c r="G92" s="368"/>
      <c r="H92" s="333"/>
      <c r="I92" s="3"/>
      <c r="J92" s="3"/>
      <c r="K92" s="3"/>
      <c r="L92" s="3"/>
      <c r="M92" s="3"/>
      <c r="N92" s="3"/>
      <c r="O92" s="3"/>
      <c r="P92" s="3"/>
      <c r="Q92" s="3"/>
      <c r="R92" s="3"/>
      <c r="S92" s="63"/>
      <c r="T92" s="234"/>
      <c r="U92" s="356"/>
      <c r="V92" s="25"/>
      <c r="W92" s="25"/>
      <c r="X92" s="25"/>
      <c r="Y92" s="25"/>
      <c r="Z92" s="25"/>
      <c r="AA92" s="709" t="s">
        <v>1150</v>
      </c>
      <c r="AB92" s="331"/>
      <c r="AC92" s="714">
        <f>SUM(AC81:AC91)</f>
        <v>0</v>
      </c>
      <c r="AD92" s="716">
        <f t="shared" ref="AD92:AM92" si="0">SUM(AD81:AD91)</f>
        <v>0</v>
      </c>
      <c r="AE92" s="716">
        <f t="shared" si="0"/>
        <v>0</v>
      </c>
      <c r="AF92" s="716">
        <f t="shared" si="0"/>
        <v>10</v>
      </c>
      <c r="AG92" s="716">
        <f t="shared" si="0"/>
        <v>11</v>
      </c>
      <c r="AH92" s="716">
        <f t="shared" si="0"/>
        <v>0</v>
      </c>
      <c r="AI92" s="716">
        <f t="shared" si="0"/>
        <v>7</v>
      </c>
      <c r="AJ92" s="716">
        <f t="shared" si="0"/>
        <v>9</v>
      </c>
      <c r="AK92" s="716">
        <f t="shared" si="0"/>
        <v>8</v>
      </c>
      <c r="AL92" s="716">
        <f t="shared" si="0"/>
        <v>0</v>
      </c>
      <c r="AM92" s="720">
        <f t="shared" si="0"/>
        <v>0</v>
      </c>
    </row>
    <row r="93" spans="1:40" ht="12" customHeight="1" thickBot="1">
      <c r="B93" s="339"/>
      <c r="C93" s="295">
        <v>13</v>
      </c>
      <c r="D93" s="58"/>
      <c r="E93" s="3">
        <f>IF(D93=0,0,VLOOKUP(D93,competitors!$A$1:$B$1350,2,FALSE))</f>
        <v>0</v>
      </c>
      <c r="F93" s="3">
        <f>IF(D93=0,0,VLOOKUP(E93,competitors!$B$1:$C$1350,2,FALSE))</f>
        <v>0</v>
      </c>
      <c r="G93" s="368"/>
      <c r="H93" s="333"/>
      <c r="I93" s="3"/>
      <c r="J93" s="3"/>
      <c r="K93" s="3"/>
      <c r="L93" s="3"/>
      <c r="M93" s="3"/>
      <c r="N93" s="3"/>
      <c r="O93" s="3"/>
      <c r="P93" s="3"/>
      <c r="Q93" s="3"/>
      <c r="R93" s="3"/>
      <c r="S93" s="63"/>
      <c r="T93" s="234"/>
      <c r="U93" s="356"/>
      <c r="V93" s="25"/>
      <c r="W93" s="25"/>
      <c r="X93" s="25"/>
      <c r="Y93" s="25"/>
      <c r="Z93" s="25"/>
      <c r="AA93" s="709"/>
      <c r="AB93" s="331"/>
      <c r="AC93" s="737"/>
      <c r="AD93" s="736"/>
      <c r="AE93" s="736"/>
      <c r="AF93" s="736"/>
      <c r="AG93" s="736"/>
      <c r="AH93" s="736"/>
      <c r="AI93" s="736"/>
      <c r="AJ93" s="736"/>
      <c r="AK93" s="736"/>
      <c r="AL93" s="736"/>
      <c r="AM93" s="738"/>
    </row>
    <row r="94" spans="1:40" ht="12" customHeight="1">
      <c r="B94" s="339"/>
      <c r="C94" s="294">
        <v>14</v>
      </c>
      <c r="D94" s="58"/>
      <c r="E94" s="3">
        <f>IF(D94=0,0,VLOOKUP(D94,competitors!$A$1:$B$1350,2,FALSE))</f>
        <v>0</v>
      </c>
      <c r="F94" s="3">
        <f>IF(D94=0,0,VLOOKUP(E94,competitors!$B$1:$C$1350,2,FALSE))</f>
        <v>0</v>
      </c>
      <c r="G94" s="368"/>
      <c r="H94" s="333"/>
      <c r="I94" s="3"/>
      <c r="J94" s="3"/>
      <c r="K94" s="3"/>
      <c r="L94" s="3"/>
      <c r="M94" s="3"/>
      <c r="N94" s="3"/>
      <c r="O94" s="3"/>
      <c r="P94" s="3"/>
      <c r="Q94" s="3"/>
      <c r="R94" s="3"/>
      <c r="S94" s="63"/>
      <c r="T94" s="234"/>
      <c r="U94" s="356"/>
      <c r="V94" s="25"/>
      <c r="W94" s="25"/>
      <c r="X94" s="25"/>
      <c r="Y94" s="25"/>
      <c r="Z94" s="25"/>
      <c r="AA94" s="722" t="s">
        <v>1909</v>
      </c>
      <c r="AB94" s="723"/>
      <c r="AC94" s="714">
        <f>SUM(AC4:AC93)</f>
        <v>85</v>
      </c>
      <c r="AD94" s="716">
        <f>SUM(AD4:AD93)</f>
        <v>0</v>
      </c>
      <c r="AE94" s="716">
        <f t="shared" ref="AE94:AL94" si="1">SUM(AE4:AE93)</f>
        <v>40.5</v>
      </c>
      <c r="AF94" s="716">
        <f t="shared" si="1"/>
        <v>136.5</v>
      </c>
      <c r="AG94" s="716">
        <f t="shared" si="1"/>
        <v>130.5</v>
      </c>
      <c r="AH94" s="716">
        <f t="shared" si="1"/>
        <v>100</v>
      </c>
      <c r="AI94" s="716">
        <f t="shared" si="1"/>
        <v>94.5</v>
      </c>
      <c r="AJ94" s="716">
        <f t="shared" si="1"/>
        <v>106</v>
      </c>
      <c r="AK94" s="716">
        <f t="shared" si="1"/>
        <v>78</v>
      </c>
      <c r="AL94" s="716">
        <f t="shared" si="1"/>
        <v>0</v>
      </c>
      <c r="AM94" s="720">
        <f>SUM(AM4:AM93)</f>
        <v>0</v>
      </c>
    </row>
    <row r="95" spans="1:40" ht="12" customHeight="1" thickBot="1">
      <c r="B95" s="339"/>
      <c r="C95" s="295">
        <v>15</v>
      </c>
      <c r="D95" s="58"/>
      <c r="E95" s="3">
        <f>IF(D95=0,0,VLOOKUP(D95,competitors!$A$1:$B$1350,2,FALSE))</f>
        <v>0</v>
      </c>
      <c r="F95" s="3">
        <f>IF(D95=0,0,VLOOKUP(E95,competitors!$B$1:$C$1350,2,FALSE))</f>
        <v>0</v>
      </c>
      <c r="G95" s="368"/>
      <c r="H95" s="333"/>
      <c r="I95" s="3"/>
      <c r="J95" s="3"/>
      <c r="K95" s="3"/>
      <c r="L95" s="3"/>
      <c r="M95" s="3"/>
      <c r="N95" s="3"/>
      <c r="O95" s="3"/>
      <c r="P95" s="3"/>
      <c r="Q95" s="3"/>
      <c r="R95" s="3"/>
      <c r="S95" s="63"/>
      <c r="T95" s="234"/>
      <c r="U95" s="356"/>
      <c r="V95" s="25"/>
      <c r="W95" s="25"/>
      <c r="X95" s="25"/>
      <c r="Y95" s="25"/>
      <c r="Z95" s="25"/>
      <c r="AA95" s="724"/>
      <c r="AB95" s="725"/>
      <c r="AC95" s="715"/>
      <c r="AD95" s="717"/>
      <c r="AE95" s="717"/>
      <c r="AF95" s="717"/>
      <c r="AG95" s="717"/>
      <c r="AH95" s="717"/>
      <c r="AI95" s="717"/>
      <c r="AJ95" s="717"/>
      <c r="AK95" s="717"/>
      <c r="AL95" s="717"/>
      <c r="AM95" s="721"/>
    </row>
    <row r="96" spans="1:40" ht="12" customHeight="1">
      <c r="B96" s="339"/>
      <c r="C96" s="294">
        <v>16</v>
      </c>
      <c r="D96" s="58"/>
      <c r="E96" s="3">
        <f>IF(D96=0,0,VLOOKUP(D96,competitors!$A$1:$B$1350,2,FALSE))</f>
        <v>0</v>
      </c>
      <c r="F96" s="3">
        <f>IF(D96=0,0,VLOOKUP(E96,competitors!$B$1:$C$1350,2,FALSE))</f>
        <v>0</v>
      </c>
      <c r="G96" s="368"/>
      <c r="H96" s="333"/>
      <c r="I96" s="3"/>
      <c r="J96" s="3"/>
      <c r="K96" s="3"/>
      <c r="L96" s="3"/>
      <c r="M96" s="3"/>
      <c r="N96" s="3"/>
      <c r="O96" s="3"/>
      <c r="P96" s="3"/>
      <c r="Q96" s="3"/>
      <c r="R96" s="3"/>
      <c r="S96" s="63"/>
      <c r="T96" s="234"/>
      <c r="U96" s="8"/>
      <c r="Y96" s="726" t="s">
        <v>1151</v>
      </c>
      <c r="Z96" s="726"/>
      <c r="AA96" s="726"/>
      <c r="AB96" s="395"/>
      <c r="AC96" s="715">
        <f t="shared" ref="AC96:AM96" si="2">SUM(I103+AC94)</f>
        <v>85</v>
      </c>
      <c r="AD96" s="717">
        <f t="shared" si="2"/>
        <v>94</v>
      </c>
      <c r="AE96" s="717">
        <f t="shared" si="2"/>
        <v>59.5</v>
      </c>
      <c r="AF96" s="717">
        <f t="shared" si="2"/>
        <v>306.5</v>
      </c>
      <c r="AG96" s="717">
        <f t="shared" si="2"/>
        <v>294.5</v>
      </c>
      <c r="AH96" s="717">
        <f t="shared" si="2"/>
        <v>158</v>
      </c>
      <c r="AI96" s="717">
        <f t="shared" si="2"/>
        <v>120.5</v>
      </c>
      <c r="AJ96" s="717">
        <f t="shared" si="2"/>
        <v>221</v>
      </c>
      <c r="AK96" s="717">
        <f t="shared" si="2"/>
        <v>211</v>
      </c>
      <c r="AL96" s="717">
        <f t="shared" si="2"/>
        <v>37</v>
      </c>
      <c r="AM96" s="721">
        <f t="shared" si="2"/>
        <v>0</v>
      </c>
      <c r="AN96" s="8"/>
    </row>
    <row r="97" spans="1:40" ht="12" customHeight="1" thickBot="1">
      <c r="B97" s="339"/>
      <c r="C97" s="295">
        <v>17</v>
      </c>
      <c r="D97" s="58"/>
      <c r="E97" s="3">
        <f>IF(D97=0,0,VLOOKUP(D97,competitors!$A$1:$B$1350,2,FALSE))</f>
        <v>0</v>
      </c>
      <c r="F97" s="3">
        <f>IF(D97=0,0,VLOOKUP(E97,competitors!$B$1:$C$1350,2,FALSE))</f>
        <v>0</v>
      </c>
      <c r="G97" s="368"/>
      <c r="H97" s="333"/>
      <c r="I97" s="3"/>
      <c r="J97" s="3"/>
      <c r="K97" s="3"/>
      <c r="L97" s="3"/>
      <c r="M97" s="3"/>
      <c r="N97" s="3"/>
      <c r="O97" s="3"/>
      <c r="P97" s="3"/>
      <c r="Q97" s="3"/>
      <c r="R97" s="3"/>
      <c r="S97" s="63"/>
      <c r="T97" s="234"/>
      <c r="U97" s="8"/>
      <c r="Y97" s="726"/>
      <c r="Z97" s="726"/>
      <c r="AA97" s="726"/>
      <c r="AB97" s="395"/>
      <c r="AC97" s="711"/>
      <c r="AD97" s="713"/>
      <c r="AE97" s="713"/>
      <c r="AF97" s="713"/>
      <c r="AG97" s="713"/>
      <c r="AH97" s="713"/>
      <c r="AI97" s="713"/>
      <c r="AJ97" s="713"/>
      <c r="AK97" s="713"/>
      <c r="AL97" s="713"/>
      <c r="AM97" s="719"/>
      <c r="AN97" s="8"/>
    </row>
    <row r="98" spans="1:40" ht="12" customHeight="1">
      <c r="B98" s="339"/>
      <c r="C98" s="294">
        <v>18</v>
      </c>
      <c r="D98" s="58"/>
      <c r="E98" s="3">
        <f>IF(D98=0,0,VLOOKUP(D98,competitors!$A$1:$B$1350,2,FALSE))</f>
        <v>0</v>
      </c>
      <c r="F98" s="3">
        <f>IF(D98=0,0,VLOOKUP(E98,competitors!$B$1:$C$1350,2,FALSE))</f>
        <v>0</v>
      </c>
      <c r="G98" s="368"/>
      <c r="H98" s="333"/>
      <c r="I98" s="3"/>
      <c r="J98" s="3"/>
      <c r="K98" s="3"/>
      <c r="L98" s="3"/>
      <c r="M98" s="3"/>
      <c r="N98" s="3"/>
      <c r="O98" s="3"/>
      <c r="P98" s="3"/>
      <c r="Q98" s="3"/>
      <c r="R98" s="3"/>
      <c r="S98" s="63"/>
      <c r="T98" s="234"/>
      <c r="U98" s="357"/>
      <c r="V98" s="25"/>
      <c r="W98" s="25"/>
      <c r="X98" s="25"/>
      <c r="Y98" s="25"/>
      <c r="Z98" s="25"/>
      <c r="AA98" s="104"/>
      <c r="AB98" s="104"/>
      <c r="AC98" s="25"/>
      <c r="AD98" s="25"/>
      <c r="AE98" s="331"/>
      <c r="AF98" s="331"/>
      <c r="AG98" s="331"/>
    </row>
    <row r="99" spans="1:40" ht="12" customHeight="1">
      <c r="B99" s="339"/>
      <c r="C99" s="295">
        <v>19</v>
      </c>
      <c r="D99" s="58"/>
      <c r="E99" s="3">
        <f>IF(D99=0,0,VLOOKUP(D99,competitors!$A$1:$B$1350,2,FALSE))</f>
        <v>0</v>
      </c>
      <c r="F99" s="3">
        <f>IF(D99=0,0,VLOOKUP(E99,competitors!$B$1:$C$1350,2,FALSE))</f>
        <v>0</v>
      </c>
      <c r="G99" s="368"/>
      <c r="H99" s="333"/>
      <c r="I99" s="3"/>
      <c r="J99" s="3"/>
      <c r="K99" s="3"/>
      <c r="L99" s="3"/>
      <c r="M99" s="3"/>
      <c r="N99" s="3"/>
      <c r="O99" s="3"/>
      <c r="P99" s="3"/>
      <c r="Q99" s="3"/>
      <c r="R99" s="3"/>
      <c r="S99" s="63"/>
      <c r="T99" s="234"/>
      <c r="U99" s="357"/>
      <c r="V99" s="25"/>
      <c r="W99" s="25"/>
      <c r="X99" s="25"/>
      <c r="Y99" s="25"/>
      <c r="Z99" s="25"/>
      <c r="AA99" s="104"/>
      <c r="AB99" s="104"/>
      <c r="AC99" s="25"/>
      <c r="AD99" s="25"/>
      <c r="AE99" s="331"/>
      <c r="AF99" s="331"/>
      <c r="AG99" s="331"/>
    </row>
    <row r="100" spans="1:40" ht="12" customHeight="1">
      <c r="B100" s="339"/>
      <c r="C100" s="294">
        <v>20</v>
      </c>
      <c r="D100" s="58"/>
      <c r="E100" s="3">
        <f>IF(D100=0,0,VLOOKUP(D100,competitors!$A$1:$B$1350,2,FALSE))</f>
        <v>0</v>
      </c>
      <c r="F100" s="3">
        <f>IF(D100=0,0,VLOOKUP(E100,competitors!$B$1:$C$1350,2,FALSE))</f>
        <v>0</v>
      </c>
      <c r="G100" s="368"/>
      <c r="H100" s="33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63"/>
      <c r="T100" s="234"/>
      <c r="U100" s="357"/>
      <c r="V100" s="25"/>
      <c r="W100" s="25"/>
      <c r="X100" s="25"/>
      <c r="Y100" s="25"/>
      <c r="Z100" s="25"/>
      <c r="AA100" s="104"/>
      <c r="AB100" s="104"/>
      <c r="AC100" s="25"/>
      <c r="AD100" s="25"/>
      <c r="AE100" s="331"/>
      <c r="AF100" s="331"/>
      <c r="AG100" s="331"/>
    </row>
    <row r="101" spans="1:40" ht="12" customHeight="1">
      <c r="B101" s="339"/>
      <c r="C101" s="295">
        <v>21</v>
      </c>
      <c r="D101" s="58"/>
      <c r="E101" s="3">
        <f>IF(D101=0,0,VLOOKUP(D101,competitors!$A$1:$B$1350,2,FALSE))</f>
        <v>0</v>
      </c>
      <c r="F101" s="3">
        <f>IF(D101=0,0,VLOOKUP(E101,competitors!$B$1:$C$1350,2,FALSE))</f>
        <v>0</v>
      </c>
      <c r="G101" s="368"/>
      <c r="H101" s="33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63"/>
      <c r="T101" s="234"/>
      <c r="U101" s="357"/>
      <c r="V101" s="25"/>
      <c r="W101" s="25"/>
      <c r="X101" s="25"/>
      <c r="Y101" s="25"/>
      <c r="Z101" s="25"/>
      <c r="AA101" s="104"/>
      <c r="AB101" s="104"/>
      <c r="AC101" s="25"/>
      <c r="AD101" s="25"/>
      <c r="AE101" s="331"/>
      <c r="AF101" s="331"/>
      <c r="AG101" s="331"/>
    </row>
    <row r="102" spans="1:40" ht="12" customHeight="1" thickBot="1">
      <c r="B102" s="398"/>
      <c r="C102" s="296">
        <v>22</v>
      </c>
      <c r="D102" s="64"/>
      <c r="E102" s="65">
        <f>IF(D102=0,0,VLOOKUP(D102,competitors!$A$1:$B$1350,2,FALSE))</f>
        <v>0</v>
      </c>
      <c r="F102" s="65">
        <f>IF(D102=0,0,VLOOKUP(E102,competitors!$B$1:$C$1350,2,FALSE))</f>
        <v>0</v>
      </c>
      <c r="G102" s="402"/>
      <c r="H102" s="334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106"/>
      <c r="T102" s="234"/>
      <c r="U102" s="357"/>
      <c r="V102" s="25"/>
      <c r="W102" s="25"/>
      <c r="X102" s="25"/>
      <c r="Y102" s="25"/>
      <c r="Z102" s="25"/>
      <c r="AA102" s="104"/>
      <c r="AB102" s="104"/>
      <c r="AC102" s="25"/>
      <c r="AD102" s="25"/>
      <c r="AE102" s="331"/>
      <c r="AF102" s="331"/>
      <c r="AG102" s="331"/>
    </row>
    <row r="103" spans="1:40" ht="12" customHeight="1">
      <c r="B103" s="25"/>
      <c r="C103" s="25"/>
      <c r="D103" s="25"/>
      <c r="E103" s="25"/>
      <c r="F103" s="25"/>
      <c r="G103" s="735" t="s">
        <v>1908</v>
      </c>
      <c r="H103" s="331"/>
      <c r="I103" s="714">
        <f t="shared" ref="I103:S103" si="3">SUM(I4:I102)</f>
        <v>0</v>
      </c>
      <c r="J103" s="716">
        <f t="shared" si="3"/>
        <v>94</v>
      </c>
      <c r="K103" s="716">
        <f t="shared" si="3"/>
        <v>19</v>
      </c>
      <c r="L103" s="716">
        <f t="shared" si="3"/>
        <v>170</v>
      </c>
      <c r="M103" s="716">
        <f t="shared" si="3"/>
        <v>164</v>
      </c>
      <c r="N103" s="716">
        <f t="shared" si="3"/>
        <v>58</v>
      </c>
      <c r="O103" s="716">
        <f t="shared" si="3"/>
        <v>26</v>
      </c>
      <c r="P103" s="716">
        <f t="shared" si="3"/>
        <v>115</v>
      </c>
      <c r="Q103" s="716">
        <f t="shared" si="3"/>
        <v>133</v>
      </c>
      <c r="R103" s="716">
        <f t="shared" si="3"/>
        <v>37</v>
      </c>
      <c r="S103" s="720">
        <f t="shared" si="3"/>
        <v>0</v>
      </c>
      <c r="T103" s="25"/>
      <c r="U103" s="357"/>
      <c r="V103" s="25"/>
      <c r="W103" s="25"/>
      <c r="X103" s="25"/>
      <c r="Y103" s="25"/>
      <c r="Z103" s="25"/>
      <c r="AA103" s="104"/>
      <c r="AB103" s="104"/>
      <c r="AC103" s="25"/>
      <c r="AD103" s="25"/>
      <c r="AE103" s="331"/>
      <c r="AF103" s="331"/>
      <c r="AG103" s="331"/>
    </row>
    <row r="104" spans="1:40" ht="12" customHeight="1" thickBot="1">
      <c r="B104" s="25"/>
      <c r="C104" s="25"/>
      <c r="D104" s="25"/>
      <c r="E104" s="25"/>
      <c r="F104" s="25"/>
      <c r="G104" s="709"/>
      <c r="H104" s="331"/>
      <c r="I104" s="711"/>
      <c r="J104" s="713"/>
      <c r="K104" s="713"/>
      <c r="L104" s="713"/>
      <c r="M104" s="713"/>
      <c r="N104" s="713"/>
      <c r="O104" s="713"/>
      <c r="P104" s="713"/>
      <c r="Q104" s="713"/>
      <c r="R104" s="713"/>
      <c r="S104" s="719"/>
      <c r="T104" s="25"/>
      <c r="U104" s="357"/>
      <c r="V104" s="25"/>
      <c r="W104" s="25"/>
      <c r="X104" s="25"/>
      <c r="Y104" s="25"/>
      <c r="Z104" s="25"/>
      <c r="AA104" s="104"/>
      <c r="AB104" s="104"/>
      <c r="AC104" s="25"/>
      <c r="AD104" s="25"/>
      <c r="AE104" s="331"/>
      <c r="AF104" s="331"/>
      <c r="AG104" s="331"/>
    </row>
    <row r="105" spans="1:40" ht="12" customHeight="1">
      <c r="A105" s="346" t="s">
        <v>3271</v>
      </c>
      <c r="B105" s="25"/>
      <c r="C105" s="25"/>
      <c r="D105" s="25"/>
      <c r="E105" s="25"/>
      <c r="F105" s="25"/>
      <c r="G105" s="104"/>
      <c r="H105" s="10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357"/>
      <c r="V105" s="25"/>
      <c r="W105" s="25"/>
      <c r="X105" s="25"/>
      <c r="Y105" s="25"/>
      <c r="Z105" s="25"/>
      <c r="AA105" s="104"/>
      <c r="AB105" s="104"/>
      <c r="AC105" s="25"/>
      <c r="AD105" s="25"/>
      <c r="AE105" s="331"/>
      <c r="AF105" s="331"/>
      <c r="AG105" s="331"/>
    </row>
    <row r="106" spans="1:40" ht="12" customHeight="1">
      <c r="B106" s="25"/>
      <c r="C106" s="25"/>
      <c r="D106" s="25"/>
      <c r="E106" s="25"/>
      <c r="F106" s="25"/>
      <c r="G106" s="104"/>
      <c r="H106" s="10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357"/>
      <c r="V106" s="25"/>
      <c r="W106" s="25"/>
      <c r="X106" s="25"/>
      <c r="Y106" s="25"/>
      <c r="Z106" s="25"/>
      <c r="AA106" s="104"/>
      <c r="AB106" s="104"/>
      <c r="AC106" s="25"/>
      <c r="AD106" s="25"/>
      <c r="AE106" s="331"/>
      <c r="AF106" s="331"/>
      <c r="AG106" s="331"/>
    </row>
    <row r="107" spans="1:40" ht="12" customHeight="1">
      <c r="B107" s="25"/>
      <c r="C107" s="25"/>
      <c r="D107" s="25"/>
      <c r="E107" s="25"/>
      <c r="F107" s="25"/>
      <c r="G107" s="104"/>
      <c r="H107" s="10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357"/>
      <c r="V107" s="25"/>
      <c r="W107" s="25"/>
      <c r="X107" s="25"/>
      <c r="Y107" s="25"/>
      <c r="Z107" s="25"/>
      <c r="AA107" s="104"/>
      <c r="AB107" s="104"/>
      <c r="AC107" s="25"/>
      <c r="AD107" s="25"/>
      <c r="AE107" s="331"/>
      <c r="AF107" s="331"/>
      <c r="AG107" s="331"/>
    </row>
    <row r="108" spans="1:40" ht="12" customHeight="1">
      <c r="B108" s="25"/>
      <c r="C108" s="25"/>
      <c r="D108" s="25"/>
      <c r="E108" s="25"/>
      <c r="F108" s="25"/>
      <c r="G108" s="104"/>
      <c r="H108" s="10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57"/>
      <c r="V108" s="25"/>
      <c r="W108" s="25"/>
      <c r="X108" s="25"/>
      <c r="Y108" s="25"/>
      <c r="Z108" s="25"/>
      <c r="AA108" s="104"/>
      <c r="AB108" s="104"/>
      <c r="AC108" s="25"/>
      <c r="AD108" s="25"/>
    </row>
    <row r="109" spans="1:40" ht="12" customHeight="1">
      <c r="B109" s="25"/>
      <c r="C109" s="25"/>
      <c r="D109" s="25"/>
      <c r="E109" s="25"/>
      <c r="F109" s="25"/>
      <c r="G109" s="104"/>
      <c r="H109" s="10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57"/>
      <c r="V109" s="25"/>
      <c r="W109" s="25"/>
      <c r="X109" s="25"/>
      <c r="Y109" s="25"/>
      <c r="Z109" s="25"/>
      <c r="AA109" s="104"/>
      <c r="AB109" s="104"/>
      <c r="AC109" s="25"/>
      <c r="AD109" s="25"/>
    </row>
    <row r="110" spans="1:40" ht="12" customHeight="1">
      <c r="B110" s="25"/>
      <c r="C110" s="25"/>
      <c r="D110" s="25"/>
      <c r="E110" s="25"/>
      <c r="F110" s="25"/>
      <c r="G110" s="104"/>
      <c r="H110" s="10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57"/>
      <c r="V110" s="25"/>
      <c r="W110" s="25"/>
      <c r="X110" s="25"/>
      <c r="Y110" s="25"/>
      <c r="Z110" s="25"/>
      <c r="AA110" s="104"/>
      <c r="AB110" s="104"/>
      <c r="AC110" s="25"/>
      <c r="AD110" s="25"/>
    </row>
    <row r="111" spans="1:40" ht="12" customHeight="1">
      <c r="B111" s="25"/>
      <c r="C111" s="25"/>
      <c r="D111" s="25"/>
      <c r="E111" s="25"/>
      <c r="F111" s="25"/>
      <c r="G111" s="104"/>
      <c r="H111" s="10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357"/>
      <c r="V111" s="25"/>
      <c r="W111" s="25"/>
      <c r="X111" s="25"/>
      <c r="Y111" s="25"/>
      <c r="Z111" s="25"/>
      <c r="AA111" s="104"/>
      <c r="AB111" s="104"/>
      <c r="AC111" s="25"/>
      <c r="AD111" s="25"/>
    </row>
    <row r="112" spans="1:40" ht="12" customHeight="1">
      <c r="B112" s="25"/>
      <c r="C112" s="25"/>
      <c r="D112" s="25"/>
      <c r="E112" s="25"/>
      <c r="F112" s="25"/>
      <c r="G112" s="104"/>
      <c r="H112" s="10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57"/>
      <c r="V112" s="25"/>
      <c r="W112" s="25"/>
      <c r="X112" s="25"/>
      <c r="Y112" s="25"/>
      <c r="Z112" s="25"/>
      <c r="AA112" s="104"/>
      <c r="AB112" s="104"/>
      <c r="AC112" s="25"/>
      <c r="AD112" s="25"/>
    </row>
    <row r="113" spans="2:30" ht="12" customHeight="1">
      <c r="B113" s="25"/>
      <c r="C113" s="25"/>
      <c r="D113" s="25"/>
      <c r="E113" s="25"/>
      <c r="F113" s="25"/>
      <c r="G113" s="104"/>
      <c r="H113" s="10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357"/>
      <c r="V113" s="25"/>
      <c r="W113" s="25"/>
      <c r="X113" s="25"/>
      <c r="Y113" s="25"/>
      <c r="Z113" s="25"/>
      <c r="AA113" s="104"/>
      <c r="AB113" s="104"/>
      <c r="AC113" s="25"/>
      <c r="AD113" s="25"/>
    </row>
    <row r="114" spans="2:30" ht="12" customHeight="1">
      <c r="B114" s="25"/>
      <c r="C114" s="25"/>
      <c r="D114" s="25"/>
      <c r="E114" s="25"/>
      <c r="F114" s="25"/>
      <c r="G114" s="104"/>
      <c r="H114" s="10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57"/>
      <c r="V114" s="25"/>
      <c r="W114" s="25"/>
      <c r="X114" s="25"/>
      <c r="Y114" s="25"/>
      <c r="Z114" s="25"/>
      <c r="AA114" s="104"/>
      <c r="AB114" s="104"/>
      <c r="AC114" s="25"/>
      <c r="AD114" s="25"/>
    </row>
    <row r="115" spans="2:30" ht="12" customHeight="1">
      <c r="B115" s="25"/>
      <c r="C115" s="25"/>
      <c r="D115" s="25"/>
      <c r="E115" s="25"/>
      <c r="F115" s="25"/>
      <c r="G115" s="104"/>
      <c r="H115" s="10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357"/>
      <c r="V115" s="25"/>
      <c r="W115" s="25"/>
      <c r="X115" s="25"/>
      <c r="Y115" s="25"/>
      <c r="Z115" s="25"/>
      <c r="AA115" s="104"/>
      <c r="AB115" s="104"/>
      <c r="AC115" s="25"/>
      <c r="AD115" s="25"/>
    </row>
    <row r="116" spans="2:30">
      <c r="B116" s="25"/>
      <c r="C116" s="25"/>
      <c r="D116" s="25"/>
      <c r="E116" s="25"/>
      <c r="F116" s="25"/>
      <c r="G116" s="104"/>
      <c r="H116" s="10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57"/>
      <c r="V116" s="25"/>
      <c r="W116" s="25"/>
      <c r="X116" s="25"/>
      <c r="Y116" s="25"/>
      <c r="Z116" s="25"/>
      <c r="AA116" s="104"/>
      <c r="AB116" s="104"/>
      <c r="AC116" s="25"/>
      <c r="AD116" s="25"/>
    </row>
    <row r="117" spans="2:30">
      <c r="B117" s="25"/>
      <c r="C117" s="25"/>
      <c r="D117" s="25"/>
      <c r="E117" s="25"/>
      <c r="F117" s="25"/>
      <c r="T117" s="25"/>
      <c r="U117" s="357"/>
      <c r="V117" s="25"/>
      <c r="W117" s="25"/>
      <c r="X117" s="25"/>
      <c r="Y117" s="25"/>
      <c r="Z117" s="25"/>
      <c r="AA117" s="104"/>
      <c r="AB117" s="104"/>
      <c r="AC117" s="25"/>
      <c r="AD117" s="25"/>
    </row>
    <row r="118" spans="2:30">
      <c r="B118" s="25"/>
      <c r="C118" s="25"/>
      <c r="D118" s="25"/>
      <c r="E118" s="25"/>
      <c r="F118" s="25"/>
      <c r="T118" s="25"/>
      <c r="U118" s="357"/>
      <c r="V118" s="25"/>
      <c r="W118" s="25"/>
      <c r="X118" s="25"/>
      <c r="Y118" s="25"/>
      <c r="Z118" s="25"/>
      <c r="AA118" s="104"/>
      <c r="AB118" s="104"/>
      <c r="AC118" s="25"/>
      <c r="AD118" s="25"/>
    </row>
    <row r="119" spans="2:30">
      <c r="B119" s="25"/>
      <c r="C119" s="25"/>
      <c r="D119" s="25"/>
      <c r="E119" s="25"/>
      <c r="F119" s="25"/>
      <c r="G119" s="104"/>
      <c r="H119" s="10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57"/>
      <c r="V119" s="25"/>
      <c r="W119" s="25"/>
      <c r="X119" s="25"/>
      <c r="Y119" s="25"/>
      <c r="Z119" s="25"/>
      <c r="AA119" s="104"/>
      <c r="AB119" s="104"/>
      <c r="AC119" s="25"/>
      <c r="AD119" s="25"/>
    </row>
    <row r="120" spans="2:30">
      <c r="B120" s="25"/>
      <c r="C120" s="25"/>
      <c r="D120" s="25"/>
      <c r="E120" s="25"/>
      <c r="F120" s="25"/>
      <c r="G120" s="104"/>
      <c r="H120" s="10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57"/>
      <c r="V120" s="25"/>
      <c r="W120" s="25"/>
      <c r="X120" s="25"/>
      <c r="Y120" s="25"/>
      <c r="Z120" s="25"/>
      <c r="AA120" s="104"/>
      <c r="AB120" s="104"/>
      <c r="AC120" s="25"/>
      <c r="AD120" s="25"/>
    </row>
    <row r="121" spans="2:30">
      <c r="B121" s="25"/>
      <c r="C121" s="25"/>
      <c r="D121" s="25"/>
      <c r="E121" s="25"/>
      <c r="F121" s="25"/>
      <c r="G121" s="104"/>
      <c r="H121" s="10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57"/>
      <c r="V121" s="25"/>
      <c r="W121" s="25"/>
      <c r="X121" s="25"/>
      <c r="Y121" s="25"/>
      <c r="Z121" s="25"/>
      <c r="AA121" s="104"/>
      <c r="AB121" s="104"/>
      <c r="AC121" s="25"/>
      <c r="AD121" s="25"/>
    </row>
    <row r="122" spans="2:30">
      <c r="B122" s="25"/>
      <c r="C122" s="25"/>
      <c r="D122" s="25"/>
      <c r="E122" s="25"/>
      <c r="F122" s="25"/>
      <c r="G122" s="104"/>
      <c r="H122" s="10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57"/>
      <c r="V122" s="25"/>
      <c r="W122" s="25"/>
      <c r="X122" s="25"/>
      <c r="Y122" s="25"/>
      <c r="Z122" s="25"/>
      <c r="AA122" s="104"/>
      <c r="AB122" s="104"/>
      <c r="AC122" s="25"/>
      <c r="AD122" s="25"/>
    </row>
    <row r="123" spans="2:30">
      <c r="B123" s="25"/>
      <c r="C123" s="25"/>
      <c r="D123" s="25"/>
      <c r="E123" s="25"/>
      <c r="F123" s="25"/>
      <c r="G123" s="104"/>
      <c r="H123" s="10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57"/>
      <c r="V123" s="25"/>
      <c r="W123" s="25"/>
      <c r="X123" s="25"/>
      <c r="Y123" s="25"/>
      <c r="Z123" s="25"/>
      <c r="AA123" s="104"/>
      <c r="AB123" s="104"/>
      <c r="AC123" s="25"/>
      <c r="AD123" s="25"/>
    </row>
    <row r="124" spans="2:30">
      <c r="B124" s="25"/>
      <c r="C124" s="25"/>
      <c r="D124" s="25"/>
      <c r="E124" s="25"/>
      <c r="F124" s="25"/>
      <c r="G124" s="104"/>
      <c r="H124" s="10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57"/>
      <c r="V124" s="25"/>
      <c r="W124" s="25"/>
      <c r="X124" s="25"/>
      <c r="Y124" s="25"/>
      <c r="Z124" s="25"/>
      <c r="AA124" s="104"/>
      <c r="AB124" s="104"/>
      <c r="AC124" s="25"/>
      <c r="AD124" s="25"/>
    </row>
    <row r="125" spans="2:30">
      <c r="B125" s="25"/>
      <c r="C125" s="25"/>
      <c r="D125" s="25"/>
      <c r="E125" s="25"/>
      <c r="F125" s="25"/>
      <c r="G125" s="104"/>
      <c r="H125" s="10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357"/>
      <c r="V125" s="25"/>
      <c r="W125" s="25"/>
      <c r="X125" s="25"/>
      <c r="Y125" s="25"/>
      <c r="Z125" s="25"/>
      <c r="AA125" s="104"/>
      <c r="AB125" s="104"/>
      <c r="AC125" s="25"/>
      <c r="AD125" s="25"/>
    </row>
    <row r="126" spans="2:30">
      <c r="B126" s="25"/>
      <c r="C126" s="25"/>
      <c r="D126" s="25"/>
      <c r="E126" s="25"/>
      <c r="F126" s="25"/>
      <c r="G126" s="104"/>
      <c r="H126" s="10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57"/>
      <c r="V126" s="25"/>
      <c r="W126" s="25"/>
      <c r="X126" s="25"/>
      <c r="Y126" s="25"/>
      <c r="Z126" s="25"/>
      <c r="AA126" s="104"/>
      <c r="AB126" s="104"/>
      <c r="AC126" s="25"/>
      <c r="AD126" s="25"/>
    </row>
    <row r="127" spans="2:30">
      <c r="B127" s="25"/>
      <c r="C127" s="25"/>
      <c r="D127" s="25"/>
      <c r="E127" s="25"/>
      <c r="F127" s="25"/>
      <c r="G127" s="104"/>
      <c r="H127" s="10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57"/>
      <c r="V127" s="25"/>
      <c r="W127" s="25"/>
      <c r="X127" s="25"/>
      <c r="Y127" s="25"/>
      <c r="Z127" s="25"/>
      <c r="AA127" s="104"/>
      <c r="AB127" s="104"/>
      <c r="AC127" s="25"/>
      <c r="AD127" s="25"/>
    </row>
    <row r="128" spans="2:30">
      <c r="B128" s="25"/>
      <c r="C128" s="25"/>
      <c r="D128" s="25"/>
      <c r="E128" s="25"/>
      <c r="F128" s="25"/>
      <c r="G128" s="104"/>
      <c r="H128" s="10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357"/>
      <c r="V128" s="25"/>
      <c r="W128" s="25"/>
      <c r="X128" s="25"/>
      <c r="Y128" s="25"/>
      <c r="Z128" s="25"/>
      <c r="AA128" s="104"/>
      <c r="AB128" s="104"/>
      <c r="AC128" s="25"/>
      <c r="AD128" s="25"/>
    </row>
    <row r="129" spans="2:30">
      <c r="B129" s="25"/>
      <c r="C129" s="25"/>
      <c r="D129" s="25"/>
      <c r="E129" s="25"/>
      <c r="F129" s="25"/>
      <c r="G129" s="104"/>
      <c r="H129" s="10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57"/>
      <c r="V129" s="25"/>
      <c r="W129" s="25"/>
      <c r="X129" s="25"/>
      <c r="Y129" s="25"/>
      <c r="Z129" s="25"/>
      <c r="AA129" s="104"/>
      <c r="AB129" s="104"/>
      <c r="AC129" s="25"/>
      <c r="AD129" s="25"/>
    </row>
    <row r="130" spans="2:30">
      <c r="B130" s="25"/>
      <c r="C130" s="25"/>
      <c r="D130" s="25"/>
      <c r="E130" s="25"/>
      <c r="F130" s="25"/>
      <c r="G130" s="104"/>
      <c r="H130" s="10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57"/>
      <c r="V130" s="25"/>
      <c r="W130" s="25"/>
      <c r="X130" s="25"/>
      <c r="Y130" s="25"/>
      <c r="Z130" s="25"/>
      <c r="AA130" s="104"/>
      <c r="AB130" s="104"/>
      <c r="AC130" s="25"/>
      <c r="AD130" s="25"/>
    </row>
    <row r="131" spans="2:30">
      <c r="B131" s="25"/>
      <c r="C131" s="25"/>
      <c r="D131" s="25"/>
      <c r="E131" s="25"/>
      <c r="F131" s="25"/>
      <c r="G131" s="104"/>
      <c r="H131" s="10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57"/>
      <c r="V131" s="25"/>
      <c r="W131" s="25"/>
      <c r="X131" s="25"/>
      <c r="Y131" s="25"/>
      <c r="Z131" s="25"/>
      <c r="AA131" s="104"/>
      <c r="AB131" s="104"/>
      <c r="AC131" s="25"/>
      <c r="AD131" s="25"/>
    </row>
    <row r="132" spans="2:30">
      <c r="B132" s="25"/>
      <c r="C132" s="25"/>
      <c r="D132" s="25"/>
      <c r="E132" s="25"/>
      <c r="F132" s="25"/>
      <c r="G132" s="104"/>
      <c r="H132" s="10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57"/>
      <c r="V132" s="25"/>
      <c r="W132" s="25"/>
      <c r="X132" s="25"/>
      <c r="Y132" s="25"/>
      <c r="Z132" s="25"/>
      <c r="AA132" s="104"/>
      <c r="AB132" s="104"/>
      <c r="AC132" s="25"/>
      <c r="AD132" s="25"/>
    </row>
    <row r="133" spans="2:30">
      <c r="B133" s="25"/>
      <c r="C133" s="25"/>
      <c r="D133" s="25"/>
      <c r="E133" s="25"/>
      <c r="F133" s="25"/>
      <c r="G133" s="104"/>
      <c r="H133" s="10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57"/>
      <c r="V133" s="25"/>
      <c r="W133" s="25"/>
      <c r="X133" s="25"/>
      <c r="Y133" s="25"/>
      <c r="Z133" s="25"/>
      <c r="AA133" s="104"/>
      <c r="AB133" s="104"/>
      <c r="AC133" s="25"/>
      <c r="AD133" s="25"/>
    </row>
    <row r="134" spans="2:30">
      <c r="B134" s="25"/>
      <c r="C134" s="25"/>
      <c r="D134" s="25"/>
      <c r="E134" s="25"/>
      <c r="F134" s="25"/>
      <c r="G134" s="104"/>
      <c r="H134" s="10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357"/>
      <c r="V134" s="25"/>
      <c r="W134" s="25"/>
      <c r="X134" s="25"/>
      <c r="Y134" s="25"/>
      <c r="Z134" s="25"/>
      <c r="AA134" s="104"/>
      <c r="AB134" s="104"/>
      <c r="AC134" s="25"/>
      <c r="AD134" s="25"/>
    </row>
    <row r="135" spans="2:30">
      <c r="B135" s="25"/>
      <c r="C135" s="25"/>
      <c r="D135" s="25"/>
      <c r="E135" s="25"/>
      <c r="F135" s="25"/>
      <c r="G135" s="104"/>
      <c r="H135" s="10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57"/>
      <c r="V135" s="25"/>
      <c r="W135" s="25"/>
      <c r="X135" s="25"/>
      <c r="Y135" s="25"/>
      <c r="Z135" s="25"/>
      <c r="AA135" s="104"/>
      <c r="AB135" s="104"/>
      <c r="AC135" s="25"/>
      <c r="AD135" s="25"/>
    </row>
    <row r="136" spans="2:30">
      <c r="B136" s="25"/>
      <c r="C136" s="25"/>
      <c r="D136" s="25"/>
      <c r="E136" s="25"/>
      <c r="F136" s="25"/>
      <c r="G136" s="104"/>
      <c r="H136" s="10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57"/>
      <c r="V136" s="25"/>
      <c r="W136" s="25"/>
      <c r="X136" s="25"/>
      <c r="Y136" s="25"/>
      <c r="Z136" s="25"/>
      <c r="AA136" s="104"/>
      <c r="AB136" s="104"/>
      <c r="AC136" s="25"/>
      <c r="AD136" s="25"/>
    </row>
    <row r="137" spans="2:30">
      <c r="B137" s="25"/>
      <c r="C137" s="25"/>
      <c r="D137" s="25"/>
      <c r="E137" s="25"/>
      <c r="F137" s="25"/>
      <c r="G137" s="104"/>
      <c r="H137" s="10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357"/>
      <c r="V137" s="25"/>
      <c r="W137" s="25"/>
      <c r="X137" s="25"/>
      <c r="Y137" s="25"/>
      <c r="Z137" s="25"/>
      <c r="AA137" s="104"/>
      <c r="AB137" s="104"/>
      <c r="AC137" s="25"/>
      <c r="AD137" s="25"/>
    </row>
    <row r="138" spans="2:30">
      <c r="B138" s="25"/>
      <c r="C138" s="25"/>
      <c r="D138" s="25"/>
      <c r="E138" s="25"/>
      <c r="F138" s="25"/>
      <c r="G138" s="104"/>
      <c r="H138" s="10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357"/>
      <c r="V138" s="25"/>
      <c r="W138" s="25"/>
      <c r="X138" s="25"/>
      <c r="Y138" s="25"/>
      <c r="Z138" s="25"/>
      <c r="AA138" s="104"/>
      <c r="AB138" s="104"/>
      <c r="AC138" s="25"/>
      <c r="AD138" s="25"/>
    </row>
    <row r="139" spans="2:30">
      <c r="B139" s="25"/>
      <c r="C139" s="25"/>
      <c r="D139" s="25"/>
      <c r="E139" s="25"/>
      <c r="F139" s="25"/>
      <c r="G139" s="104"/>
      <c r="H139" s="10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357"/>
      <c r="V139" s="25"/>
      <c r="W139" s="25"/>
      <c r="X139" s="25"/>
      <c r="Y139" s="25"/>
      <c r="Z139" s="25"/>
      <c r="AA139" s="104"/>
      <c r="AB139" s="104"/>
      <c r="AC139" s="25"/>
      <c r="AD139" s="25"/>
    </row>
    <row r="140" spans="2:30">
      <c r="B140" s="25"/>
      <c r="C140" s="25"/>
      <c r="D140" s="25"/>
      <c r="E140" s="25"/>
      <c r="F140" s="25"/>
      <c r="G140" s="104"/>
      <c r="H140" s="10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57"/>
      <c r="V140" s="25"/>
      <c r="W140" s="25"/>
      <c r="X140" s="25"/>
      <c r="Y140" s="25"/>
      <c r="Z140" s="25"/>
      <c r="AA140" s="104"/>
      <c r="AB140" s="104"/>
      <c r="AC140" s="25"/>
      <c r="AD140" s="25"/>
    </row>
    <row r="141" spans="2:30">
      <c r="B141" s="25"/>
      <c r="C141" s="25"/>
      <c r="D141" s="25"/>
      <c r="E141" s="25"/>
      <c r="F141" s="25"/>
      <c r="G141" s="104"/>
      <c r="H141" s="10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57"/>
      <c r="V141" s="25"/>
      <c r="W141" s="25"/>
      <c r="X141" s="25"/>
      <c r="Y141" s="25"/>
      <c r="Z141" s="25"/>
      <c r="AA141" s="104"/>
      <c r="AB141" s="104"/>
      <c r="AC141" s="25"/>
      <c r="AD141" s="25"/>
    </row>
    <row r="142" spans="2:30">
      <c r="B142" s="25"/>
      <c r="C142" s="25"/>
      <c r="D142" s="25"/>
      <c r="E142" s="25"/>
      <c r="F142" s="25"/>
      <c r="G142" s="104"/>
      <c r="H142" s="10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57"/>
      <c r="V142" s="25"/>
      <c r="W142" s="25"/>
      <c r="X142" s="25"/>
      <c r="Y142" s="25"/>
      <c r="Z142" s="25"/>
      <c r="AA142" s="104"/>
      <c r="AB142" s="104"/>
      <c r="AC142" s="25"/>
      <c r="AD142" s="25"/>
    </row>
    <row r="143" spans="2:30">
      <c r="B143" s="25"/>
      <c r="C143" s="25"/>
      <c r="D143" s="25"/>
      <c r="E143" s="25"/>
      <c r="F143" s="25"/>
      <c r="G143" s="104"/>
      <c r="H143" s="10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57"/>
      <c r="V143" s="25"/>
      <c r="W143" s="25"/>
      <c r="X143" s="25"/>
      <c r="Y143" s="25"/>
      <c r="Z143" s="25"/>
      <c r="AA143" s="104"/>
      <c r="AB143" s="104"/>
      <c r="AC143" s="25"/>
      <c r="AD143" s="25"/>
    </row>
    <row r="144" spans="2:30">
      <c r="B144" s="25"/>
      <c r="C144" s="25"/>
      <c r="D144" s="25"/>
      <c r="E144" s="25"/>
      <c r="F144" s="25"/>
      <c r="G144" s="104"/>
      <c r="H144" s="10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57"/>
      <c r="V144" s="25"/>
      <c r="W144" s="25"/>
      <c r="X144" s="25"/>
      <c r="Y144" s="25"/>
      <c r="Z144" s="25"/>
      <c r="AA144" s="104"/>
      <c r="AB144" s="104"/>
      <c r="AC144" s="25"/>
      <c r="AD144" s="25"/>
    </row>
    <row r="145" spans="2:30">
      <c r="B145" s="25"/>
      <c r="C145" s="25"/>
      <c r="D145" s="25"/>
      <c r="E145" s="25"/>
      <c r="F145" s="25"/>
      <c r="G145" s="104"/>
      <c r="H145" s="10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57"/>
      <c r="V145" s="25"/>
      <c r="W145" s="25"/>
      <c r="X145" s="25"/>
      <c r="Y145" s="25"/>
      <c r="Z145" s="25"/>
      <c r="AA145" s="104"/>
      <c r="AB145" s="104"/>
      <c r="AC145" s="25"/>
      <c r="AD145" s="25"/>
    </row>
    <row r="146" spans="2:30">
      <c r="B146" s="25"/>
      <c r="C146" s="25"/>
      <c r="D146" s="25"/>
      <c r="E146" s="25"/>
      <c r="F146" s="25"/>
      <c r="G146" s="104"/>
      <c r="H146" s="10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57"/>
      <c r="V146" s="25"/>
      <c r="W146" s="25"/>
      <c r="X146" s="25"/>
      <c r="Y146" s="25"/>
      <c r="Z146" s="25"/>
      <c r="AA146" s="104"/>
      <c r="AB146" s="104"/>
      <c r="AC146" s="25"/>
      <c r="AD146" s="25"/>
    </row>
    <row r="147" spans="2:30">
      <c r="B147" s="25"/>
      <c r="C147" s="25"/>
      <c r="D147" s="25"/>
      <c r="E147" s="25"/>
      <c r="F147" s="25"/>
      <c r="G147" s="104"/>
      <c r="H147" s="10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57"/>
      <c r="V147" s="25"/>
      <c r="W147" s="25"/>
      <c r="X147" s="25"/>
      <c r="Y147" s="25"/>
      <c r="Z147" s="25"/>
      <c r="AA147" s="104"/>
      <c r="AB147" s="104"/>
      <c r="AC147" s="25"/>
      <c r="AD147" s="25"/>
    </row>
    <row r="148" spans="2:30">
      <c r="B148" s="25"/>
      <c r="C148" s="25"/>
      <c r="D148" s="25"/>
      <c r="E148" s="25"/>
      <c r="F148" s="25"/>
      <c r="G148" s="104"/>
      <c r="H148" s="10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57"/>
      <c r="V148" s="25"/>
      <c r="W148" s="25"/>
      <c r="X148" s="25"/>
      <c r="Y148" s="25"/>
      <c r="Z148" s="25"/>
      <c r="AA148" s="104"/>
      <c r="AB148" s="104"/>
      <c r="AC148" s="25"/>
      <c r="AD148" s="25"/>
    </row>
    <row r="149" spans="2:30">
      <c r="B149" s="25"/>
      <c r="C149" s="25"/>
      <c r="D149" s="25"/>
      <c r="E149" s="25"/>
      <c r="F149" s="25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104"/>
      <c r="AB149" s="104"/>
      <c r="AC149" s="25"/>
      <c r="AD149" s="25"/>
    </row>
    <row r="150" spans="2:30">
      <c r="B150" s="25"/>
      <c r="C150" s="25"/>
      <c r="D150" s="25"/>
      <c r="E150" s="25"/>
      <c r="F150" s="25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104"/>
      <c r="AB150" s="104"/>
      <c r="AC150" s="25"/>
      <c r="AD150" s="25"/>
    </row>
    <row r="151" spans="2:30">
      <c r="B151" s="25"/>
      <c r="C151" s="25"/>
      <c r="D151" s="25"/>
      <c r="E151" s="25"/>
      <c r="F151" s="25"/>
      <c r="G151" s="104"/>
      <c r="H151" s="10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57"/>
      <c r="V151" s="25"/>
      <c r="W151" s="25"/>
      <c r="X151" s="25"/>
      <c r="Y151" s="25"/>
      <c r="Z151" s="25"/>
      <c r="AA151" s="104"/>
      <c r="AB151" s="104"/>
      <c r="AC151" s="25"/>
      <c r="AD151" s="25"/>
    </row>
    <row r="152" spans="2:30">
      <c r="B152" s="25"/>
      <c r="C152" s="25"/>
      <c r="D152" s="25"/>
      <c r="E152" s="25"/>
      <c r="F152" s="25"/>
      <c r="G152" s="104"/>
      <c r="H152" s="10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57"/>
      <c r="V152" s="25"/>
      <c r="W152" s="25"/>
      <c r="X152" s="25"/>
      <c r="Y152" s="25"/>
      <c r="Z152" s="25"/>
      <c r="AA152" s="104"/>
      <c r="AB152" s="104"/>
      <c r="AC152" s="25"/>
      <c r="AD152" s="25"/>
    </row>
    <row r="153" spans="2:30">
      <c r="B153" s="25"/>
      <c r="C153" s="25"/>
      <c r="D153" s="25"/>
      <c r="E153" s="25"/>
      <c r="F153" s="25"/>
      <c r="G153" s="104"/>
      <c r="H153" s="10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57"/>
      <c r="V153" s="25"/>
      <c r="W153" s="25"/>
      <c r="X153" s="25"/>
      <c r="Y153" s="25"/>
      <c r="Z153" s="25"/>
      <c r="AA153" s="104"/>
      <c r="AB153" s="104"/>
      <c r="AC153" s="25"/>
      <c r="AD153" s="25"/>
    </row>
    <row r="154" spans="2:30">
      <c r="B154" s="25"/>
      <c r="C154" s="25"/>
      <c r="D154" s="25"/>
      <c r="E154" s="25"/>
      <c r="F154" s="25"/>
      <c r="G154" s="104"/>
      <c r="H154" s="10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57"/>
      <c r="V154" s="25"/>
      <c r="W154" s="25"/>
      <c r="X154" s="25"/>
      <c r="Y154" s="25"/>
      <c r="Z154" s="25"/>
      <c r="AA154" s="104"/>
      <c r="AB154" s="104"/>
      <c r="AC154" s="25"/>
      <c r="AD154" s="25"/>
    </row>
    <row r="155" spans="2:30">
      <c r="B155" s="25"/>
      <c r="C155" s="25"/>
      <c r="D155" s="25"/>
      <c r="E155" s="25"/>
      <c r="F155" s="25"/>
      <c r="G155" s="104"/>
      <c r="H155" s="10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57"/>
      <c r="V155" s="25"/>
      <c r="W155" s="25"/>
      <c r="X155" s="25"/>
      <c r="Y155" s="25"/>
      <c r="Z155" s="25"/>
      <c r="AA155" s="104"/>
      <c r="AB155" s="104"/>
      <c r="AC155" s="25"/>
      <c r="AD155" s="25"/>
    </row>
    <row r="156" spans="2:30">
      <c r="B156" s="25"/>
      <c r="C156" s="25"/>
      <c r="D156" s="25"/>
      <c r="E156" s="25"/>
      <c r="F156" s="25"/>
      <c r="G156" s="104"/>
      <c r="H156" s="10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57"/>
      <c r="V156" s="25"/>
      <c r="W156" s="25"/>
      <c r="X156" s="25"/>
      <c r="Y156" s="25"/>
      <c r="Z156" s="25"/>
      <c r="AA156" s="104"/>
      <c r="AB156" s="104"/>
      <c r="AC156" s="25"/>
      <c r="AD156" s="25"/>
    </row>
    <row r="157" spans="2:30">
      <c r="B157" s="25"/>
      <c r="C157" s="25"/>
      <c r="D157" s="25"/>
      <c r="E157" s="25"/>
      <c r="F157" s="25"/>
      <c r="G157" s="104"/>
      <c r="H157" s="10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57"/>
      <c r="V157" s="25"/>
      <c r="W157" s="25"/>
      <c r="X157" s="25"/>
      <c r="Y157" s="25"/>
      <c r="Z157" s="25"/>
      <c r="AA157" s="104"/>
      <c r="AB157" s="104"/>
      <c r="AC157" s="25"/>
      <c r="AD157" s="25"/>
    </row>
    <row r="158" spans="2:30">
      <c r="B158" s="25"/>
      <c r="C158" s="25"/>
      <c r="D158" s="25"/>
      <c r="E158" s="25"/>
      <c r="F158" s="25"/>
      <c r="G158" s="104"/>
      <c r="H158" s="10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57"/>
      <c r="V158" s="25"/>
      <c r="W158" s="25"/>
      <c r="X158" s="25"/>
      <c r="Y158" s="25"/>
      <c r="Z158" s="25"/>
      <c r="AA158" s="104"/>
      <c r="AB158" s="104"/>
      <c r="AC158" s="25"/>
      <c r="AD158" s="25"/>
    </row>
    <row r="159" spans="2:30">
      <c r="B159" s="25"/>
      <c r="C159" s="25"/>
      <c r="D159" s="25"/>
      <c r="E159" s="25"/>
      <c r="F159" s="25"/>
      <c r="G159" s="104"/>
      <c r="H159" s="10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57"/>
      <c r="V159" s="25"/>
      <c r="W159" s="25"/>
      <c r="X159" s="25"/>
      <c r="Y159" s="25"/>
      <c r="Z159" s="25"/>
      <c r="AA159" s="104"/>
      <c r="AB159" s="104"/>
      <c r="AC159" s="25"/>
      <c r="AD159" s="25"/>
    </row>
    <row r="160" spans="2:30">
      <c r="B160" s="25"/>
      <c r="C160" s="25"/>
      <c r="D160" s="25"/>
      <c r="E160" s="25"/>
      <c r="F160" s="25"/>
      <c r="G160" s="104"/>
      <c r="H160" s="10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357"/>
      <c r="V160" s="25"/>
      <c r="W160" s="25"/>
      <c r="X160" s="25"/>
      <c r="Y160" s="25"/>
      <c r="Z160" s="25"/>
      <c r="AA160" s="104"/>
      <c r="AB160" s="104"/>
      <c r="AC160" s="25"/>
      <c r="AD160" s="25"/>
    </row>
    <row r="161" spans="2:30">
      <c r="B161" s="25"/>
      <c r="C161" s="25"/>
      <c r="D161" s="25"/>
      <c r="E161" s="25"/>
      <c r="F161" s="25"/>
      <c r="G161" s="104"/>
      <c r="H161" s="10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357"/>
      <c r="V161" s="25"/>
      <c r="W161" s="25"/>
      <c r="X161" s="25"/>
      <c r="Y161" s="25"/>
      <c r="Z161" s="25"/>
      <c r="AA161" s="104"/>
      <c r="AB161" s="104"/>
      <c r="AC161" s="25"/>
      <c r="AD161" s="25"/>
    </row>
    <row r="162" spans="2:30">
      <c r="B162" s="25"/>
      <c r="C162" s="25"/>
      <c r="D162" s="25"/>
      <c r="E162" s="25"/>
      <c r="F162" s="25"/>
      <c r="G162" s="104"/>
      <c r="H162" s="10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357"/>
      <c r="V162" s="25"/>
      <c r="W162" s="25"/>
      <c r="X162" s="25"/>
      <c r="Y162" s="25"/>
      <c r="Z162" s="25"/>
      <c r="AA162" s="104"/>
      <c r="AB162" s="104"/>
      <c r="AC162" s="25"/>
      <c r="AD162" s="25"/>
    </row>
    <row r="163" spans="2:30">
      <c r="B163" s="25"/>
      <c r="C163" s="25"/>
      <c r="D163" s="25"/>
      <c r="E163" s="25"/>
      <c r="F163" s="25"/>
      <c r="G163" s="104"/>
      <c r="H163" s="10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57"/>
      <c r="V163" s="25"/>
      <c r="W163" s="25"/>
      <c r="X163" s="25"/>
      <c r="Y163" s="25"/>
      <c r="Z163" s="25"/>
      <c r="AA163" s="104"/>
      <c r="AB163" s="104"/>
      <c r="AC163" s="25"/>
      <c r="AD163" s="25"/>
    </row>
    <row r="164" spans="2:30">
      <c r="B164" s="25"/>
      <c r="C164" s="25"/>
      <c r="D164" s="25"/>
      <c r="E164" s="25"/>
      <c r="F164" s="25"/>
      <c r="G164" s="104"/>
      <c r="H164" s="10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57"/>
      <c r="V164" s="25"/>
      <c r="W164" s="25"/>
      <c r="X164" s="25"/>
      <c r="Y164" s="25"/>
      <c r="Z164" s="25"/>
      <c r="AA164" s="104"/>
      <c r="AB164" s="104"/>
      <c r="AC164" s="25"/>
      <c r="AD164" s="25"/>
    </row>
  </sheetData>
  <mergeCells count="68">
    <mergeCell ref="B4:B8"/>
    <mergeCell ref="V4:V8"/>
    <mergeCell ref="B9:B10"/>
    <mergeCell ref="V9:V10"/>
    <mergeCell ref="B15:B19"/>
    <mergeCell ref="V15:V19"/>
    <mergeCell ref="B20:B21"/>
    <mergeCell ref="V20:V21"/>
    <mergeCell ref="B37:B41"/>
    <mergeCell ref="V37:V41"/>
    <mergeCell ref="B42:B43"/>
    <mergeCell ref="V42:V43"/>
    <mergeCell ref="B59:B63"/>
    <mergeCell ref="V59:V63"/>
    <mergeCell ref="B64:B65"/>
    <mergeCell ref="V64:V65"/>
    <mergeCell ref="G103:G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AL96:AL97"/>
    <mergeCell ref="AM96:AM97"/>
    <mergeCell ref="AJ94:AJ95"/>
    <mergeCell ref="AK94:AK95"/>
    <mergeCell ref="AL94:AL95"/>
    <mergeCell ref="AM94:AM95"/>
    <mergeCell ref="AK96:AK97"/>
    <mergeCell ref="AJ96:AJ97"/>
    <mergeCell ref="AL92:AL93"/>
    <mergeCell ref="AM92:AM93"/>
    <mergeCell ref="AA94:AB95"/>
    <mergeCell ref="AC94:AC95"/>
    <mergeCell ref="AD94:AD95"/>
    <mergeCell ref="AE94:AE95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J92:AJ93"/>
    <mergeCell ref="AK92:AK93"/>
    <mergeCell ref="B81:B85"/>
    <mergeCell ref="B86:B87"/>
    <mergeCell ref="AH96:AH97"/>
    <mergeCell ref="AI96:AI97"/>
    <mergeCell ref="AF96:AF97"/>
    <mergeCell ref="AG96:AG97"/>
    <mergeCell ref="V81:V85"/>
    <mergeCell ref="V86:V87"/>
    <mergeCell ref="AA92:AA93"/>
    <mergeCell ref="AC92:AC93"/>
    <mergeCell ref="AD92:AD93"/>
    <mergeCell ref="AE92:AE93"/>
    <mergeCell ref="Y96:AA97"/>
    <mergeCell ref="AC96:AC97"/>
    <mergeCell ref="AD96:AD97"/>
    <mergeCell ref="AE96:AE97"/>
  </mergeCells>
  <pageMargins left="0.55118110236220474" right="0.55118110236220474" top="0.78740157480314965" bottom="0.78740157480314965" header="0.51181102362204722" footer="0.51181102362204722"/>
  <pageSetup paperSize="9" scale="67" fitToHeight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N175"/>
  <sheetViews>
    <sheetView view="pageBreakPreview" topLeftCell="B1" zoomScale="90" zoomScaleNormal="90" zoomScaleSheetLayoutView="90" workbookViewId="0">
      <pane xSplit="1" ySplit="3" topLeftCell="C82" activePane="bottomRight" state="frozen"/>
      <selection activeCell="B1" sqref="B1"/>
      <selection pane="topRight" activeCell="C1" sqref="C1"/>
      <selection pane="bottomLeft" activeCell="B4" sqref="B4"/>
      <selection pane="bottomRight" activeCell="T26" sqref="T26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9" style="103" customWidth="1"/>
    <col min="8" max="8" width="2.7109375" style="103" customWidth="1"/>
    <col min="9" max="20" width="3.7109375" style="8" customWidth="1"/>
    <col min="21" max="21" width="9.85546875" style="346" hidden="1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1162</v>
      </c>
      <c r="AB1" s="303"/>
      <c r="AC1" s="10"/>
      <c r="AD1" s="10"/>
      <c r="AE1" s="10"/>
      <c r="AF1" s="10"/>
      <c r="AG1" s="10"/>
    </row>
    <row r="3" spans="1:40" ht="31.5" customHeight="1" thickBot="1">
      <c r="B3" s="59"/>
      <c r="C3" s="607"/>
      <c r="D3" s="603" t="s">
        <v>306</v>
      </c>
      <c r="E3" s="65" t="s">
        <v>135</v>
      </c>
      <c r="F3" s="65" t="s">
        <v>1906</v>
      </c>
      <c r="G3" s="65" t="s">
        <v>1907</v>
      </c>
      <c r="H3" s="604" t="s">
        <v>1009</v>
      </c>
      <c r="I3" s="605" t="s">
        <v>2182</v>
      </c>
      <c r="J3" s="605" t="s">
        <v>2183</v>
      </c>
      <c r="K3" s="605" t="s">
        <v>1914</v>
      </c>
      <c r="L3" s="605" t="s">
        <v>2013</v>
      </c>
      <c r="M3" s="605" t="s">
        <v>1600</v>
      </c>
      <c r="N3" s="605" t="s">
        <v>1602</v>
      </c>
      <c r="O3" s="605" t="s">
        <v>1604</v>
      </c>
      <c r="P3" s="605" t="s">
        <v>1598</v>
      </c>
      <c r="Q3" s="605" t="s">
        <v>2711</v>
      </c>
      <c r="R3" s="605" t="s">
        <v>2512</v>
      </c>
      <c r="S3" s="605" t="s">
        <v>2568</v>
      </c>
      <c r="T3" s="605"/>
      <c r="U3" s="617"/>
      <c r="V3" s="607"/>
      <c r="W3" s="607"/>
      <c r="X3" s="603" t="s">
        <v>306</v>
      </c>
      <c r="Y3" s="65" t="s">
        <v>135</v>
      </c>
      <c r="Z3" s="65" t="s">
        <v>1906</v>
      </c>
      <c r="AA3" s="65" t="s">
        <v>1907</v>
      </c>
      <c r="AB3" s="495" t="s">
        <v>1009</v>
      </c>
      <c r="AC3" s="292" t="s">
        <v>2182</v>
      </c>
      <c r="AD3" s="292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2658</v>
      </c>
      <c r="C4" s="364">
        <v>1</v>
      </c>
      <c r="D4" s="666">
        <v>284</v>
      </c>
      <c r="E4" s="57" t="str">
        <f>IF(D4=0,0,VLOOKUP(D4,competitors!$A$1:$B$1350,2,FALSE))</f>
        <v>Sarah Kearsey SW</v>
      </c>
      <c r="F4" s="57" t="str">
        <f>IF(D4=0,0,VLOOKUP(E4,competitors!$B$1:$C$1350,2,FALSE))</f>
        <v>ExH</v>
      </c>
      <c r="G4" s="680">
        <v>65.7</v>
      </c>
      <c r="H4" s="667">
        <v>1</v>
      </c>
      <c r="I4" s="57"/>
      <c r="J4" s="57"/>
      <c r="K4" s="670">
        <v>22</v>
      </c>
      <c r="L4" s="57"/>
      <c r="M4" s="57"/>
      <c r="N4" s="57"/>
      <c r="O4" s="57"/>
      <c r="P4" s="57"/>
      <c r="Q4" s="57"/>
      <c r="R4" s="57"/>
      <c r="S4" s="394"/>
      <c r="T4" s="476"/>
      <c r="U4" s="349"/>
      <c r="V4" s="707" t="s">
        <v>1673</v>
      </c>
      <c r="W4" s="293">
        <v>1</v>
      </c>
      <c r="X4" s="666">
        <v>397</v>
      </c>
      <c r="Y4" s="61" t="str">
        <f>IF(X4=0,0,VLOOKUP(X4,competitors!$A$1:$B$1350,2,FALSE))</f>
        <v>Trudi Carter W45</v>
      </c>
      <c r="Z4" s="61" t="str">
        <f>IF(X4=0,0,VLOOKUP(Y4,competitors!$B$1:$C$1350,2,FALSE))</f>
        <v>Wim</v>
      </c>
      <c r="AA4" s="668">
        <v>1.95</v>
      </c>
      <c r="AB4" s="332"/>
      <c r="AC4" s="61"/>
      <c r="AD4" s="61"/>
      <c r="AE4" s="61"/>
      <c r="AF4" s="675">
        <v>22</v>
      </c>
      <c r="AG4" s="61"/>
      <c r="AH4" s="61"/>
      <c r="AI4" s="61"/>
      <c r="AJ4" s="61"/>
      <c r="AK4" s="61"/>
      <c r="AL4" s="61"/>
      <c r="AM4" s="62"/>
      <c r="AN4" s="358"/>
    </row>
    <row r="5" spans="1:40" ht="12.75" customHeight="1">
      <c r="B5" s="707"/>
      <c r="C5" s="294">
        <v>2</v>
      </c>
      <c r="D5" s="666">
        <v>665</v>
      </c>
      <c r="E5" s="3" t="str">
        <f>IF(D5=0,0,VLOOKUP(D5,competitors!$A$1:$B$1350,2,FALSE))</f>
        <v>Amy D'Arcy U20W</v>
      </c>
      <c r="F5" s="3" t="str">
        <f>IF(D5=0,0,VLOOKUP(E5,competitors!$B$1:$C$1350,2,FALSE))</f>
        <v>YOAC</v>
      </c>
      <c r="G5" s="680">
        <v>70.5</v>
      </c>
      <c r="H5" s="667">
        <v>1</v>
      </c>
      <c r="I5" s="3"/>
      <c r="J5" s="3"/>
      <c r="K5" s="3"/>
      <c r="L5" s="3"/>
      <c r="M5" s="3"/>
      <c r="N5" s="3"/>
      <c r="O5" s="671">
        <v>21</v>
      </c>
      <c r="P5" s="3"/>
      <c r="Q5" s="3"/>
      <c r="R5" s="3"/>
      <c r="S5" s="63"/>
      <c r="T5" s="234"/>
      <c r="U5" s="349"/>
      <c r="V5" s="707"/>
      <c r="W5" s="294">
        <v>2</v>
      </c>
      <c r="X5" s="666">
        <v>396</v>
      </c>
      <c r="Y5" s="3" t="str">
        <f>IF(X5=0,0,VLOOKUP(X5,competitors!$A$1:$B$1350,2,FALSE))</f>
        <v>TIna Mercer SW</v>
      </c>
      <c r="Z5" s="3" t="str">
        <f>IF(X5=0,0,VLOOKUP(Y5,competitors!$B$1:$C$1350,2,FALSE))</f>
        <v>Wim</v>
      </c>
      <c r="AA5" s="668">
        <v>1.85</v>
      </c>
      <c r="AB5" s="333"/>
      <c r="AC5" s="3"/>
      <c r="AD5" s="3"/>
      <c r="AE5" s="3"/>
      <c r="AF5" s="671">
        <v>21</v>
      </c>
      <c r="AG5" s="3"/>
      <c r="AH5" s="3"/>
      <c r="AI5" s="3"/>
      <c r="AJ5" s="3"/>
      <c r="AK5" s="3"/>
      <c r="AL5" s="3"/>
      <c r="AM5" s="63"/>
      <c r="AN5" s="16"/>
    </row>
    <row r="6" spans="1:40" ht="12.75" customHeight="1">
      <c r="B6" s="707"/>
      <c r="C6" s="295">
        <v>3</v>
      </c>
      <c r="D6" s="666">
        <v>2136</v>
      </c>
      <c r="E6" s="3" t="str">
        <f>IF(D6=0,0,VLOOKUP(D6,competitors!$A$1:$B$1350,2,FALSE))</f>
        <v>Andrea Gilbert U17W{SW]</v>
      </c>
      <c r="F6" s="3" t="str">
        <f>IF(D6=0,0,VLOOKUP(E6,competitors!$B$1:$C$1350,2,FALSE))</f>
        <v>TAC</v>
      </c>
      <c r="G6" s="668">
        <v>73.88</v>
      </c>
      <c r="H6" s="667">
        <v>2</v>
      </c>
      <c r="I6" s="3"/>
      <c r="J6" s="3"/>
      <c r="K6" s="3"/>
      <c r="L6" s="3"/>
      <c r="M6" s="3"/>
      <c r="N6" s="671">
        <v>20</v>
      </c>
      <c r="O6" s="3"/>
      <c r="P6" s="3"/>
      <c r="Q6" s="3"/>
      <c r="R6" s="3"/>
      <c r="S6" s="63"/>
      <c r="T6" s="234"/>
      <c r="U6" s="349"/>
      <c r="V6" s="707"/>
      <c r="W6" s="295">
        <v>3</v>
      </c>
      <c r="X6" s="606"/>
      <c r="Y6" s="3">
        <f>IF(X6=0,0,VLOOKUP(X6,competitors!$A$1:$B$1350,2,FALSE))</f>
        <v>0</v>
      </c>
      <c r="Z6" s="3">
        <f>IF(X6=0,0,VLOOKUP(Y6,competitors!$B$1:$C$1350,2,FALSE))</f>
        <v>0</v>
      </c>
      <c r="AA6" s="618"/>
      <c r="AB6" s="333"/>
      <c r="AC6" s="3"/>
      <c r="AD6" s="3"/>
      <c r="AE6" s="3"/>
      <c r="AF6" s="3"/>
      <c r="AG6" s="3"/>
      <c r="AH6" s="3"/>
      <c r="AI6" s="3"/>
      <c r="AJ6" s="3"/>
      <c r="AK6" s="3"/>
      <c r="AL6" s="3"/>
      <c r="AM6" s="63"/>
      <c r="AN6" s="16"/>
    </row>
    <row r="7" spans="1:40" ht="12.75" customHeight="1">
      <c r="B7" s="707"/>
      <c r="C7" s="294">
        <v>4</v>
      </c>
      <c r="D7" s="666">
        <v>664</v>
      </c>
      <c r="E7" s="3" t="str">
        <f>IF(D7=0,0,VLOOKUP(D7,competitors!$A$1:$B$1350,2,FALSE))</f>
        <v>Alice Hannon U20W</v>
      </c>
      <c r="F7" s="3" t="str">
        <f>IF(D7=0,0,VLOOKUP(E7,competitors!$B$1:$C$1350,2,FALSE))</f>
        <v>YOAC</v>
      </c>
      <c r="G7" s="680">
        <v>74.7</v>
      </c>
      <c r="H7" s="667">
        <v>1</v>
      </c>
      <c r="I7" s="3"/>
      <c r="J7" s="3"/>
      <c r="K7" s="3"/>
      <c r="L7" s="3"/>
      <c r="M7" s="3"/>
      <c r="N7" s="3"/>
      <c r="O7" s="671">
        <v>19</v>
      </c>
      <c r="P7" s="3"/>
      <c r="Q7" s="3"/>
      <c r="R7" s="3"/>
      <c r="S7" s="63"/>
      <c r="T7" s="234"/>
      <c r="U7" s="349"/>
      <c r="V7" s="707"/>
      <c r="W7" s="294">
        <v>4</v>
      </c>
      <c r="X7" s="606"/>
      <c r="Y7" s="3">
        <f>IF(X7=0,0,VLOOKUP(X7,competitors!$A$1:$B$1350,2,FALSE))</f>
        <v>0</v>
      </c>
      <c r="Z7" s="3">
        <f>IF(X7=0,0,VLOOKUP(Y7,competitors!$B$1:$C$1350,2,FALSE))</f>
        <v>0</v>
      </c>
      <c r="AA7" s="618"/>
      <c r="AB7" s="333"/>
      <c r="AC7" s="3"/>
      <c r="AD7" s="3"/>
      <c r="AE7" s="3"/>
      <c r="AF7" s="3"/>
      <c r="AG7" s="3"/>
      <c r="AH7" s="3"/>
      <c r="AI7" s="3"/>
      <c r="AJ7" s="3"/>
      <c r="AK7" s="3"/>
      <c r="AL7" s="3"/>
      <c r="AM7" s="63"/>
      <c r="AN7" s="16"/>
    </row>
    <row r="8" spans="1:40" ht="12.75" customHeight="1">
      <c r="B8" s="707"/>
      <c r="C8" s="295">
        <v>5</v>
      </c>
      <c r="D8" s="666">
        <v>497</v>
      </c>
      <c r="E8" s="3" t="str">
        <f>IF(D8=0,0,VLOOKUP(D8,competitors!$A$1:$B$1350,2,FALSE))</f>
        <v>Emily Jeffries U17W[SW]</v>
      </c>
      <c r="F8" s="3" t="str">
        <f>IF(D8=0,0,VLOOKUP(E8,competitors!$B$1:$C$1350,2,FALSE))</f>
        <v>PAC</v>
      </c>
      <c r="G8" s="680">
        <v>76</v>
      </c>
      <c r="H8" s="667">
        <v>1</v>
      </c>
      <c r="I8" s="3"/>
      <c r="J8" s="3"/>
      <c r="K8" s="3"/>
      <c r="L8" s="3"/>
      <c r="M8" s="671">
        <v>18</v>
      </c>
      <c r="N8" s="3"/>
      <c r="O8" s="3"/>
      <c r="P8" s="3"/>
      <c r="Q8" s="3"/>
      <c r="R8" s="3"/>
      <c r="S8" s="63"/>
      <c r="T8" s="234"/>
      <c r="U8" s="349"/>
      <c r="V8" s="707"/>
      <c r="W8" s="295">
        <v>5</v>
      </c>
      <c r="X8" s="606"/>
      <c r="Y8" s="3">
        <f>IF(X8=0,0,VLOOKUP(X8,competitors!$A$1:$B$1350,2,FALSE))</f>
        <v>0</v>
      </c>
      <c r="Z8" s="3">
        <f>IF(X8=0,0,VLOOKUP(Y8,competitors!$B$1:$C$1350,2,FALSE))</f>
        <v>0</v>
      </c>
      <c r="AA8" s="618"/>
      <c r="AB8" s="333"/>
      <c r="AC8" s="3"/>
      <c r="AD8" s="3"/>
      <c r="AE8" s="3"/>
      <c r="AF8" s="3"/>
      <c r="AG8" s="3"/>
      <c r="AH8" s="3"/>
      <c r="AI8" s="3"/>
      <c r="AJ8" s="3"/>
      <c r="AK8" s="3"/>
      <c r="AL8" s="3"/>
      <c r="AM8" s="63"/>
    </row>
    <row r="9" spans="1:40" ht="12.75" customHeight="1">
      <c r="B9" s="704" t="s">
        <v>2665</v>
      </c>
      <c r="C9" s="294">
        <v>6</v>
      </c>
      <c r="D9" s="666">
        <v>2095</v>
      </c>
      <c r="E9" s="3" t="str">
        <f>IF(D9=0,0,VLOOKUP(D9,competitors!$A$1:$B$1350,2,FALSE))</f>
        <v>Hannah Slater U17W[SW]</v>
      </c>
      <c r="F9" s="3" t="str">
        <f>IF(D9=0,0,VLOOKUP(E9,competitors!$B$1:$C$1350,2,FALSE))</f>
        <v>Wim</v>
      </c>
      <c r="G9" s="668">
        <v>78.86</v>
      </c>
      <c r="H9" s="667">
        <v>2</v>
      </c>
      <c r="I9" s="3"/>
      <c r="J9" s="3"/>
      <c r="K9" s="3"/>
      <c r="L9" s="671">
        <v>17</v>
      </c>
      <c r="M9" s="3"/>
      <c r="N9" s="3"/>
      <c r="O9" s="3"/>
      <c r="P9" s="3"/>
      <c r="Q9" s="3"/>
      <c r="R9" s="3"/>
      <c r="S9" s="63"/>
      <c r="T9" s="234"/>
      <c r="U9" s="349"/>
      <c r="V9" s="704" t="s">
        <v>2672</v>
      </c>
      <c r="W9" s="294">
        <v>6</v>
      </c>
      <c r="X9" s="606"/>
      <c r="Y9" s="3">
        <f>IF(X9=0,0,VLOOKUP(X9,competitors!$A$1:$B$1350,2,FALSE))</f>
        <v>0</v>
      </c>
      <c r="Z9" s="3">
        <f>IF(X9=0,0,VLOOKUP(Y9,competitors!$B$1:$C$1350,2,FALSE))</f>
        <v>0</v>
      </c>
      <c r="AA9" s="618"/>
      <c r="AB9" s="333"/>
      <c r="AC9" s="3"/>
      <c r="AD9" s="3"/>
      <c r="AE9" s="3"/>
      <c r="AF9" s="3"/>
      <c r="AG9" s="3"/>
      <c r="AH9" s="3"/>
      <c r="AI9" s="3"/>
      <c r="AJ9" s="3"/>
      <c r="AK9" s="3"/>
      <c r="AL9" s="3"/>
      <c r="AM9" s="63"/>
      <c r="AN9" s="16"/>
    </row>
    <row r="10" spans="1:40" ht="12.75" customHeight="1" thickBot="1">
      <c r="A10" s="346">
        <v>60.9</v>
      </c>
      <c r="B10" s="705"/>
      <c r="C10" s="295">
        <v>7</v>
      </c>
      <c r="D10" s="666">
        <v>830</v>
      </c>
      <c r="E10" s="3" t="str">
        <f>IF(D10=0,0,VLOOKUP(D10,competitors!$A$1:$B$1350,2,FALSE))</f>
        <v>Lily England U20W</v>
      </c>
      <c r="F10" s="3" t="str">
        <f>IF(D10=0,0,VLOOKUP(E10,competitors!$B$1:$C$1350,2,FALSE))</f>
        <v>N&amp;P</v>
      </c>
      <c r="G10" s="680">
        <v>80.2</v>
      </c>
      <c r="H10" s="667">
        <v>1</v>
      </c>
      <c r="I10" s="3"/>
      <c r="J10" s="3"/>
      <c r="K10" s="3"/>
      <c r="L10" s="3"/>
      <c r="M10" s="3"/>
      <c r="N10" s="3"/>
      <c r="O10" s="3"/>
      <c r="P10" s="3"/>
      <c r="Q10" s="671">
        <v>16</v>
      </c>
      <c r="R10" s="3"/>
      <c r="S10" s="63"/>
      <c r="T10" s="234"/>
      <c r="U10" s="349">
        <v>3.55</v>
      </c>
      <c r="V10" s="705"/>
      <c r="W10" s="295">
        <v>7</v>
      </c>
      <c r="X10" s="606"/>
      <c r="Y10" s="3">
        <f>IF(X10=0,0,VLOOKUP(X10,competitors!$A$1:$B$1350,2,FALSE))</f>
        <v>0</v>
      </c>
      <c r="Z10" s="3">
        <f>IF(X10=0,0,VLOOKUP(Y10,competitors!$B$1:$C$1350,2,FALSE))</f>
        <v>0</v>
      </c>
      <c r="AA10" s="618"/>
      <c r="AB10" s="33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63"/>
    </row>
    <row r="11" spans="1:40" ht="12.75" customHeight="1">
      <c r="B11" s="339"/>
      <c r="C11" s="294">
        <v>8</v>
      </c>
      <c r="D11" s="666">
        <v>34</v>
      </c>
      <c r="E11" s="3" t="str">
        <f>IF(D11=0,0,VLOOKUP(D11,competitors!$A$1:$B$1350,2,FALSE))</f>
        <v>Tamzin Gribble SW</v>
      </c>
      <c r="F11" s="3" t="str">
        <f>IF(D11=0,0,VLOOKUP(E11,competitors!$B$1:$C$1350,2,FALSE))</f>
        <v>Arm</v>
      </c>
      <c r="G11" s="668">
        <v>85</v>
      </c>
      <c r="H11" s="667">
        <v>2</v>
      </c>
      <c r="I11" s="671">
        <v>15</v>
      </c>
      <c r="J11" s="3"/>
      <c r="K11" s="3"/>
      <c r="L11" s="3"/>
      <c r="M11" s="3"/>
      <c r="N11" s="3"/>
      <c r="O11" s="3"/>
      <c r="P11" s="3"/>
      <c r="Q11" s="3"/>
      <c r="R11" s="3"/>
      <c r="S11" s="63"/>
      <c r="T11" s="234"/>
      <c r="U11" s="349"/>
      <c r="V11" s="29"/>
      <c r="W11" s="294">
        <v>8</v>
      </c>
      <c r="X11" s="606"/>
      <c r="Y11" s="3">
        <f>IF(X11=0,0,VLOOKUP(X11,competitors!$A$1:$B$1350,2,FALSE))</f>
        <v>0</v>
      </c>
      <c r="Z11" s="3">
        <f>IF(X11=0,0,VLOOKUP(Y11,competitors!$B$1:$C$1350,2,FALSE))</f>
        <v>0</v>
      </c>
      <c r="AA11" s="618"/>
      <c r="AB11" s="33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16"/>
    </row>
    <row r="12" spans="1:40" ht="12.75" customHeight="1">
      <c r="B12" s="339"/>
      <c r="C12" s="295">
        <v>9</v>
      </c>
      <c r="D12" s="666">
        <v>89</v>
      </c>
      <c r="E12" s="3" t="str">
        <f>IF(D12=0,0,VLOOKUP(D12,competitors!$A$1:$B$1350,2,FALSE))</f>
        <v>Helen Weir SW</v>
      </c>
      <c r="F12" s="3" t="str">
        <f>IF(D12=0,0,VLOOKUP(E12,competitors!$B$1:$C$1350,2,FALSE))</f>
        <v>Arm</v>
      </c>
      <c r="G12" s="668">
        <v>92.07</v>
      </c>
      <c r="H12" s="667">
        <v>2</v>
      </c>
      <c r="I12" s="671">
        <v>14</v>
      </c>
      <c r="J12" s="3"/>
      <c r="K12" s="3"/>
      <c r="L12" s="3"/>
      <c r="M12" s="3"/>
      <c r="N12" s="3"/>
      <c r="O12" s="3"/>
      <c r="P12" s="3"/>
      <c r="Q12" s="3"/>
      <c r="R12" s="3"/>
      <c r="S12" s="63"/>
      <c r="T12" s="234"/>
      <c r="U12" s="349"/>
      <c r="V12" s="29"/>
      <c r="W12" s="295">
        <v>9</v>
      </c>
      <c r="X12" s="606"/>
      <c r="Y12" s="3">
        <f>IF(X12=0,0,VLOOKUP(X12,competitors!$A$1:$B$1350,2,FALSE))</f>
        <v>0</v>
      </c>
      <c r="Z12" s="3">
        <f>IF(X12=0,0,VLOOKUP(Y12,competitors!$B$1:$C$1350,2,FALSE))</f>
        <v>0</v>
      </c>
      <c r="AA12" s="618"/>
      <c r="AB12" s="3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58"/>
      <c r="E13" s="685" t="s">
        <v>3304</v>
      </c>
      <c r="F13" s="3">
        <f>IF(D13=0,0,VLOOKUP(E13,competitors!$B$1:$C$1350,2,FALSE))</f>
        <v>0</v>
      </c>
      <c r="G13" s="368"/>
      <c r="H13" s="333"/>
      <c r="I13" s="3"/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606"/>
      <c r="Y13" s="3">
        <f>IF(X13=0,0,VLOOKUP(X13,competitors!$A$1:$B$1350,2,FALSE))</f>
        <v>0</v>
      </c>
      <c r="Z13" s="3">
        <f>IF(X13=0,0,VLOOKUP(Y13,competitors!$B$1:$C$1350,2,FALSE))</f>
        <v>0</v>
      </c>
      <c r="AA13" s="618"/>
      <c r="AB13" s="3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16"/>
    </row>
    <row r="14" spans="1:40" ht="12.75" customHeight="1">
      <c r="B14" s="339"/>
      <c r="C14" s="295">
        <v>11</v>
      </c>
      <c r="D14" s="58"/>
      <c r="E14" s="3">
        <f>IF(D14=0,0,VLOOKUP(D14,competitors!$A$1:$B$1350,2,FALSE))</f>
        <v>0</v>
      </c>
      <c r="F14" s="3">
        <f>IF(D14=0,0,VLOOKUP(E14,competitors!$B$1:$C$1350,2,FALSE))</f>
        <v>0</v>
      </c>
      <c r="G14" s="368"/>
      <c r="H14" s="333"/>
      <c r="I14" s="3"/>
      <c r="J14" s="3"/>
      <c r="K14" s="3"/>
      <c r="L14" s="3"/>
      <c r="M14" s="3"/>
      <c r="N14" s="3"/>
      <c r="O14" s="3"/>
      <c r="P14" s="3"/>
      <c r="Q14" s="3"/>
      <c r="R14" s="3"/>
      <c r="S14" s="63"/>
      <c r="T14" s="234"/>
      <c r="U14" s="349"/>
      <c r="V14" s="29"/>
      <c r="W14" s="295">
        <v>11</v>
      </c>
      <c r="X14" s="606"/>
      <c r="Y14" s="3">
        <f>IF(X14=0,0,VLOOKUP(X14,competitors!$A$1:$B$1350,2,FALSE))</f>
        <v>0</v>
      </c>
      <c r="Z14" s="3">
        <f>IF(X14=0,0,VLOOKUP(Y14,competitors!$B$1:$C$1350,2,FALSE))</f>
        <v>0</v>
      </c>
      <c r="AA14" s="618"/>
      <c r="AB14" s="33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63"/>
    </row>
    <row r="15" spans="1:40" ht="12.75" customHeight="1">
      <c r="B15" s="339"/>
      <c r="C15" s="294">
        <v>12</v>
      </c>
      <c r="D15" s="58"/>
      <c r="E15" s="3">
        <f>IF(D15=0,0,VLOOKUP(D15,competitors!$A$1:$B$1350,2,FALSE))</f>
        <v>0</v>
      </c>
      <c r="F15" s="3">
        <f>IF(D15=0,0,VLOOKUP(E15,competitors!$B$1:$C$1350,2,FALSE))</f>
        <v>0</v>
      </c>
      <c r="G15" s="368"/>
      <c r="H15" s="333"/>
      <c r="I15" s="3"/>
      <c r="J15" s="3"/>
      <c r="K15" s="3"/>
      <c r="L15" s="3"/>
      <c r="M15" s="3"/>
      <c r="N15" s="3"/>
      <c r="O15" s="3"/>
      <c r="P15" s="3"/>
      <c r="Q15" s="3"/>
      <c r="R15" s="3"/>
      <c r="S15" s="63"/>
      <c r="T15" s="234"/>
      <c r="U15" s="349"/>
      <c r="V15" s="29"/>
      <c r="W15" s="294">
        <v>12</v>
      </c>
      <c r="X15" s="606"/>
      <c r="Y15" s="3">
        <f>IF(X15=0,0,VLOOKUP(X15,competitors!$A$1:$B$1350,2,FALSE))</f>
        <v>0</v>
      </c>
      <c r="Z15" s="3">
        <f>IF(X15=0,0,VLOOKUP(Y15,competitors!$B$1:$C$1350,2,FALSE))</f>
        <v>0</v>
      </c>
      <c r="AA15" s="618"/>
      <c r="AB15" s="33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63"/>
      <c r="AN15" s="16"/>
    </row>
    <row r="16" spans="1:40" ht="12.75" customHeight="1">
      <c r="B16" s="339"/>
      <c r="C16" s="295">
        <v>13</v>
      </c>
      <c r="D16" s="58"/>
      <c r="E16" s="3">
        <f>IF(D16=0,0,VLOOKUP(D16,competitors!$A$1:$B$1350,2,FALSE))</f>
        <v>0</v>
      </c>
      <c r="F16" s="3">
        <f>IF(D16=0,0,VLOOKUP(E16,competitors!$B$1:$C$1350,2,FALSE))</f>
        <v>0</v>
      </c>
      <c r="G16" s="368"/>
      <c r="H16" s="333"/>
      <c r="I16" s="3"/>
      <c r="J16" s="3"/>
      <c r="K16" s="3"/>
      <c r="L16" s="3"/>
      <c r="M16" s="3"/>
      <c r="N16" s="3"/>
      <c r="O16" s="3"/>
      <c r="P16" s="3"/>
      <c r="Q16" s="3"/>
      <c r="R16" s="3"/>
      <c r="S16" s="63"/>
      <c r="T16" s="234"/>
      <c r="U16" s="349"/>
      <c r="V16" s="29"/>
      <c r="W16" s="295">
        <v>13</v>
      </c>
      <c r="X16" s="606"/>
      <c r="Y16" s="3">
        <f>IF(X16=0,0,VLOOKUP(X16,competitors!$A$1:$B$1350,2,FALSE))</f>
        <v>0</v>
      </c>
      <c r="Z16" s="3">
        <f>IF(X16=0,0,VLOOKUP(Y16,competitors!$B$1:$C$1350,2,FALSE))</f>
        <v>0</v>
      </c>
      <c r="AA16" s="618"/>
      <c r="AB16" s="33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3"/>
    </row>
    <row r="17" spans="1:40" ht="12.75" customHeight="1">
      <c r="B17" s="339"/>
      <c r="C17" s="294">
        <v>14</v>
      </c>
      <c r="D17" s="58"/>
      <c r="E17" s="3">
        <f>IF(D17=0,0,VLOOKUP(D17,competitors!$A$1:$B$1350,2,FALSE))</f>
        <v>0</v>
      </c>
      <c r="F17" s="3">
        <f>IF(D17=0,0,VLOOKUP(E17,competitors!$B$1:$C$1350,2,FALSE))</f>
        <v>0</v>
      </c>
      <c r="G17" s="368"/>
      <c r="H17" s="333"/>
      <c r="I17" s="3"/>
      <c r="J17" s="3"/>
      <c r="K17" s="3"/>
      <c r="L17" s="3"/>
      <c r="M17" s="3"/>
      <c r="N17" s="3"/>
      <c r="O17" s="3"/>
      <c r="P17" s="3"/>
      <c r="Q17" s="3"/>
      <c r="R17" s="3"/>
      <c r="S17" s="63"/>
      <c r="T17" s="234"/>
      <c r="V17" s="339"/>
      <c r="W17" s="294">
        <v>14</v>
      </c>
      <c r="X17" s="606"/>
      <c r="Y17" s="3">
        <f>IF(X17=0,0,VLOOKUP(X17,competitors!$A$1:$B$1350,2,FALSE))</f>
        <v>0</v>
      </c>
      <c r="Z17" s="3">
        <f>IF(X17=0,0,VLOOKUP(Y17,competitors!$B$1:$C$1350,2,FALSE))</f>
        <v>0</v>
      </c>
      <c r="AA17" s="618"/>
      <c r="AB17" s="33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3"/>
      <c r="AN17" s="16"/>
    </row>
    <row r="18" spans="1:40" ht="12.75" customHeight="1">
      <c r="B18" s="339"/>
      <c r="C18" s="295">
        <v>15</v>
      </c>
      <c r="D18" s="58"/>
      <c r="E18" s="3">
        <f>IF(D18=0,0,VLOOKUP(D18,competitors!$A$1:$B$1350,2,FALSE))</f>
        <v>0</v>
      </c>
      <c r="F18" s="3">
        <f>IF(D18=0,0,VLOOKUP(E18,competitors!$B$1:$C$1350,2,FALSE))</f>
        <v>0</v>
      </c>
      <c r="G18" s="368"/>
      <c r="H18" s="333"/>
      <c r="I18" s="3"/>
      <c r="J18" s="3"/>
      <c r="K18" s="3"/>
      <c r="L18" s="3"/>
      <c r="M18" s="3"/>
      <c r="N18" s="3"/>
      <c r="O18" s="3"/>
      <c r="P18" s="3"/>
      <c r="Q18" s="3"/>
      <c r="R18" s="3"/>
      <c r="S18" s="63"/>
      <c r="T18" s="234"/>
      <c r="V18" s="339"/>
      <c r="W18" s="295">
        <v>15</v>
      </c>
      <c r="X18" s="58"/>
      <c r="Y18" s="3">
        <f>IF(X18=0,0,VLOOKUP(X18,competitors!$A$1:$B$1350,2,FALSE))</f>
        <v>0</v>
      </c>
      <c r="Z18" s="3">
        <f>IF(X18=0,0,VLOOKUP(Y18,competitors!$B$1:$C$1350,2,FALSE))</f>
        <v>0</v>
      </c>
      <c r="AA18" s="368"/>
      <c r="AB18" s="33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3"/>
      <c r="AN18" s="16"/>
    </row>
    <row r="19" spans="1:40" ht="12.75" customHeight="1">
      <c r="B19" s="339"/>
      <c r="C19" s="294">
        <v>16</v>
      </c>
      <c r="D19" s="58"/>
      <c r="E19" s="3">
        <f>IF(D19=0,0,VLOOKUP(D19,competitors!$A$1:$B$1350,2,FALSE))</f>
        <v>0</v>
      </c>
      <c r="F19" s="3">
        <f>IF(D19=0,0,VLOOKUP(E19,competitors!$B$1:$C$1350,2,FALSE))</f>
        <v>0</v>
      </c>
      <c r="G19" s="368"/>
      <c r="H19" s="333"/>
      <c r="I19" s="3"/>
      <c r="J19" s="3"/>
      <c r="K19" s="3"/>
      <c r="L19" s="3"/>
      <c r="M19" s="3"/>
      <c r="N19" s="3"/>
      <c r="O19" s="3"/>
      <c r="P19" s="3"/>
      <c r="Q19" s="3"/>
      <c r="R19" s="3"/>
      <c r="S19" s="63"/>
      <c r="T19" s="234"/>
      <c r="V19" s="339"/>
      <c r="W19" s="294">
        <v>16</v>
      </c>
      <c r="X19" s="58"/>
      <c r="Y19" s="3">
        <f>IF(X19=0,0,VLOOKUP(X19,competitors!$A$1:$B$1350,2,FALSE))</f>
        <v>0</v>
      </c>
      <c r="Z19" s="3">
        <f>IF(X19=0,0,VLOOKUP(Y19,competitors!$B$1:$C$1350,2,FALSE))</f>
        <v>0</v>
      </c>
      <c r="AA19" s="368"/>
      <c r="AB19" s="33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3"/>
      <c r="AN19" s="16"/>
    </row>
    <row r="20" spans="1:40" ht="12.75" customHeight="1">
      <c r="B20" s="339"/>
      <c r="C20" s="295">
        <v>17</v>
      </c>
      <c r="D20" s="58"/>
      <c r="E20" s="3">
        <f>IF(D20=0,0,VLOOKUP(D20,competitors!$A$1:$B$1350,2,FALSE))</f>
        <v>0</v>
      </c>
      <c r="F20" s="3">
        <f>IF(D20=0,0,VLOOKUP(E20,competitors!$B$1:$C$1350,2,FALSE))</f>
        <v>0</v>
      </c>
      <c r="G20" s="368"/>
      <c r="H20" s="333"/>
      <c r="I20" s="3"/>
      <c r="J20" s="3"/>
      <c r="K20" s="3"/>
      <c r="L20" s="3"/>
      <c r="M20" s="3"/>
      <c r="N20" s="3"/>
      <c r="O20" s="3"/>
      <c r="P20" s="3"/>
      <c r="Q20" s="3"/>
      <c r="R20" s="3"/>
      <c r="S20" s="63"/>
      <c r="T20" s="234"/>
      <c r="V20" s="339"/>
      <c r="W20" s="295">
        <v>17</v>
      </c>
      <c r="X20" s="58"/>
      <c r="Y20" s="3">
        <f>IF(X20=0,0,VLOOKUP(X20,competitors!$A$1:$B$1350,2,FALSE))</f>
        <v>0</v>
      </c>
      <c r="Z20" s="3">
        <f>IF(X20=0,0,VLOOKUP(Y20,competitors!$B$1:$C$1350,2,FALSE))</f>
        <v>0</v>
      </c>
      <c r="AA20" s="368"/>
      <c r="AB20" s="3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16"/>
    </row>
    <row r="21" spans="1:40" ht="12.75" customHeight="1">
      <c r="B21" s="339"/>
      <c r="C21" s="294">
        <v>18</v>
      </c>
      <c r="D21" s="58"/>
      <c r="E21" s="3">
        <f>IF(D21=0,0,VLOOKUP(D21,competitors!$A$1:$B$1350,2,FALSE))</f>
        <v>0</v>
      </c>
      <c r="F21" s="3">
        <f>IF(D21=0,0,VLOOKUP(E21,competitors!$B$1:$C$1350,2,FALSE))</f>
        <v>0</v>
      </c>
      <c r="G21" s="368"/>
      <c r="H21" s="333"/>
      <c r="I21" s="3"/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V21" s="339"/>
      <c r="W21" s="294">
        <v>18</v>
      </c>
      <c r="X21" s="58"/>
      <c r="Y21" s="3">
        <f>IF(X21=0,0,VLOOKUP(X21,competitors!$A$1:$B$1350,2,FALSE))</f>
        <v>0</v>
      </c>
      <c r="Z21" s="3">
        <f>IF(X21=0,0,VLOOKUP(Y21,competitors!$B$1:$C$1350,2,FALSE))</f>
        <v>0</v>
      </c>
      <c r="AA21" s="368"/>
      <c r="AB21" s="3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  <c r="AN21" s="16"/>
    </row>
    <row r="22" spans="1:40" ht="12.75" customHeight="1">
      <c r="B22" s="339"/>
      <c r="C22" s="295">
        <v>19</v>
      </c>
      <c r="D22" s="58"/>
      <c r="E22" s="3">
        <f>IF(D22=0,0,VLOOKUP(D22,competitors!$A$1:$B$1350,2,FALSE))</f>
        <v>0</v>
      </c>
      <c r="F22" s="3">
        <f>IF(D22=0,0,VLOOKUP(E22,competitors!$B$1:$C$1350,2,FALSE))</f>
        <v>0</v>
      </c>
      <c r="G22" s="368"/>
      <c r="H22" s="333"/>
      <c r="I22" s="3"/>
      <c r="J22" s="3"/>
      <c r="K22" s="3"/>
      <c r="L22" s="3"/>
      <c r="M22" s="3"/>
      <c r="N22" s="3"/>
      <c r="O22" s="3"/>
      <c r="P22" s="3"/>
      <c r="Q22" s="3"/>
      <c r="R22" s="3"/>
      <c r="S22" s="63"/>
      <c r="T22" s="234"/>
      <c r="V22" s="339"/>
      <c r="W22" s="295">
        <v>19</v>
      </c>
      <c r="X22" s="58"/>
      <c r="Y22" s="3">
        <f>IF(X22=0,0,VLOOKUP(X22,competitors!$A$1:$B$1350,2,FALSE))</f>
        <v>0</v>
      </c>
      <c r="Z22" s="3">
        <f>IF(X22=0,0,VLOOKUP(Y22,competitors!$B$1:$C$1350,2,FALSE))</f>
        <v>0</v>
      </c>
      <c r="AA22" s="368"/>
      <c r="AB22" s="33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16"/>
    </row>
    <row r="23" spans="1:40" ht="12.75" customHeight="1">
      <c r="B23" s="339"/>
      <c r="C23" s="294">
        <v>20</v>
      </c>
      <c r="D23" s="58"/>
      <c r="E23" s="3">
        <f>IF(D23=0,0,VLOOKUP(D23,competitors!$A$1:$B$1350,2,FALSE))</f>
        <v>0</v>
      </c>
      <c r="F23" s="3">
        <f>IF(D23=0,0,VLOOKUP(E23,competitors!$B$1:$C$1350,2,FALSE))</f>
        <v>0</v>
      </c>
      <c r="G23" s="368"/>
      <c r="H23" s="333"/>
      <c r="I23" s="3"/>
      <c r="J23" s="3"/>
      <c r="K23" s="3"/>
      <c r="L23" s="3"/>
      <c r="M23" s="3"/>
      <c r="N23" s="3"/>
      <c r="O23" s="3"/>
      <c r="P23" s="3"/>
      <c r="Q23" s="3"/>
      <c r="R23" s="3"/>
      <c r="S23" s="63"/>
      <c r="T23" s="234"/>
      <c r="V23" s="339"/>
      <c r="W23" s="294">
        <v>20</v>
      </c>
      <c r="X23" s="58"/>
      <c r="Y23" s="3">
        <f>IF(X23=0,0,VLOOKUP(X23,competitors!$A$1:$B$1350,2,FALSE))</f>
        <v>0</v>
      </c>
      <c r="Z23" s="3">
        <f>IF(X23=0,0,VLOOKUP(Y23,competitors!$B$1:$C$1350,2,FALSE))</f>
        <v>0</v>
      </c>
      <c r="AA23" s="36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  <c r="AN23" s="16"/>
    </row>
    <row r="24" spans="1:40" ht="12.75" customHeight="1">
      <c r="B24" s="339"/>
      <c r="C24" s="295">
        <v>21</v>
      </c>
      <c r="D24" s="58"/>
      <c r="E24" s="3">
        <f>IF(D24=0,0,VLOOKUP(D24,competitors!$A$1:$B$1350,2,FALSE))</f>
        <v>0</v>
      </c>
      <c r="F24" s="3">
        <f>IF(D24=0,0,VLOOKUP(E24,competitors!$B$1:$C$1350,2,FALSE))</f>
        <v>0</v>
      </c>
      <c r="G24" s="368"/>
      <c r="H24" s="333"/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V24" s="339"/>
      <c r="W24" s="295">
        <v>21</v>
      </c>
      <c r="X24" s="58"/>
      <c r="Y24" s="3">
        <f>IF(X24=0,0,VLOOKUP(X24,competitors!$A$1:$B$1350,2,FALSE))</f>
        <v>0</v>
      </c>
      <c r="Z24" s="3">
        <f>IF(X24=0,0,VLOOKUP(Y24,competitors!$B$1:$C$1350,2,FALSE))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1:40" ht="12.75" customHeight="1" thickBot="1">
      <c r="B25" s="398"/>
      <c r="C25" s="296">
        <v>22</v>
      </c>
      <c r="D25" s="64"/>
      <c r="E25" s="65">
        <f>IF(D25=0,0,VLOOKUP(D25,competitors!$A$1:$B$1350,2,FALSE))</f>
        <v>0</v>
      </c>
      <c r="F25" s="65">
        <f>IF(D25=0,0,VLOOKUP(E25,competitors!$B$1:$C$1350,2,FALSE))</f>
        <v>0</v>
      </c>
      <c r="G25" s="402"/>
      <c r="H25" s="33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106"/>
      <c r="T25" s="234"/>
      <c r="V25" s="398"/>
      <c r="W25" s="296">
        <v>22</v>
      </c>
      <c r="X25" s="64"/>
      <c r="Y25" s="65">
        <f>IF(X25=0,0,VLOOKUP(X25,competitors!$A$1:$B$1350,2,FALSE))</f>
        <v>0</v>
      </c>
      <c r="Z25" s="65">
        <f>IF(X25=0,0,VLOOKUP(Y25,competitors!$B$1:$C$1350,2,FALSE))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6"/>
      <c r="AN25" s="16"/>
    </row>
    <row r="26" spans="1:40" ht="12.75" customHeight="1" thickBot="1">
      <c r="A26" s="346" t="s">
        <v>3270</v>
      </c>
      <c r="B26" s="706" t="s">
        <v>2635</v>
      </c>
      <c r="C26" s="364">
        <v>1</v>
      </c>
      <c r="D26" s="666">
        <v>595</v>
      </c>
      <c r="E26" s="57" t="str">
        <f>IF(D26=0,0,VLOOKUP(D26,competitors!$A$1:$B$1350,2,FALSE))</f>
        <v>Kirstie Booth SW</v>
      </c>
      <c r="F26" s="57" t="str">
        <f>IF(D26=0,0,VLOOKUP(E26,competitors!$B$1:$C$1350,2,FALSE))</f>
        <v>TAC</v>
      </c>
      <c r="G26" s="672">
        <v>7.4203703703703697E-3</v>
      </c>
      <c r="H26" s="401"/>
      <c r="I26" s="57"/>
      <c r="J26" s="57"/>
      <c r="K26" s="57"/>
      <c r="L26" s="57"/>
      <c r="M26" s="57"/>
      <c r="N26" s="670">
        <v>22</v>
      </c>
      <c r="O26" s="57"/>
      <c r="P26" s="57"/>
      <c r="Q26" s="57"/>
      <c r="R26" s="57"/>
      <c r="S26" s="394"/>
      <c r="T26" s="358"/>
      <c r="U26" s="348"/>
      <c r="V26" s="706" t="s">
        <v>1674</v>
      </c>
      <c r="W26" s="293">
        <v>1</v>
      </c>
      <c r="X26" s="666">
        <v>83</v>
      </c>
      <c r="Y26" s="61" t="str">
        <f>IF(X26=0,0,VLOOKUP(X26,competitors!$A$1:$B$1350,2,FALSE))</f>
        <v>Clare Taylor SW</v>
      </c>
      <c r="Z26" s="61" t="str">
        <f>IF(X26=0,0,VLOOKUP(Y26,competitors!$B$1:$C$1350,2,FALSE))</f>
        <v>Arm</v>
      </c>
      <c r="AA26" s="668">
        <v>36.56</v>
      </c>
      <c r="AB26" s="332"/>
      <c r="AC26" s="675">
        <v>22</v>
      </c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358"/>
    </row>
    <row r="27" spans="1:40" ht="12.75" customHeight="1">
      <c r="B27" s="707"/>
      <c r="C27" s="294">
        <v>2</v>
      </c>
      <c r="D27" s="666">
        <v>130</v>
      </c>
      <c r="E27" s="3" t="str">
        <f>IF(D27=0,0,VLOOKUP(D27,competitors!$A$1:$B$1350,2,FALSE))</f>
        <v>Martha Neal SW</v>
      </c>
      <c r="F27" s="3" t="str">
        <f>IF(D27=0,0,VLOOKUP(E27,competitors!$B$1:$C$1350,2,FALSE))</f>
        <v>NA</v>
      </c>
      <c r="G27" s="672">
        <v>7.4671296296296291E-3</v>
      </c>
      <c r="H27" s="333"/>
      <c r="I27" s="3"/>
      <c r="J27" s="671">
        <v>21</v>
      </c>
      <c r="K27" s="3"/>
      <c r="L27" s="3"/>
      <c r="M27" s="3"/>
      <c r="N27" s="3"/>
      <c r="O27" s="3"/>
      <c r="P27" s="3"/>
      <c r="Q27" s="3"/>
      <c r="R27" s="3"/>
      <c r="S27" s="63"/>
      <c r="T27" s="234"/>
      <c r="U27" s="349"/>
      <c r="V27" s="707"/>
      <c r="W27" s="294">
        <v>2</v>
      </c>
      <c r="X27" s="666">
        <v>842</v>
      </c>
      <c r="Y27" s="3" t="str">
        <f>IF(X27=0,0,VLOOKUP(X27,competitors!$A$1:$B$1350,2,FALSE))</f>
        <v>Jacky Brett  W50</v>
      </c>
      <c r="Z27" s="3" t="str">
        <f>IF(X27=0,0,VLOOKUP(Y27,competitors!$B$1:$C$1350,2,FALSE))</f>
        <v>N&amp;P</v>
      </c>
      <c r="AA27" s="668">
        <v>31.1</v>
      </c>
      <c r="AB27" s="333"/>
      <c r="AC27" s="3"/>
      <c r="AD27" s="3"/>
      <c r="AE27" s="3"/>
      <c r="AF27" s="3"/>
      <c r="AG27" s="3"/>
      <c r="AH27" s="3"/>
      <c r="AI27" s="3"/>
      <c r="AJ27" s="3"/>
      <c r="AK27" s="671">
        <v>21</v>
      </c>
      <c r="AL27" s="3"/>
      <c r="AM27" s="63"/>
      <c r="AN27" s="16"/>
    </row>
    <row r="28" spans="1:40" ht="12.75" customHeight="1">
      <c r="B28" s="707"/>
      <c r="C28" s="295">
        <v>3</v>
      </c>
      <c r="D28" s="666">
        <v>2282</v>
      </c>
      <c r="E28" s="3" t="str">
        <f>IF(D28=0,0,VLOOKUP(D28,competitors!$A$1:$B$1350,2,FALSE))</f>
        <v>Ellen Kenny U17W[SW]</v>
      </c>
      <c r="F28" s="3" t="str">
        <f>IF(D28=0,0,VLOOKUP(E28,competitors!$B$1:$C$1350,2,FALSE))</f>
        <v>N&amp;P</v>
      </c>
      <c r="G28" s="672">
        <v>8.1225694444444444E-3</v>
      </c>
      <c r="H28" s="333"/>
      <c r="I28" s="3"/>
      <c r="J28" s="3"/>
      <c r="K28" s="3"/>
      <c r="L28" s="3"/>
      <c r="M28" s="3"/>
      <c r="N28" s="3"/>
      <c r="O28" s="3"/>
      <c r="P28" s="3"/>
      <c r="Q28" s="671">
        <v>20</v>
      </c>
      <c r="R28" s="3"/>
      <c r="S28" s="63"/>
      <c r="T28" s="234"/>
      <c r="U28" s="349"/>
      <c r="V28" s="707"/>
      <c r="W28" s="295">
        <v>3</v>
      </c>
      <c r="X28" s="666">
        <v>16</v>
      </c>
      <c r="Y28" s="3" t="str">
        <f>IF(X28=0,0,VLOOKUP(X28,competitors!$A$1:$B$1350,2,FALSE))</f>
        <v>Zoe Crutchley SW</v>
      </c>
      <c r="Z28" s="3" t="str">
        <f>IF(X28=0,0,VLOOKUP(Y28,competitors!$B$1:$C$1350,2,FALSE))</f>
        <v>Arm</v>
      </c>
      <c r="AA28" s="668">
        <v>29.65</v>
      </c>
      <c r="AB28" s="333"/>
      <c r="AC28" s="671">
        <v>20</v>
      </c>
      <c r="AD28" s="3"/>
      <c r="AE28" s="3"/>
      <c r="AF28" s="3"/>
      <c r="AG28" s="3"/>
      <c r="AH28" s="3"/>
      <c r="AI28" s="3"/>
      <c r="AJ28" s="3"/>
      <c r="AK28" s="3"/>
      <c r="AL28" s="3"/>
      <c r="AM28" s="63"/>
    </row>
    <row r="29" spans="1:40" ht="12.75" customHeight="1">
      <c r="B29" s="707"/>
      <c r="C29" s="294">
        <v>4</v>
      </c>
      <c r="D29" s="666">
        <v>671</v>
      </c>
      <c r="E29" s="3" t="str">
        <f>IF(D29=0,0,VLOOKUP(D29,competitors!$A$1:$B$1350,2,FALSE))</f>
        <v>Katie Lloyd U20W</v>
      </c>
      <c r="F29" s="3" t="str">
        <f>IF(D29=0,0,VLOOKUP(E29,competitors!$B$1:$C$1350,2,FALSE))</f>
        <v>YOAC</v>
      </c>
      <c r="G29" s="672">
        <v>8.1677083333333341E-3</v>
      </c>
      <c r="H29" s="333"/>
      <c r="I29" s="3"/>
      <c r="J29" s="3"/>
      <c r="K29" s="3"/>
      <c r="L29" s="3"/>
      <c r="M29" s="3"/>
      <c r="N29" s="3"/>
      <c r="O29" s="671">
        <v>19</v>
      </c>
      <c r="P29" s="3"/>
      <c r="Q29" s="3"/>
      <c r="R29" s="3"/>
      <c r="S29" s="63"/>
      <c r="T29" s="234"/>
      <c r="U29" s="349"/>
      <c r="V29" s="707"/>
      <c r="W29" s="294">
        <v>4</v>
      </c>
      <c r="X29" s="666">
        <v>830</v>
      </c>
      <c r="Y29" s="3" t="str">
        <f>IF(X29=0,0,VLOOKUP(X29,competitors!$A$1:$B$1350,2,FALSE))</f>
        <v>Lily England U20W</v>
      </c>
      <c r="Z29" s="3" t="str">
        <f>IF(X29=0,0,VLOOKUP(Y29,competitors!$B$1:$C$1350,2,FALSE))</f>
        <v>N&amp;P</v>
      </c>
      <c r="AA29" s="668">
        <v>24.35</v>
      </c>
      <c r="AB29" s="333"/>
      <c r="AC29" s="3"/>
      <c r="AD29" s="3"/>
      <c r="AE29" s="3"/>
      <c r="AF29" s="3"/>
      <c r="AG29" s="3"/>
      <c r="AH29" s="3"/>
      <c r="AI29" s="3"/>
      <c r="AJ29" s="3"/>
      <c r="AK29" s="671">
        <v>19</v>
      </c>
      <c r="AL29" s="3"/>
      <c r="AM29" s="63"/>
      <c r="AN29" s="16"/>
    </row>
    <row r="30" spans="1:40" ht="12.75" customHeight="1">
      <c r="B30" s="707"/>
      <c r="C30" s="295">
        <v>5</v>
      </c>
      <c r="D30" s="666">
        <v>400</v>
      </c>
      <c r="E30" s="3" t="str">
        <f>IF(D30=0,0,VLOOKUP(D30,competitors!$A$1:$B$1350,2,FALSE))</f>
        <v>Charlotte Bourne SW</v>
      </c>
      <c r="F30" s="3" t="str">
        <f>IF(D30=0,0,VLOOKUP(E30,competitors!$B$1:$C$1350,2,FALSE))</f>
        <v>Wim</v>
      </c>
      <c r="G30" s="672">
        <v>8.5510416666666669E-3</v>
      </c>
      <c r="H30" s="333"/>
      <c r="I30" s="3"/>
      <c r="J30" s="3"/>
      <c r="K30" s="3"/>
      <c r="L30" s="671">
        <v>18</v>
      </c>
      <c r="M30" s="3"/>
      <c r="N30" s="3"/>
      <c r="O30" s="3"/>
      <c r="P30" s="3"/>
      <c r="Q30" s="3"/>
      <c r="R30" s="3"/>
      <c r="S30" s="63"/>
      <c r="T30" s="234"/>
      <c r="U30" s="349"/>
      <c r="V30" s="707"/>
      <c r="W30" s="295">
        <v>5</v>
      </c>
      <c r="X30" s="666">
        <v>679</v>
      </c>
      <c r="Y30" s="3" t="str">
        <f>IF(X30=0,0,VLOOKUP(X30,competitors!$A$1:$B$1350,2,FALSE))</f>
        <v>heather Seager SW</v>
      </c>
      <c r="Z30" s="3" t="str">
        <f>IF(X30=0,0,VLOOKUP(Y30,competitors!$B$1:$C$1350,2,FALSE))</f>
        <v>YOAC</v>
      </c>
      <c r="AA30" s="668">
        <v>21.16</v>
      </c>
      <c r="AB30" s="333"/>
      <c r="AC30" s="3"/>
      <c r="AD30" s="3"/>
      <c r="AE30" s="3"/>
      <c r="AF30" s="3"/>
      <c r="AG30" s="3"/>
      <c r="AH30" s="3"/>
      <c r="AI30" s="671">
        <v>18</v>
      </c>
      <c r="AJ30" s="3"/>
      <c r="AK30" s="3"/>
      <c r="AL30" s="3"/>
      <c r="AM30" s="63"/>
      <c r="AN30" s="16"/>
    </row>
    <row r="31" spans="1:40" ht="12.75" customHeight="1">
      <c r="B31" s="704" t="s">
        <v>2666</v>
      </c>
      <c r="C31" s="294">
        <v>6</v>
      </c>
      <c r="D31" s="666">
        <v>598</v>
      </c>
      <c r="E31" s="3" t="str">
        <f>IF(D31=0,0,VLOOKUP(D31,competitors!$A$1:$B$1350,2,FALSE))</f>
        <v>Liz Heal SW</v>
      </c>
      <c r="F31" s="3" t="str">
        <f>IF(D31=0,0,VLOOKUP(E31,competitors!$B$1:$C$1350,2,FALSE))</f>
        <v>TAC</v>
      </c>
      <c r="G31" s="672">
        <v>8.8826388888888896E-3</v>
      </c>
      <c r="H31" s="333"/>
      <c r="I31" s="3"/>
      <c r="J31" s="3"/>
      <c r="K31" s="3"/>
      <c r="L31" s="3"/>
      <c r="M31" s="3"/>
      <c r="N31" s="671">
        <v>17</v>
      </c>
      <c r="O31" s="3"/>
      <c r="P31" s="3"/>
      <c r="Q31" s="3"/>
      <c r="R31" s="3"/>
      <c r="S31" s="63"/>
      <c r="T31" s="234"/>
      <c r="U31" s="349"/>
      <c r="V31" s="704" t="s">
        <v>2673</v>
      </c>
      <c r="W31" s="294">
        <v>6</v>
      </c>
      <c r="X31" s="666">
        <v>665</v>
      </c>
      <c r="Y31" s="3" t="str">
        <f>IF(X31=0,0,VLOOKUP(X31,competitors!$A$1:$B$1350,2,FALSE))</f>
        <v>Amy D'Arcy U20W</v>
      </c>
      <c r="Z31" s="3" t="str">
        <f>IF(X31=0,0,VLOOKUP(Y31,competitors!$B$1:$C$1350,2,FALSE))</f>
        <v>YOAC</v>
      </c>
      <c r="AA31" s="668">
        <v>19.28</v>
      </c>
      <c r="AB31" s="333"/>
      <c r="AC31" s="3"/>
      <c r="AD31" s="3"/>
      <c r="AE31" s="3"/>
      <c r="AF31" s="3"/>
      <c r="AG31" s="3"/>
      <c r="AH31" s="3"/>
      <c r="AI31" s="671">
        <v>17</v>
      </c>
      <c r="AJ31" s="3"/>
      <c r="AK31" s="3"/>
      <c r="AL31" s="3"/>
      <c r="AM31" s="63"/>
      <c r="AN31" s="16"/>
    </row>
    <row r="32" spans="1:40" ht="12.75" customHeight="1" thickBot="1">
      <c r="A32" s="346" t="s">
        <v>2667</v>
      </c>
      <c r="B32" s="705"/>
      <c r="C32" s="295">
        <v>7</v>
      </c>
      <c r="D32" s="666">
        <v>278</v>
      </c>
      <c r="E32" s="3" t="str">
        <f>IF(D32=0,0,VLOOKUP(D32,competitors!$A$1:$B$1350,2,FALSE))</f>
        <v>Catherine Harman SW</v>
      </c>
      <c r="F32" s="3" t="str">
        <f>IF(D32=0,0,VLOOKUP(E32,competitors!$B$1:$C$1350,2,FALSE))</f>
        <v>ExH</v>
      </c>
      <c r="G32" s="672">
        <v>9.0908564814814827E-3</v>
      </c>
      <c r="H32" s="333"/>
      <c r="I32" s="3"/>
      <c r="J32" s="3"/>
      <c r="K32" s="671">
        <v>16</v>
      </c>
      <c r="L32" s="3"/>
      <c r="M32" s="3"/>
      <c r="N32" s="3"/>
      <c r="O32" s="3"/>
      <c r="P32" s="3"/>
      <c r="Q32" s="3"/>
      <c r="R32" s="3"/>
      <c r="S32" s="63"/>
      <c r="T32" s="234"/>
      <c r="U32" s="349">
        <v>47.13</v>
      </c>
      <c r="V32" s="705"/>
      <c r="W32" s="295">
        <v>7</v>
      </c>
      <c r="X32" s="666">
        <v>377</v>
      </c>
      <c r="Y32" s="3" t="str">
        <f>IF(X32=0,0,VLOOKUP(X32,competitors!$A$1:$B$1350,2,FALSE))</f>
        <v>Roz Hutton VW</v>
      </c>
      <c r="Z32" s="3" t="str">
        <f>IF(X32=0,0,VLOOKUP(Y32,competitors!$B$1:$C$1350,2,FALSE))</f>
        <v>Wim</v>
      </c>
      <c r="AA32" s="668">
        <v>18.22</v>
      </c>
      <c r="AB32" s="333"/>
      <c r="AC32" s="3"/>
      <c r="AD32" s="3"/>
      <c r="AE32" s="3"/>
      <c r="AF32" s="671">
        <v>16</v>
      </c>
      <c r="AG32" s="3"/>
      <c r="AH32" s="3"/>
      <c r="AI32" s="3"/>
      <c r="AJ32" s="3"/>
      <c r="AK32" s="3"/>
      <c r="AL32" s="3"/>
      <c r="AM32" s="63"/>
    </row>
    <row r="33" spans="1:40" ht="12.75" customHeight="1">
      <c r="B33" s="339"/>
      <c r="C33" s="294">
        <v>8</v>
      </c>
      <c r="D33" s="666">
        <v>394</v>
      </c>
      <c r="E33" s="3" t="str">
        <f>IF(D33=0,0,VLOOKUP(D33,competitors!$A$1:$B$1350,2,FALSE))</f>
        <v>Jessica Kennedy SW</v>
      </c>
      <c r="F33" s="3" t="str">
        <f>IF(D33=0,0,VLOOKUP(E33,competitors!$B$1:$C$1350,2,FALSE))</f>
        <v>Wim</v>
      </c>
      <c r="G33" s="672">
        <v>9.7870370370370368E-3</v>
      </c>
      <c r="H33" s="333"/>
      <c r="I33" s="3"/>
      <c r="J33" s="3"/>
      <c r="K33" s="3"/>
      <c r="L33" s="671">
        <v>15</v>
      </c>
      <c r="M33" s="3"/>
      <c r="N33" s="3"/>
      <c r="O33" s="3"/>
      <c r="P33" s="3"/>
      <c r="Q33" s="3"/>
      <c r="R33" s="3"/>
      <c r="S33" s="63"/>
      <c r="T33" s="234"/>
      <c r="U33" s="349"/>
      <c r="V33" s="366"/>
      <c r="W33" s="294">
        <v>8</v>
      </c>
      <c r="X33" s="666">
        <v>419</v>
      </c>
      <c r="Y33" s="3" t="str">
        <f>IF(X33=0,0,VLOOKUP(X33,competitors!$A$1:$B$1350,2,FALSE))</f>
        <v>Emma Carpenter SW</v>
      </c>
      <c r="Z33" s="3" t="str">
        <f>IF(X33=0,0,VLOOKUP(Y33,competitors!$B$1:$C$1350,2,FALSE))</f>
        <v>PAC</v>
      </c>
      <c r="AA33" s="668">
        <v>18.170000000000002</v>
      </c>
      <c r="AB33" s="333"/>
      <c r="AC33" s="3"/>
      <c r="AD33" s="3"/>
      <c r="AE33" s="3"/>
      <c r="AF33" s="3"/>
      <c r="AG33" s="671">
        <v>15</v>
      </c>
      <c r="AH33" s="3"/>
      <c r="AI33" s="3"/>
      <c r="AJ33" s="3"/>
      <c r="AK33" s="3"/>
      <c r="AL33" s="3"/>
      <c r="AM33" s="63"/>
      <c r="AN33" s="16"/>
    </row>
    <row r="34" spans="1:40" ht="12.75" customHeight="1">
      <c r="B34" s="345" t="s">
        <v>1653</v>
      </c>
      <c r="C34" s="295">
        <v>9</v>
      </c>
      <c r="D34" s="666">
        <v>792</v>
      </c>
      <c r="E34" s="3" t="str">
        <f>IF(D34=0,0,VLOOKUP(D34,competitors!$A$1:$B$1350,2,FALSE))</f>
        <v>Lesley Wright VW</v>
      </c>
      <c r="F34" s="3" t="str">
        <f>IF(D34=0,0,VLOOKUP(E34,competitors!$B$1:$C$1350,2,FALSE))</f>
        <v>CAC</v>
      </c>
      <c r="G34" s="672">
        <v>1.0331944444444444E-2</v>
      </c>
      <c r="H34" s="333"/>
      <c r="I34" s="3"/>
      <c r="J34" s="3"/>
      <c r="K34" s="3"/>
      <c r="L34" s="3"/>
      <c r="M34" s="3"/>
      <c r="N34" s="3"/>
      <c r="O34" s="3"/>
      <c r="P34" s="671">
        <v>14</v>
      </c>
      <c r="Q34" s="3"/>
      <c r="R34" s="3"/>
      <c r="S34" s="63"/>
      <c r="T34" s="234"/>
      <c r="U34" s="349"/>
      <c r="V34" s="366"/>
      <c r="W34" s="295">
        <v>9</v>
      </c>
      <c r="X34" s="666">
        <v>2126</v>
      </c>
      <c r="Y34" s="3" t="str">
        <f>IF(X34=0,0,VLOOKUP(X34,competitors!$A$1:$B$1350,2,FALSE))</f>
        <v>Ellie Carrow U17W{SW}</v>
      </c>
      <c r="Z34" s="3" t="str">
        <f>IF(X34=0,0,VLOOKUP(Y34,competitors!$B$1:$C$1350,2,FALSE))</f>
        <v>TAC</v>
      </c>
      <c r="AA34" s="668">
        <v>16.86</v>
      </c>
      <c r="AB34" s="333"/>
      <c r="AC34" s="3"/>
      <c r="AD34" s="3"/>
      <c r="AE34" s="3"/>
      <c r="AF34" s="3"/>
      <c r="AG34" s="3"/>
      <c r="AH34" s="671">
        <v>14</v>
      </c>
      <c r="AI34" s="3"/>
      <c r="AJ34" s="3"/>
      <c r="AK34" s="3"/>
      <c r="AL34" s="3"/>
      <c r="AM34" s="63"/>
    </row>
    <row r="35" spans="1:40" ht="12.75" customHeight="1">
      <c r="B35" s="339"/>
      <c r="C35" s="294">
        <v>10</v>
      </c>
      <c r="D35" s="58"/>
      <c r="E35" s="3">
        <f>IF(D35=0,0,VLOOKUP(D35,competitors!$A$1:$B$1350,2,FALSE))</f>
        <v>0</v>
      </c>
      <c r="F35" s="3">
        <f>IF(D35=0,0,VLOOKUP(E35,competitors!$B$1:$C$1350,2,FALSE))</f>
        <v>0</v>
      </c>
      <c r="G35" s="368"/>
      <c r="H35" s="333"/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U35" s="349"/>
      <c r="V35" s="366"/>
      <c r="W35" s="294">
        <v>10</v>
      </c>
      <c r="X35" s="666">
        <v>2136</v>
      </c>
      <c r="Y35" s="3" t="str">
        <f>IF(X35=0,0,VLOOKUP(X35,competitors!$A$1:$B$1350,2,FALSE))</f>
        <v>Andrea Gilbert U17W{SW]</v>
      </c>
      <c r="Z35" s="3" t="str">
        <f>IF(X35=0,0,VLOOKUP(Y35,competitors!$B$1:$C$1350,2,FALSE))</f>
        <v>TAC</v>
      </c>
      <c r="AA35" s="668">
        <v>14.78</v>
      </c>
      <c r="AB35" s="333"/>
      <c r="AC35" s="3"/>
      <c r="AD35" s="3"/>
      <c r="AE35" s="3"/>
      <c r="AF35" s="3"/>
      <c r="AG35" s="3"/>
      <c r="AH35" s="671">
        <v>13</v>
      </c>
      <c r="AI35" s="3"/>
      <c r="AJ35" s="3"/>
      <c r="AK35" s="3"/>
      <c r="AL35" s="3"/>
      <c r="AM35" s="63"/>
      <c r="AN35" s="16"/>
    </row>
    <row r="36" spans="1:40" ht="12.75" customHeight="1">
      <c r="B36" s="388" t="s">
        <v>2166</v>
      </c>
      <c r="C36" s="295">
        <v>11</v>
      </c>
      <c r="D36" s="58"/>
      <c r="E36" s="3">
        <f>IF(D36=0,0,VLOOKUP(D36,competitors!$A$1:$B$1350,2,FALSE))</f>
        <v>0</v>
      </c>
      <c r="F36" s="3">
        <f>IF(D36=0,0,VLOOKUP(E36,competitors!$B$1:$C$1350,2,FALSE))</f>
        <v>0</v>
      </c>
      <c r="G36" s="368"/>
      <c r="H36" s="333"/>
      <c r="I36" s="3"/>
      <c r="J36" s="3"/>
      <c r="K36" s="3"/>
      <c r="L36" s="3"/>
      <c r="M36" s="3"/>
      <c r="N36" s="3"/>
      <c r="O36" s="3"/>
      <c r="P36" s="3"/>
      <c r="Q36" s="3"/>
      <c r="R36" s="3"/>
      <c r="S36" s="63"/>
      <c r="T36" s="234"/>
      <c r="U36" s="349"/>
      <c r="V36" s="366"/>
      <c r="W36" s="295">
        <v>11</v>
      </c>
      <c r="X36" s="666">
        <v>420</v>
      </c>
      <c r="Y36" s="3" t="str">
        <f>IF(X36=0,0,VLOOKUP(X36,competitors!$A$1:$B$1350,2,FALSE))</f>
        <v>Lizzie Gourlay SW</v>
      </c>
      <c r="Z36" s="3" t="str">
        <f>IF(X36=0,0,VLOOKUP(Y36,competitors!$B$1:$C$1350,2,FALSE))</f>
        <v>PAC</v>
      </c>
      <c r="AA36" s="668">
        <v>13.89</v>
      </c>
      <c r="AB36" s="333"/>
      <c r="AC36" s="3"/>
      <c r="AD36" s="3"/>
      <c r="AE36" s="3"/>
      <c r="AF36" s="3"/>
      <c r="AG36" s="671">
        <v>12</v>
      </c>
      <c r="AH36" s="3"/>
      <c r="AI36" s="3"/>
      <c r="AJ36" s="3"/>
      <c r="AK36" s="3"/>
      <c r="AL36" s="3"/>
      <c r="AM36" s="63"/>
      <c r="AN36" s="16"/>
    </row>
    <row r="37" spans="1:40" ht="12.75" customHeight="1">
      <c r="B37" s="388" t="s">
        <v>2165</v>
      </c>
      <c r="C37" s="294">
        <v>12</v>
      </c>
      <c r="D37" s="58"/>
      <c r="E37" s="3">
        <f>IF(D37=0,0,VLOOKUP(D37,competitors!$A$1:$B$1350,2,FALSE))</f>
        <v>0</v>
      </c>
      <c r="F37" s="3">
        <f>IF(D37=0,0,VLOOKUP(E37,competitors!$B$1:$C$1350,2,FALSE))</f>
        <v>0</v>
      </c>
      <c r="G37" s="368"/>
      <c r="H37" s="333"/>
      <c r="I37" s="3"/>
      <c r="J37" s="3"/>
      <c r="K37" s="3"/>
      <c r="L37" s="3"/>
      <c r="M37" s="3"/>
      <c r="N37" s="3"/>
      <c r="O37" s="3"/>
      <c r="P37" s="3"/>
      <c r="Q37" s="3"/>
      <c r="R37" s="3"/>
      <c r="S37" s="63"/>
      <c r="T37" s="234"/>
      <c r="U37" s="349"/>
      <c r="V37" s="366"/>
      <c r="W37" s="294">
        <v>12</v>
      </c>
      <c r="X37" s="666">
        <v>395</v>
      </c>
      <c r="Y37" s="3" t="str">
        <f>IF(X37=0,0,VLOOKUP(X37,competitors!$A$1:$B$1350,2,FALSE))</f>
        <v>Hannah Winton SW</v>
      </c>
      <c r="Z37" s="3" t="str">
        <f>IF(X37=0,0,VLOOKUP(Y37,competitors!$B$1:$C$1350,2,FALSE))</f>
        <v>Wim</v>
      </c>
      <c r="AA37" s="668">
        <v>12.93</v>
      </c>
      <c r="AB37" s="333"/>
      <c r="AC37" s="3"/>
      <c r="AD37" s="3"/>
      <c r="AE37" s="3"/>
      <c r="AF37" s="671">
        <v>11</v>
      </c>
      <c r="AG37" s="3"/>
      <c r="AH37" s="3"/>
      <c r="AI37" s="3"/>
      <c r="AJ37" s="3"/>
      <c r="AK37" s="3"/>
      <c r="AL37" s="3"/>
      <c r="AM37" s="63"/>
      <c r="AN37" s="16"/>
    </row>
    <row r="38" spans="1:40" ht="12.75" customHeight="1">
      <c r="B38" s="388" t="s">
        <v>2167</v>
      </c>
      <c r="C38" s="295">
        <v>13</v>
      </c>
      <c r="D38" s="58"/>
      <c r="E38" s="3">
        <f>IF(D38=0,0,VLOOKUP(D38,competitors!$A$1:$B$1350,2,FALSE))</f>
        <v>0</v>
      </c>
      <c r="F38" s="3">
        <f>IF(D38=0,0,VLOOKUP(E38,competitors!$B$1:$C$1350,2,FALSE))</f>
        <v>0</v>
      </c>
      <c r="G38" s="368"/>
      <c r="H38" s="333"/>
      <c r="I38" s="3"/>
      <c r="J38" s="3"/>
      <c r="K38" s="3"/>
      <c r="L38" s="3"/>
      <c r="M38" s="3"/>
      <c r="N38" s="3"/>
      <c r="O38" s="3"/>
      <c r="P38" s="3"/>
      <c r="Q38" s="3"/>
      <c r="R38" s="3"/>
      <c r="S38" s="63"/>
      <c r="T38" s="234"/>
      <c r="U38" s="349"/>
      <c r="V38" s="366"/>
      <c r="W38" s="295">
        <v>13</v>
      </c>
      <c r="X38" s="606"/>
      <c r="Y38" s="3">
        <f>IF(X38=0,0,VLOOKUP(X38,competitors!$A$1:$B$1350,2,FALSE))</f>
        <v>0</v>
      </c>
      <c r="Z38" s="3">
        <f>IF(X38=0,0,VLOOKUP(Y38,competitors!$B$1:$C$1350,2,FALSE))</f>
        <v>0</v>
      </c>
      <c r="AA38" s="618"/>
      <c r="AB38" s="33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63"/>
      <c r="AN38" s="16"/>
    </row>
    <row r="39" spans="1:40" ht="12.75" customHeight="1">
      <c r="B39" s="339"/>
      <c r="C39" s="294">
        <v>14</v>
      </c>
      <c r="D39" s="58"/>
      <c r="E39" s="3">
        <f>IF(D39=0,0,VLOOKUP(D39,competitors!$A$1:$B$1350,2,FALSE))</f>
        <v>0</v>
      </c>
      <c r="F39" s="3">
        <f>IF(D39=0,0,VLOOKUP(E39,competitors!$B$1:$C$1350,2,FALSE))</f>
        <v>0</v>
      </c>
      <c r="G39" s="368"/>
      <c r="H39" s="333"/>
      <c r="I39" s="3"/>
      <c r="J39" s="3"/>
      <c r="K39" s="3"/>
      <c r="L39" s="3"/>
      <c r="M39" s="3"/>
      <c r="N39" s="3"/>
      <c r="O39" s="3"/>
      <c r="P39" s="3"/>
      <c r="Q39" s="3"/>
      <c r="R39" s="3"/>
      <c r="S39" s="63"/>
      <c r="T39" s="234"/>
      <c r="V39" s="339"/>
      <c r="W39" s="294">
        <v>14</v>
      </c>
      <c r="X39" s="606"/>
      <c r="Y39" s="3">
        <f>IF(X39=0,0,VLOOKUP(X39,competitors!$A$1:$B$1350,2,FALSE))</f>
        <v>0</v>
      </c>
      <c r="Z39" s="3">
        <f>IF(X39=0,0,VLOOKUP(Y39,competitors!$B$1:$C$1350,2,FALSE))</f>
        <v>0</v>
      </c>
      <c r="AA39" s="618"/>
      <c r="AB39" s="33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63"/>
      <c r="AN39" s="16"/>
    </row>
    <row r="40" spans="1:40" ht="12.75" customHeight="1">
      <c r="B40" s="339"/>
      <c r="C40" s="295">
        <v>15</v>
      </c>
      <c r="D40" s="58"/>
      <c r="E40" s="3">
        <f>IF(D40=0,0,VLOOKUP(D40,competitors!$A$1:$B$1350,2,FALSE))</f>
        <v>0</v>
      </c>
      <c r="F40" s="3">
        <f>IF(D40=0,0,VLOOKUP(E40,competitors!$B$1:$C$1350,2,FALSE))</f>
        <v>0</v>
      </c>
      <c r="G40" s="368"/>
      <c r="H40" s="333"/>
      <c r="I40" s="3"/>
      <c r="J40" s="3"/>
      <c r="K40" s="3"/>
      <c r="L40" s="3"/>
      <c r="M40" s="3"/>
      <c r="N40" s="3"/>
      <c r="O40" s="3"/>
      <c r="P40" s="3"/>
      <c r="Q40" s="3"/>
      <c r="R40" s="3"/>
      <c r="S40" s="63"/>
      <c r="T40" s="234"/>
      <c r="V40" s="339"/>
      <c r="W40" s="295">
        <v>15</v>
      </c>
      <c r="X40" s="58"/>
      <c r="Y40" s="3">
        <f>IF(X40=0,0,VLOOKUP(X40,competitors!$A$1:$B$1350,2,FALSE))</f>
        <v>0</v>
      </c>
      <c r="Z40" s="3">
        <f>IF(X40=0,0,VLOOKUP(Y40,competitors!$B$1:$C$1350,2,FALSE))</f>
        <v>0</v>
      </c>
      <c r="AA40" s="368"/>
      <c r="AB40" s="33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63"/>
      <c r="AN40" s="16"/>
    </row>
    <row r="41" spans="1:40" ht="12.75" customHeight="1">
      <c r="B41" s="339"/>
      <c r="C41" s="294">
        <v>16</v>
      </c>
      <c r="D41" s="58"/>
      <c r="E41" s="3">
        <f>IF(D41=0,0,VLOOKUP(D41,competitors!$A$1:$B$1350,2,FALSE))</f>
        <v>0</v>
      </c>
      <c r="F41" s="3">
        <f>IF(D41=0,0,VLOOKUP(E41,competitors!$B$1:$C$1350,2,FALSE))</f>
        <v>0</v>
      </c>
      <c r="G41" s="368"/>
      <c r="H41" s="333"/>
      <c r="I41" s="3"/>
      <c r="J41" s="3"/>
      <c r="K41" s="3"/>
      <c r="L41" s="3"/>
      <c r="M41" s="3"/>
      <c r="N41" s="3"/>
      <c r="O41" s="3"/>
      <c r="P41" s="3"/>
      <c r="Q41" s="3"/>
      <c r="R41" s="3"/>
      <c r="S41" s="63"/>
      <c r="T41" s="234"/>
      <c r="V41" s="339"/>
      <c r="W41" s="294">
        <v>16</v>
      </c>
      <c r="X41" s="58"/>
      <c r="Y41" s="3">
        <f>IF(X41=0,0,VLOOKUP(X41,competitors!$A$1:$B$1350,2,FALSE))</f>
        <v>0</v>
      </c>
      <c r="Z41" s="3">
        <f>IF(X41=0,0,VLOOKUP(Y41,competitors!$B$1:$C$1350,2,FALSE))</f>
        <v>0</v>
      </c>
      <c r="AA41" s="368"/>
      <c r="AB41" s="33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63"/>
      <c r="AN41" s="16"/>
    </row>
    <row r="42" spans="1:40" ht="12.75" customHeight="1">
      <c r="B42" s="339"/>
      <c r="C42" s="295">
        <v>17</v>
      </c>
      <c r="D42" s="58"/>
      <c r="E42" s="3">
        <f>IF(D42=0,0,VLOOKUP(D42,competitors!$A$1:$B$1350,2,FALSE))</f>
        <v>0</v>
      </c>
      <c r="F42" s="3">
        <f>IF(D42=0,0,VLOOKUP(E42,competitors!$B$1:$C$1350,2,FALSE))</f>
        <v>0</v>
      </c>
      <c r="G42" s="368"/>
      <c r="H42" s="333"/>
      <c r="I42" s="3"/>
      <c r="J42" s="3"/>
      <c r="K42" s="3"/>
      <c r="L42" s="3"/>
      <c r="M42" s="3"/>
      <c r="N42" s="3"/>
      <c r="O42" s="3"/>
      <c r="P42" s="3"/>
      <c r="Q42" s="3"/>
      <c r="R42" s="3"/>
      <c r="S42" s="63"/>
      <c r="T42" s="234"/>
      <c r="V42" s="339"/>
      <c r="W42" s="295">
        <v>17</v>
      </c>
      <c r="X42" s="58"/>
      <c r="Y42" s="3">
        <f>IF(X42=0,0,VLOOKUP(X42,competitors!$A$1:$B$1350,2,FALSE))</f>
        <v>0</v>
      </c>
      <c r="Z42" s="3">
        <f>IF(X42=0,0,VLOOKUP(Y42,competitors!$B$1:$C$1350,2,FALSE))</f>
        <v>0</v>
      </c>
      <c r="AA42" s="368"/>
      <c r="AB42" s="33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16"/>
    </row>
    <row r="43" spans="1:40" ht="12.75" customHeight="1">
      <c r="B43" s="339"/>
      <c r="C43" s="294">
        <v>18</v>
      </c>
      <c r="D43" s="58"/>
      <c r="E43" s="3">
        <f>IF(D43=0,0,VLOOKUP(D43,competitors!$A$1:$B$1350,2,FALSE))</f>
        <v>0</v>
      </c>
      <c r="F43" s="3">
        <f>IF(D43=0,0,VLOOKUP(E43,competitors!$B$1:$C$1350,2,FALSE))</f>
        <v>0</v>
      </c>
      <c r="G43" s="368"/>
      <c r="H43" s="33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V43" s="339"/>
      <c r="W43" s="294">
        <v>18</v>
      </c>
      <c r="X43" s="58"/>
      <c r="Y43" s="3">
        <f>IF(X43=0,0,VLOOKUP(X43,competitors!$A$1:$B$1350,2,FALSE))</f>
        <v>0</v>
      </c>
      <c r="Z43" s="3">
        <f>IF(X43=0,0,VLOOKUP(Y43,competitors!$B$1:$C$1350,2,FALSE))</f>
        <v>0</v>
      </c>
      <c r="AA43" s="368"/>
      <c r="AB43" s="33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63"/>
      <c r="AN43" s="16"/>
    </row>
    <row r="44" spans="1:40" ht="12.75" customHeight="1">
      <c r="B44" s="339"/>
      <c r="C44" s="295">
        <v>19</v>
      </c>
      <c r="D44" s="58"/>
      <c r="E44" s="3">
        <f>IF(D44=0,0,VLOOKUP(D44,competitors!$A$1:$B$1350,2,FALSE))</f>
        <v>0</v>
      </c>
      <c r="F44" s="3">
        <f>IF(D44=0,0,VLOOKUP(E44,competitors!$B$1:$C$1350,2,FALSE))</f>
        <v>0</v>
      </c>
      <c r="G44" s="368"/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V44" s="339"/>
      <c r="W44" s="295">
        <v>19</v>
      </c>
      <c r="X44" s="58"/>
      <c r="Y44" s="3">
        <f>IF(X44=0,0,VLOOKUP(X44,competitors!$A$1:$B$1350,2,FALSE))</f>
        <v>0</v>
      </c>
      <c r="Z44" s="3">
        <f>IF(X44=0,0,VLOOKUP(Y44,competitors!$B$1:$C$1350,2,FALSE))</f>
        <v>0</v>
      </c>
      <c r="AA44" s="368"/>
      <c r="AB44" s="3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16"/>
    </row>
    <row r="45" spans="1:40" ht="12.75" customHeight="1">
      <c r="B45" s="339"/>
      <c r="C45" s="294">
        <v>20</v>
      </c>
      <c r="D45" s="58"/>
      <c r="E45" s="3">
        <f>IF(D45=0,0,VLOOKUP(D45,competitors!$A$1:$B$1350,2,FALSE))</f>
        <v>0</v>
      </c>
      <c r="F45" s="3">
        <f>IF(D45=0,0,VLOOKUP(E45,competitors!$B$1:$C$1350,2,FALSE))</f>
        <v>0</v>
      </c>
      <c r="G45" s="368"/>
      <c r="H45" s="33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  <c r="T45" s="234"/>
      <c r="V45" s="339"/>
      <c r="W45" s="294">
        <v>20</v>
      </c>
      <c r="X45" s="58"/>
      <c r="Y45" s="3">
        <f>IF(X45=0,0,VLOOKUP(X45,competitors!$A$1:$B$1350,2,FALSE))</f>
        <v>0</v>
      </c>
      <c r="Z45" s="3">
        <f>IF(X45=0,0,VLOOKUP(Y45,competitors!$B$1:$C$1350,2,FALSE))</f>
        <v>0</v>
      </c>
      <c r="AA45" s="368"/>
      <c r="AB45" s="33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63"/>
      <c r="AN45" s="16"/>
    </row>
    <row r="46" spans="1:40" ht="12.75" customHeight="1">
      <c r="B46" s="339"/>
      <c r="C46" s="295">
        <v>21</v>
      </c>
      <c r="D46" s="58"/>
      <c r="E46" s="3">
        <f>IF(D46=0,0,VLOOKUP(D46,competitors!$A$1:$B$1350,2,FALSE))</f>
        <v>0</v>
      </c>
      <c r="F46" s="3">
        <f>IF(D46=0,0,VLOOKUP(E46,competitors!$B$1:$C$1350,2,FALSE))</f>
        <v>0</v>
      </c>
      <c r="G46" s="368"/>
      <c r="H46" s="33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  <c r="T46" s="234"/>
      <c r="V46" s="339"/>
      <c r="W46" s="295">
        <v>21</v>
      </c>
      <c r="X46" s="58"/>
      <c r="Y46" s="3">
        <f>IF(X46=0,0,VLOOKUP(X46,competitors!$A$1:$B$1350,2,FALSE))</f>
        <v>0</v>
      </c>
      <c r="Z46" s="3">
        <f>IF(X46=0,0,VLOOKUP(Y46,competitors!$B$1:$C$1350,2,FALSE))</f>
        <v>0</v>
      </c>
      <c r="AA46" s="368"/>
      <c r="AB46" s="33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63"/>
      <c r="AN46" s="16"/>
    </row>
    <row r="47" spans="1:40" ht="12.75" customHeight="1" thickBot="1">
      <c r="B47" s="398"/>
      <c r="C47" s="296">
        <v>22</v>
      </c>
      <c r="D47" s="64"/>
      <c r="E47" s="65">
        <f>IF(D47=0,0,VLOOKUP(D47,competitors!$A$1:$B$1350,2,FALSE))</f>
        <v>0</v>
      </c>
      <c r="F47" s="65">
        <f>IF(D47=0,0,VLOOKUP(E47,competitors!$B$1:$C$1350,2,FALSE))</f>
        <v>0</v>
      </c>
      <c r="G47" s="402"/>
      <c r="H47" s="33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106"/>
      <c r="T47" s="234"/>
      <c r="V47" s="398"/>
      <c r="W47" s="296">
        <v>22</v>
      </c>
      <c r="X47" s="64"/>
      <c r="Y47" s="65">
        <f>IF(X47=0,0,VLOOKUP(X47,competitors!$A$1:$B$1350,2,FALSE))</f>
        <v>0</v>
      </c>
      <c r="Z47" s="65">
        <f>IF(X47=0,0,VLOOKUP(Y47,competitors!$B$1:$C$1350,2,FALSE))</f>
        <v>0</v>
      </c>
      <c r="AA47" s="402"/>
      <c r="AB47" s="334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106"/>
      <c r="AN47" s="16"/>
    </row>
    <row r="48" spans="1:40" ht="12.75" customHeight="1" thickBot="1">
      <c r="A48" s="346" t="s">
        <v>3270</v>
      </c>
      <c r="B48" s="706" t="s">
        <v>1655</v>
      </c>
      <c r="C48" s="364">
        <v>1</v>
      </c>
      <c r="D48" s="666">
        <v>126</v>
      </c>
      <c r="E48" s="57" t="str">
        <f>IF(D48=0,0,VLOOKUP(D48,competitors!$A$1:$B$1350,2,FALSE))</f>
        <v>Rebecca Roots U20W</v>
      </c>
      <c r="F48" s="57" t="str">
        <f>IF(D48=0,0,VLOOKUP(E48,competitors!$B$1:$C$1350,2,FALSE))</f>
        <v>NA</v>
      </c>
      <c r="G48" s="667">
        <v>12.57</v>
      </c>
      <c r="H48" s="667">
        <v>1</v>
      </c>
      <c r="I48" s="57"/>
      <c r="J48" s="670">
        <v>22</v>
      </c>
      <c r="K48" s="57"/>
      <c r="L48" s="57"/>
      <c r="M48" s="57"/>
      <c r="N48" s="57"/>
      <c r="O48" s="57"/>
      <c r="P48" s="57"/>
      <c r="Q48" s="57"/>
      <c r="R48" s="57"/>
      <c r="S48" s="394"/>
      <c r="T48" s="358"/>
      <c r="U48" s="348"/>
      <c r="V48" s="727" t="s">
        <v>1672</v>
      </c>
      <c r="W48" s="293">
        <v>1</v>
      </c>
      <c r="X48" s="666">
        <v>668</v>
      </c>
      <c r="Y48" s="61" t="str">
        <f>IF(X48=0,0,VLOOKUP(X48,competitors!$A$1:$B$1350,2,FALSE))</f>
        <v>Chloe Hunt U20W</v>
      </c>
      <c r="Z48" s="61" t="str">
        <f>IF(X48=0,0,VLOOKUP(Y48,competitors!$B$1:$C$1350,2,FALSE))</f>
        <v>YOAC</v>
      </c>
      <c r="AA48" s="668">
        <v>26.04</v>
      </c>
      <c r="AB48" s="332"/>
      <c r="AC48" s="61"/>
      <c r="AD48" s="61"/>
      <c r="AE48" s="61"/>
      <c r="AF48" s="61"/>
      <c r="AG48" s="61"/>
      <c r="AH48" s="61"/>
      <c r="AI48" s="675">
        <v>22</v>
      </c>
      <c r="AJ48" s="61"/>
      <c r="AK48" s="61"/>
      <c r="AL48" s="61"/>
      <c r="AM48" s="62"/>
      <c r="AN48" s="358"/>
    </row>
    <row r="49" spans="1:40" ht="12.75" customHeight="1">
      <c r="B49" s="707"/>
      <c r="C49" s="294">
        <v>2</v>
      </c>
      <c r="D49" s="666">
        <v>125</v>
      </c>
      <c r="E49" s="3" t="str">
        <f>IF(D49=0,0,VLOOKUP(D49,competitors!$A$1:$B$1350,2,FALSE))</f>
        <v>Elyse Leech U20W</v>
      </c>
      <c r="F49" s="3" t="str">
        <f>IF(D49=0,0,VLOOKUP(E49,competitors!$B$1:$C$1350,2,FALSE))</f>
        <v>NA</v>
      </c>
      <c r="G49" s="667">
        <v>12.74</v>
      </c>
      <c r="H49" s="667">
        <v>1</v>
      </c>
      <c r="I49" s="3"/>
      <c r="J49" s="671">
        <v>21</v>
      </c>
      <c r="K49" s="3"/>
      <c r="L49" s="3"/>
      <c r="M49" s="3"/>
      <c r="N49" s="3"/>
      <c r="O49" s="3"/>
      <c r="P49" s="3"/>
      <c r="Q49" s="3"/>
      <c r="R49" s="3"/>
      <c r="S49" s="63"/>
      <c r="T49" s="234"/>
      <c r="U49" s="349"/>
      <c r="V49" s="728"/>
      <c r="W49" s="294">
        <v>2</v>
      </c>
      <c r="X49" s="666">
        <v>83</v>
      </c>
      <c r="Y49" s="3" t="str">
        <f>IF(X49=0,0,VLOOKUP(X49,competitors!$A$1:$B$1350,2,FALSE))</f>
        <v>Clare Taylor SW</v>
      </c>
      <c r="Z49" s="3" t="str">
        <f>IF(X49=0,0,VLOOKUP(Y49,competitors!$B$1:$C$1350,2,FALSE))</f>
        <v>Arm</v>
      </c>
      <c r="AA49" s="668">
        <v>23.41</v>
      </c>
      <c r="AB49" s="333"/>
      <c r="AC49" s="671">
        <v>21</v>
      </c>
      <c r="AD49" s="3"/>
      <c r="AE49" s="3"/>
      <c r="AF49" s="3"/>
      <c r="AG49" s="3"/>
      <c r="AH49" s="3"/>
      <c r="AI49" s="3"/>
      <c r="AJ49" s="3"/>
      <c r="AK49" s="3"/>
      <c r="AL49" s="3"/>
      <c r="AM49" s="63"/>
      <c r="AN49" s="16"/>
    </row>
    <row r="50" spans="1:40" ht="12.75" customHeight="1">
      <c r="B50" s="707"/>
      <c r="C50" s="295">
        <v>3</v>
      </c>
      <c r="D50" s="666">
        <v>666</v>
      </c>
      <c r="E50" s="3" t="str">
        <f>IF(D50=0,0,VLOOKUP(D50,competitors!$A$1:$B$1350,2,FALSE))</f>
        <v>Georgia Silcox U20W</v>
      </c>
      <c r="F50" s="3" t="str">
        <f>IF(D50=0,0,VLOOKUP(E50,competitors!$B$1:$C$1350,2,FALSE))</f>
        <v>YOAC</v>
      </c>
      <c r="G50" s="667">
        <v>12.77</v>
      </c>
      <c r="H50" s="667">
        <v>1</v>
      </c>
      <c r="I50" s="3"/>
      <c r="J50" s="3"/>
      <c r="K50" s="3"/>
      <c r="L50" s="3"/>
      <c r="M50" s="3"/>
      <c r="N50" s="3"/>
      <c r="O50" s="671">
        <v>20</v>
      </c>
      <c r="P50" s="3"/>
      <c r="Q50" s="3"/>
      <c r="R50" s="3"/>
      <c r="S50" s="63"/>
      <c r="T50" s="234"/>
      <c r="U50" s="349"/>
      <c r="V50" s="728"/>
      <c r="W50" s="295">
        <v>3</v>
      </c>
      <c r="X50" s="666">
        <v>397</v>
      </c>
      <c r="Y50" s="3" t="str">
        <f>IF(X50=0,0,VLOOKUP(X50,competitors!$A$1:$B$1350,2,FALSE))</f>
        <v>Trudi Carter W45</v>
      </c>
      <c r="Z50" s="3" t="str">
        <f>IF(X50=0,0,VLOOKUP(Y50,competitors!$B$1:$C$1350,2,FALSE))</f>
        <v>Wim</v>
      </c>
      <c r="AA50" s="668">
        <v>19.34</v>
      </c>
      <c r="AB50" s="333"/>
      <c r="AC50" s="3"/>
      <c r="AD50" s="3"/>
      <c r="AE50" s="3"/>
      <c r="AF50" s="671">
        <v>20</v>
      </c>
      <c r="AG50" s="3"/>
      <c r="AH50" s="3"/>
      <c r="AI50" s="3"/>
      <c r="AJ50" s="3"/>
      <c r="AK50" s="3"/>
      <c r="AL50" s="3"/>
      <c r="AM50" s="63"/>
    </row>
    <row r="51" spans="1:40" ht="12.75" customHeight="1">
      <c r="B51" s="707"/>
      <c r="C51" s="294">
        <v>4</v>
      </c>
      <c r="D51" s="666">
        <v>2142</v>
      </c>
      <c r="E51" s="3" t="str">
        <f>IF(D51=0,0,VLOOKUP(D51,competitors!$A$1:$B$1350,2,FALSE))</f>
        <v>Lucy Stennett U17W[SW]</v>
      </c>
      <c r="F51" s="3" t="str">
        <f>IF(D51=0,0,VLOOKUP(E51,competitors!$B$1:$C$1350,2,FALSE))</f>
        <v>TAC</v>
      </c>
      <c r="G51" s="667">
        <v>13.24</v>
      </c>
      <c r="H51" s="667">
        <v>1</v>
      </c>
      <c r="I51" s="3"/>
      <c r="J51" s="3"/>
      <c r="K51" s="3"/>
      <c r="L51" s="3"/>
      <c r="M51" s="3"/>
      <c r="N51" s="671">
        <v>19</v>
      </c>
      <c r="O51" s="3"/>
      <c r="P51" s="3"/>
      <c r="Q51" s="3"/>
      <c r="R51" s="3"/>
      <c r="S51" s="63"/>
      <c r="T51" s="234"/>
      <c r="U51" s="349"/>
      <c r="V51" s="728"/>
      <c r="W51" s="294">
        <v>4</v>
      </c>
      <c r="X51" s="666">
        <v>419</v>
      </c>
      <c r="Y51" s="3" t="str">
        <f>IF(X51=0,0,VLOOKUP(X51,competitors!$A$1:$B$1350,2,FALSE))</f>
        <v>Emma Carpenter SW</v>
      </c>
      <c r="Z51" s="3" t="str">
        <f>IF(X51=0,0,VLOOKUP(Y51,competitors!$B$1:$C$1350,2,FALSE))</f>
        <v>PAC</v>
      </c>
      <c r="AA51" s="668">
        <v>18.02</v>
      </c>
      <c r="AB51" s="333"/>
      <c r="AC51" s="3"/>
      <c r="AD51" s="3"/>
      <c r="AE51" s="3"/>
      <c r="AF51" s="3"/>
      <c r="AG51" s="671">
        <v>19</v>
      </c>
      <c r="AH51" s="3"/>
      <c r="AI51" s="3"/>
      <c r="AJ51" s="3"/>
      <c r="AK51" s="3"/>
      <c r="AL51" s="3"/>
      <c r="AM51" s="63"/>
      <c r="AN51" s="16"/>
    </row>
    <row r="52" spans="1:40" ht="12.75" customHeight="1">
      <c r="B52" s="707"/>
      <c r="C52" s="295">
        <v>5</v>
      </c>
      <c r="D52" s="666">
        <v>404</v>
      </c>
      <c r="E52" s="3" t="str">
        <f>IF(D52=0,0,VLOOKUP(D52,competitors!$A$1:$B$1350,2,FALSE))</f>
        <v>Alexandra Bryant SW</v>
      </c>
      <c r="F52" s="3" t="str">
        <f>IF(D52=0,0,VLOOKUP(E52,competitors!$B$1:$C$1350,2,FALSE))</f>
        <v>PAC</v>
      </c>
      <c r="G52" s="667">
        <v>13.25</v>
      </c>
      <c r="H52" s="667">
        <v>1</v>
      </c>
      <c r="I52" s="3"/>
      <c r="J52" s="3"/>
      <c r="K52" s="3"/>
      <c r="L52" s="3"/>
      <c r="M52" s="671">
        <v>18</v>
      </c>
      <c r="N52" s="3"/>
      <c r="O52" s="3"/>
      <c r="P52" s="3"/>
      <c r="Q52" s="3"/>
      <c r="R52" s="3"/>
      <c r="S52" s="63"/>
      <c r="T52" s="234"/>
      <c r="U52" s="349"/>
      <c r="V52" s="728"/>
      <c r="W52" s="295">
        <v>5</v>
      </c>
      <c r="X52" s="666">
        <v>395</v>
      </c>
      <c r="Y52" s="3" t="str">
        <f>IF(X52=0,0,VLOOKUP(X52,competitors!$A$1:$B$1350,2,FALSE))</f>
        <v>Hannah Winton SW</v>
      </c>
      <c r="Z52" s="3" t="str">
        <f>IF(X52=0,0,VLOOKUP(Y52,competitors!$B$1:$C$1350,2,FALSE))</f>
        <v>Wim</v>
      </c>
      <c r="AA52" s="668">
        <v>17.690000000000001</v>
      </c>
      <c r="AB52" s="333"/>
      <c r="AC52" s="3"/>
      <c r="AD52" s="3"/>
      <c r="AE52" s="3"/>
      <c r="AF52" s="671">
        <v>18</v>
      </c>
      <c r="AG52" s="3"/>
      <c r="AH52" s="3"/>
      <c r="AI52" s="3"/>
      <c r="AJ52" s="3"/>
      <c r="AK52" s="3"/>
      <c r="AL52" s="3"/>
      <c r="AM52" s="63"/>
      <c r="AN52" s="16"/>
    </row>
    <row r="53" spans="1:40" ht="12.75" customHeight="1">
      <c r="B53" s="704" t="s">
        <v>2668</v>
      </c>
      <c r="C53" s="294">
        <v>6</v>
      </c>
      <c r="D53" s="666">
        <v>2080</v>
      </c>
      <c r="E53" s="3" t="str">
        <f>IF(D53=0,0,VLOOKUP(D53,competitors!$A$1:$B$1350,2,FALSE))</f>
        <v>Pippa Hine U20W</v>
      </c>
      <c r="F53" s="3" t="str">
        <f>IF(D53=0,0,VLOOKUP(E53,competitors!$B$1:$C$1350,2,FALSE))</f>
        <v>Wim</v>
      </c>
      <c r="G53" s="667">
        <v>13.38</v>
      </c>
      <c r="H53" s="667">
        <v>1</v>
      </c>
      <c r="I53" s="3"/>
      <c r="J53" s="3"/>
      <c r="K53" s="3"/>
      <c r="L53" s="671">
        <v>17</v>
      </c>
      <c r="M53" s="3"/>
      <c r="N53" s="3"/>
      <c r="O53" s="3"/>
      <c r="P53" s="3"/>
      <c r="Q53" s="3"/>
      <c r="R53" s="3"/>
      <c r="S53" s="63"/>
      <c r="T53" s="234"/>
      <c r="U53" s="349"/>
      <c r="V53" s="704" t="s">
        <v>2698</v>
      </c>
      <c r="W53" s="294">
        <v>6</v>
      </c>
      <c r="X53" s="666">
        <v>715</v>
      </c>
      <c r="Y53" s="3" t="str">
        <f>IF(X53=0,0,VLOOKUP(X53,competitors!$A$1:$B$1350,2,FALSE))</f>
        <v>Mo Pearson VW</v>
      </c>
      <c r="Z53" s="3" t="str">
        <f>IF(X53=0,0,VLOOKUP(Y53,competitors!$B$1:$C$1350,2,FALSE))</f>
        <v>CAC</v>
      </c>
      <c r="AA53" s="668">
        <v>16.12</v>
      </c>
      <c r="AB53" s="333"/>
      <c r="AC53" s="3"/>
      <c r="AD53" s="3"/>
      <c r="AE53" s="3"/>
      <c r="AF53" s="3"/>
      <c r="AG53" s="3"/>
      <c r="AH53" s="3"/>
      <c r="AI53" s="3"/>
      <c r="AJ53" s="671">
        <v>17</v>
      </c>
      <c r="AK53" s="3"/>
      <c r="AL53" s="3"/>
      <c r="AM53" s="63"/>
      <c r="AN53" s="16"/>
    </row>
    <row r="54" spans="1:40" ht="12.75" customHeight="1" thickBot="1">
      <c r="A54" s="346">
        <v>11.96</v>
      </c>
      <c r="B54" s="705"/>
      <c r="C54" s="295">
        <v>7</v>
      </c>
      <c r="D54" s="666">
        <v>2126</v>
      </c>
      <c r="E54" s="3" t="str">
        <f>IF(D54=0,0,VLOOKUP(D54,competitors!$A$1:$B$1350,2,FALSE))</f>
        <v>Ellie Carrow U17W{SW}</v>
      </c>
      <c r="F54" s="3" t="str">
        <f>IF(D54=0,0,VLOOKUP(E54,competitors!$B$1:$C$1350,2,FALSE))</f>
        <v>TAC</v>
      </c>
      <c r="G54" s="667">
        <v>13.62</v>
      </c>
      <c r="H54" s="667">
        <v>2</v>
      </c>
      <c r="I54" s="3"/>
      <c r="J54" s="3"/>
      <c r="K54" s="3"/>
      <c r="L54" s="3"/>
      <c r="M54" s="3"/>
      <c r="N54" s="671">
        <v>16</v>
      </c>
      <c r="O54" s="3"/>
      <c r="P54" s="3"/>
      <c r="Q54" s="3"/>
      <c r="R54" s="3"/>
      <c r="S54" s="63"/>
      <c r="T54" s="234"/>
      <c r="U54" s="349">
        <v>43.28</v>
      </c>
      <c r="V54" s="705"/>
      <c r="W54" s="295">
        <v>7</v>
      </c>
      <c r="X54" s="666">
        <v>842</v>
      </c>
      <c r="Y54" s="3" t="str">
        <f>IF(X54=0,0,VLOOKUP(X54,competitors!$A$1:$B$1350,2,FALSE))</f>
        <v>Jacky Brett  W50</v>
      </c>
      <c r="Z54" s="3" t="str">
        <f>IF(X54=0,0,VLOOKUP(Y54,competitors!$B$1:$C$1350,2,FALSE))</f>
        <v>N&amp;P</v>
      </c>
      <c r="AA54" s="668">
        <v>15.91</v>
      </c>
      <c r="AB54" s="333"/>
      <c r="AC54" s="3"/>
      <c r="AD54" s="3"/>
      <c r="AE54" s="3"/>
      <c r="AF54" s="3"/>
      <c r="AG54" s="3"/>
      <c r="AH54" s="3"/>
      <c r="AI54" s="3"/>
      <c r="AJ54" s="3"/>
      <c r="AK54" s="671">
        <v>16</v>
      </c>
      <c r="AL54" s="3"/>
      <c r="AM54" s="63"/>
    </row>
    <row r="55" spans="1:40" ht="12.75" customHeight="1">
      <c r="B55" s="481"/>
      <c r="C55" s="294">
        <v>8</v>
      </c>
      <c r="D55" s="666">
        <v>281</v>
      </c>
      <c r="E55" s="3" t="str">
        <f>IF(D55=0,0,VLOOKUP(D55,competitors!$A$1:$B$1350,2,FALSE))</f>
        <v>Milly Bennett SW</v>
      </c>
      <c r="F55" s="3" t="str">
        <f>IF(D55=0,0,VLOOKUP(E55,competitors!$B$1:$C$1350,2,FALSE))</f>
        <v>ExH</v>
      </c>
      <c r="G55" s="667">
        <v>13.63</v>
      </c>
      <c r="H55" s="667">
        <v>2</v>
      </c>
      <c r="I55" s="3"/>
      <c r="J55" s="3"/>
      <c r="K55" s="671">
        <v>15</v>
      </c>
      <c r="L55" s="3"/>
      <c r="M55" s="3"/>
      <c r="N55" s="3"/>
      <c r="O55" s="3"/>
      <c r="P55" s="3"/>
      <c r="Q55" s="3"/>
      <c r="R55" s="3"/>
      <c r="S55" s="63"/>
      <c r="T55" s="234"/>
      <c r="U55" s="349"/>
      <c r="V55" s="29"/>
      <c r="W55" s="294">
        <v>8</v>
      </c>
      <c r="X55" s="666">
        <v>2284</v>
      </c>
      <c r="Y55" s="3" t="str">
        <f>IF(X55=0,0,VLOOKUP(X55,competitors!$A$1:$B$1350,2,FALSE))</f>
        <v>Yzella Barker U17W</v>
      </c>
      <c r="Z55" s="3" t="str">
        <f>IF(X55=0,0,VLOOKUP(Y55,competitors!$B$1:$C$1350,2,FALSE))</f>
        <v>N&amp;P</v>
      </c>
      <c r="AA55" s="668">
        <v>15.64</v>
      </c>
      <c r="AB55" s="333"/>
      <c r="AC55" s="3"/>
      <c r="AD55" s="3"/>
      <c r="AE55" s="3"/>
      <c r="AF55" s="3"/>
      <c r="AG55" s="3"/>
      <c r="AH55" s="3"/>
      <c r="AI55" s="3"/>
      <c r="AJ55" s="3"/>
      <c r="AK55" s="671">
        <v>15</v>
      </c>
      <c r="AL55" s="3"/>
      <c r="AM55" s="63"/>
      <c r="AN55" s="16"/>
    </row>
    <row r="56" spans="1:40" ht="12.75" customHeight="1">
      <c r="B56" s="345" t="s">
        <v>1653</v>
      </c>
      <c r="C56" s="295">
        <v>9</v>
      </c>
      <c r="D56" s="666">
        <v>709</v>
      </c>
      <c r="E56" s="3" t="str">
        <f>IF(D56=0,0,VLOOKUP(D56,competitors!$A$1:$B$1350,2,FALSE))</f>
        <v>Becky Trevenna SW</v>
      </c>
      <c r="F56" s="3" t="str">
        <f>IF(D56=0,0,VLOOKUP(E56,competitors!$B$1:$C$1350,2,FALSE))</f>
        <v>CAC</v>
      </c>
      <c r="G56" s="667">
        <v>13.83</v>
      </c>
      <c r="H56" s="667">
        <v>2</v>
      </c>
      <c r="I56" s="3"/>
      <c r="J56" s="3"/>
      <c r="K56" s="3"/>
      <c r="L56" s="3"/>
      <c r="M56" s="3"/>
      <c r="N56" s="3"/>
      <c r="O56" s="3"/>
      <c r="P56" s="671">
        <v>14</v>
      </c>
      <c r="Q56" s="3"/>
      <c r="R56" s="3"/>
      <c r="S56" s="63"/>
      <c r="T56" s="234"/>
      <c r="U56" s="349"/>
      <c r="V56" s="29"/>
      <c r="W56" s="295">
        <v>9</v>
      </c>
      <c r="X56" s="666">
        <v>2126</v>
      </c>
      <c r="Y56" s="3" t="str">
        <f>IF(X56=0,0,VLOOKUP(X56,competitors!$A$1:$B$1350,2,FALSE))</f>
        <v>Ellie Carrow U17W{SW}</v>
      </c>
      <c r="Z56" s="3" t="str">
        <f>IF(X56=0,0,VLOOKUP(Y56,competitors!$B$1:$C$1350,2,FALSE))</f>
        <v>TAC</v>
      </c>
      <c r="AA56" s="668">
        <v>15.31</v>
      </c>
      <c r="AB56" s="333"/>
      <c r="AC56" s="3"/>
      <c r="AD56" s="3"/>
      <c r="AE56" s="3"/>
      <c r="AF56" s="3"/>
      <c r="AG56" s="3"/>
      <c r="AH56" s="671">
        <v>14</v>
      </c>
      <c r="AI56" s="3"/>
      <c r="AJ56" s="3"/>
      <c r="AK56" s="3"/>
      <c r="AL56" s="3"/>
      <c r="AM56" s="63"/>
    </row>
    <row r="57" spans="1:40" ht="12.75" customHeight="1">
      <c r="B57" s="339"/>
      <c r="C57" s="294">
        <v>10</v>
      </c>
      <c r="D57" s="666">
        <v>672</v>
      </c>
      <c r="E57" s="3" t="str">
        <f>IF(D57=0,0,VLOOKUP(D57,competitors!$A$1:$B$1350,2,FALSE))</f>
        <v>Lottie Garratt U20W</v>
      </c>
      <c r="F57" s="3" t="str">
        <f>IF(D57=0,0,VLOOKUP(E57,competitors!$B$1:$C$1350,2,FALSE))</f>
        <v>YOAC</v>
      </c>
      <c r="G57" s="667">
        <v>13.87</v>
      </c>
      <c r="H57" s="667">
        <v>2</v>
      </c>
      <c r="I57" s="3"/>
      <c r="J57" s="3"/>
      <c r="K57" s="3"/>
      <c r="L57" s="3"/>
      <c r="M57" s="3"/>
      <c r="N57" s="3"/>
      <c r="O57" s="671">
        <v>13</v>
      </c>
      <c r="P57" s="3"/>
      <c r="Q57" s="3"/>
      <c r="R57" s="3"/>
      <c r="S57" s="63"/>
      <c r="T57" s="234"/>
      <c r="U57" s="349"/>
      <c r="V57" s="29"/>
      <c r="W57" s="294">
        <v>10</v>
      </c>
      <c r="X57" s="666">
        <v>595</v>
      </c>
      <c r="Y57" s="3" t="str">
        <f>IF(X57=0,0,VLOOKUP(X57,competitors!$A$1:$B$1350,2,FALSE))</f>
        <v>Kirstie Booth SW</v>
      </c>
      <c r="Z57" s="3" t="str">
        <f>IF(X57=0,0,VLOOKUP(Y57,competitors!$B$1:$C$1350,2,FALSE))</f>
        <v>TAC</v>
      </c>
      <c r="AA57" s="668">
        <v>14.56</v>
      </c>
      <c r="AB57" s="333"/>
      <c r="AC57" s="3"/>
      <c r="AD57" s="3"/>
      <c r="AE57" s="3"/>
      <c r="AF57" s="3"/>
      <c r="AG57" s="3"/>
      <c r="AH57" s="671">
        <v>13</v>
      </c>
      <c r="AI57" s="3"/>
      <c r="AJ57" s="3"/>
      <c r="AK57" s="3"/>
      <c r="AL57" s="3"/>
      <c r="AM57" s="63"/>
      <c r="AN57" s="16"/>
    </row>
    <row r="58" spans="1:40" ht="12.75" customHeight="1">
      <c r="B58" s="388" t="s">
        <v>2166</v>
      </c>
      <c r="C58" s="295">
        <v>11</v>
      </c>
      <c r="D58" s="666">
        <v>420</v>
      </c>
      <c r="E58" s="3" t="str">
        <f>IF(D58=0,0,VLOOKUP(D58,competitors!$A$1:$B$1350,2,FALSE))</f>
        <v>Lizzie Gourlay SW</v>
      </c>
      <c r="F58" s="3" t="str">
        <f>IF(D58=0,0,VLOOKUP(E58,competitors!$B$1:$C$1350,2,FALSE))</f>
        <v>PAC</v>
      </c>
      <c r="G58" s="667">
        <v>14.23</v>
      </c>
      <c r="H58" s="667">
        <v>1</v>
      </c>
      <c r="I58" s="3"/>
      <c r="J58" s="3"/>
      <c r="K58" s="3"/>
      <c r="L58" s="3"/>
      <c r="M58" s="671">
        <v>12</v>
      </c>
      <c r="N58" s="3"/>
      <c r="O58" s="3"/>
      <c r="P58" s="3"/>
      <c r="Q58" s="3"/>
      <c r="R58" s="3"/>
      <c r="S58" s="63"/>
      <c r="T58" s="234"/>
      <c r="U58" s="349"/>
      <c r="V58" s="29"/>
      <c r="W58" s="295">
        <v>11</v>
      </c>
      <c r="X58" s="666">
        <v>16</v>
      </c>
      <c r="Y58" s="3" t="str">
        <f>IF(X58=0,0,VLOOKUP(X58,competitors!$A$1:$B$1350,2,FALSE))</f>
        <v>Zoe Crutchley SW</v>
      </c>
      <c r="Z58" s="3" t="str">
        <f>IF(X58=0,0,VLOOKUP(Y58,competitors!$B$1:$C$1350,2,FALSE))</f>
        <v>Arm</v>
      </c>
      <c r="AA58" s="668">
        <v>12.98</v>
      </c>
      <c r="AB58" s="333"/>
      <c r="AC58" s="671">
        <v>12</v>
      </c>
      <c r="AD58" s="3"/>
      <c r="AE58" s="3"/>
      <c r="AF58" s="3"/>
      <c r="AG58" s="3"/>
      <c r="AH58" s="3"/>
      <c r="AI58" s="3"/>
      <c r="AJ58" s="3"/>
      <c r="AK58" s="3"/>
      <c r="AL58" s="3"/>
      <c r="AM58" s="63"/>
      <c r="AN58" s="16"/>
    </row>
    <row r="59" spans="1:40" ht="12.75" customHeight="1">
      <c r="B59" s="388" t="s">
        <v>2165</v>
      </c>
      <c r="C59" s="294">
        <v>12</v>
      </c>
      <c r="D59" s="666">
        <v>9</v>
      </c>
      <c r="E59" s="3" t="str">
        <f>IF(D59=0,0,VLOOKUP(D59,competitors!$A$1:$B$1350,2,FALSE))</f>
        <v>Emma Burton SW</v>
      </c>
      <c r="F59" s="3" t="str">
        <f>IF(D59=0,0,VLOOKUP(E59,competitors!$B$1:$C$1350,2,FALSE))</f>
        <v>Arm</v>
      </c>
      <c r="G59" s="667">
        <v>15.59</v>
      </c>
      <c r="H59" s="667">
        <v>2</v>
      </c>
      <c r="I59" s="671">
        <v>11</v>
      </c>
      <c r="J59" s="3"/>
      <c r="K59" s="3"/>
      <c r="L59" s="3"/>
      <c r="M59" s="3"/>
      <c r="N59" s="3"/>
      <c r="O59" s="3"/>
      <c r="P59" s="3"/>
      <c r="Q59" s="3"/>
      <c r="R59" s="3"/>
      <c r="S59" s="63"/>
      <c r="T59" s="234"/>
      <c r="U59" s="349"/>
      <c r="V59" s="29"/>
      <c r="W59" s="294">
        <v>12</v>
      </c>
      <c r="X59" s="666">
        <v>281</v>
      </c>
      <c r="Y59" s="3" t="str">
        <f>IF(X59=0,0,VLOOKUP(X59,competitors!$A$1:$B$1350,2,FALSE))</f>
        <v>Milly Bennett SW</v>
      </c>
      <c r="Z59" s="3" t="str">
        <f>IF(X59=0,0,VLOOKUP(Y59,competitors!$B$1:$C$1350,2,FALSE))</f>
        <v>ExH</v>
      </c>
      <c r="AA59" s="668">
        <v>12.54</v>
      </c>
      <c r="AB59" s="333"/>
      <c r="AC59" s="3"/>
      <c r="AD59" s="3"/>
      <c r="AE59" s="671">
        <v>11</v>
      </c>
      <c r="AF59" s="3"/>
      <c r="AG59" s="3"/>
      <c r="AH59" s="3"/>
      <c r="AI59" s="3"/>
      <c r="AJ59" s="3"/>
      <c r="AK59" s="3"/>
      <c r="AL59" s="3"/>
      <c r="AM59" s="63"/>
      <c r="AN59" s="16"/>
    </row>
    <row r="60" spans="1:40" ht="12.75" customHeight="1">
      <c r="B60" s="388" t="s">
        <v>2167</v>
      </c>
      <c r="C60" s="295">
        <v>13</v>
      </c>
      <c r="D60" s="666">
        <v>398</v>
      </c>
      <c r="E60" s="3" t="str">
        <f>IF(D60=0,0,VLOOKUP(D60,competitors!$A$1:$B$1350,2,FALSE))</f>
        <v>Paula Hine W50</v>
      </c>
      <c r="F60" s="3" t="str">
        <f>IF(D60=0,0,VLOOKUP(E60,competitors!$B$1:$C$1350,2,FALSE))</f>
        <v>Wim</v>
      </c>
      <c r="G60" s="667">
        <v>15.62</v>
      </c>
      <c r="H60" s="667">
        <v>2</v>
      </c>
      <c r="I60" s="3"/>
      <c r="J60" s="3"/>
      <c r="K60" s="3"/>
      <c r="L60" s="671">
        <v>10</v>
      </c>
      <c r="M60" s="3"/>
      <c r="N60" s="3"/>
      <c r="O60" s="3"/>
      <c r="P60" s="3"/>
      <c r="Q60" s="3"/>
      <c r="R60" s="3"/>
      <c r="S60" s="63"/>
      <c r="T60" s="234"/>
      <c r="U60" s="349"/>
      <c r="V60" s="29"/>
      <c r="W60" s="295">
        <v>13</v>
      </c>
      <c r="X60" s="666">
        <v>497</v>
      </c>
      <c r="Y60" s="3" t="str">
        <f>IF(X60=0,0,VLOOKUP(X60,competitors!$A$1:$B$1350,2,FALSE))</f>
        <v>Emily Jeffries U17W[SW]</v>
      </c>
      <c r="Z60" s="3" t="str">
        <f>IF(X60=0,0,VLOOKUP(Y60,competitors!$B$1:$C$1350,2,FALSE))</f>
        <v>PAC</v>
      </c>
      <c r="AA60" s="668">
        <v>12.21</v>
      </c>
      <c r="AB60" s="333"/>
      <c r="AC60" s="3"/>
      <c r="AD60" s="3"/>
      <c r="AE60" s="3"/>
      <c r="AF60" s="3"/>
      <c r="AG60" s="671">
        <v>10</v>
      </c>
      <c r="AH60" s="3"/>
      <c r="AI60" s="3"/>
      <c r="AJ60" s="3"/>
      <c r="AK60" s="3"/>
      <c r="AL60" s="3"/>
      <c r="AM60" s="63"/>
      <c r="AN60" s="16"/>
    </row>
    <row r="61" spans="1:40" ht="12.75" customHeight="1">
      <c r="B61" s="339"/>
      <c r="C61" s="294">
        <v>14</v>
      </c>
      <c r="D61" s="666">
        <v>34</v>
      </c>
      <c r="E61" s="3" t="str">
        <f>IF(D61=0,0,VLOOKUP(D61,competitors!$A$1:$B$1350,2,FALSE))</f>
        <v>Tamzin Gribble SW</v>
      </c>
      <c r="F61" s="3" t="str">
        <f>IF(D61=0,0,VLOOKUP(E61,competitors!$B$1:$C$1350,2,FALSE))</f>
        <v>Arm</v>
      </c>
      <c r="G61" s="668">
        <v>16</v>
      </c>
      <c r="H61" s="667">
        <v>2</v>
      </c>
      <c r="I61" s="671">
        <v>9</v>
      </c>
      <c r="J61" s="3"/>
      <c r="K61" s="3"/>
      <c r="L61" s="3"/>
      <c r="M61" s="3"/>
      <c r="N61" s="3"/>
      <c r="O61" s="3"/>
      <c r="P61" s="3"/>
      <c r="Q61" s="3"/>
      <c r="R61" s="3"/>
      <c r="S61" s="63"/>
      <c r="T61" s="234"/>
      <c r="V61" s="339"/>
      <c r="W61" s="294">
        <v>14</v>
      </c>
      <c r="X61" s="606"/>
      <c r="Y61" s="3">
        <f>IF(X61=0,0,VLOOKUP(X61,competitors!$A$1:$B$1350,2,FALSE))</f>
        <v>0</v>
      </c>
      <c r="Z61" s="3">
        <f>IF(X61=0,0,VLOOKUP(Y61,competitors!$B$1:$C$1350,2,FALSE))</f>
        <v>0</v>
      </c>
      <c r="AA61" s="618"/>
      <c r="AB61" s="33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63"/>
      <c r="AN61" s="16"/>
    </row>
    <row r="62" spans="1:40" ht="12.75" customHeight="1">
      <c r="B62" s="339"/>
      <c r="C62" s="295">
        <v>15</v>
      </c>
      <c r="D62" s="58"/>
      <c r="E62" s="3">
        <f>IF(D62=0,0,VLOOKUP(D62,competitors!$A$1:$B$1350,2,FALSE))</f>
        <v>0</v>
      </c>
      <c r="F62" s="3">
        <f>IF(D62=0,0,VLOOKUP(E62,competitors!$B$1:$C$1350,2,FALSE))</f>
        <v>0</v>
      </c>
      <c r="G62" s="368"/>
      <c r="H62" s="33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234"/>
      <c r="V62" s="339"/>
      <c r="W62" s="295">
        <v>15</v>
      </c>
      <c r="X62" s="58"/>
      <c r="Y62" s="3">
        <f>IF(X62=0,0,VLOOKUP(X62,competitors!$A$1:$B$1350,2,FALSE))</f>
        <v>0</v>
      </c>
      <c r="Z62" s="3">
        <f>IF(X62=0,0,VLOOKUP(Y62,competitors!$B$1:$C$1350,2,FALSE))</f>
        <v>0</v>
      </c>
      <c r="AA62" s="368"/>
      <c r="AB62" s="33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63"/>
      <c r="AN62" s="16"/>
    </row>
    <row r="63" spans="1:40" ht="12.75" customHeight="1">
      <c r="B63" s="339"/>
      <c r="C63" s="294">
        <v>16</v>
      </c>
      <c r="D63" s="58"/>
      <c r="E63" s="3">
        <f>IF(D63=0,0,VLOOKUP(D63,competitors!$A$1:$B$1350,2,FALSE))</f>
        <v>0</v>
      </c>
      <c r="F63" s="3">
        <f>IF(D63=0,0,VLOOKUP(E63,competitors!$B$1:$C$1350,2,FALSE))</f>
        <v>0</v>
      </c>
      <c r="G63" s="368"/>
      <c r="H63" s="333"/>
      <c r="I63" s="3"/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V63" s="339"/>
      <c r="W63" s="294">
        <v>16</v>
      </c>
      <c r="X63" s="58"/>
      <c r="Y63" s="3">
        <f>IF(X63=0,0,VLOOKUP(X63,competitors!$A$1:$B$1350,2,FALSE))</f>
        <v>0</v>
      </c>
      <c r="Z63" s="3">
        <f>IF(X63=0,0,VLOOKUP(Y63,competitors!$B$1:$C$1350,2,FALSE))</f>
        <v>0</v>
      </c>
      <c r="AA63" s="368"/>
      <c r="AB63" s="33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3"/>
      <c r="AN63" s="16"/>
    </row>
    <row r="64" spans="1:40" ht="12.75" customHeight="1">
      <c r="B64" s="339"/>
      <c r="C64" s="295">
        <v>17</v>
      </c>
      <c r="D64" s="58"/>
      <c r="E64" s="3">
        <f>IF(D64=0,0,VLOOKUP(D64,competitors!$A$1:$B$1350,2,FALSE))</f>
        <v>0</v>
      </c>
      <c r="F64" s="3">
        <f>IF(D64=0,0,VLOOKUP(E64,competitors!$B$1:$C$1350,2,FALSE))</f>
        <v>0</v>
      </c>
      <c r="G64" s="368"/>
      <c r="H64" s="333"/>
      <c r="I64" s="3"/>
      <c r="J64" s="3"/>
      <c r="K64" s="3"/>
      <c r="L64" s="3"/>
      <c r="M64" s="3"/>
      <c r="N64" s="3"/>
      <c r="O64" s="3"/>
      <c r="P64" s="3"/>
      <c r="Q64" s="3"/>
      <c r="R64" s="3"/>
      <c r="S64" s="63"/>
      <c r="T64" s="234"/>
      <c r="V64" s="339"/>
      <c r="W64" s="295">
        <v>17</v>
      </c>
      <c r="X64" s="58"/>
      <c r="Y64" s="3">
        <f>IF(X64=0,0,VLOOKUP(X64,competitors!$A$1:$B$1350,2,FALSE))</f>
        <v>0</v>
      </c>
      <c r="Z64" s="3">
        <f>IF(X64=0,0,VLOOKUP(Y64,competitors!$B$1:$C$1350,2,FALSE))</f>
        <v>0</v>
      </c>
      <c r="AA64" s="368"/>
      <c r="AB64" s="33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16"/>
    </row>
    <row r="65" spans="1:40" ht="12.75" customHeight="1">
      <c r="B65" s="339"/>
      <c r="C65" s="294">
        <v>18</v>
      </c>
      <c r="D65" s="58"/>
      <c r="E65" s="3">
        <f>IF(D65=0,0,VLOOKUP(D65,competitors!$A$1:$B$1350,2,FALSE))</f>
        <v>0</v>
      </c>
      <c r="F65" s="3">
        <f>IF(D65=0,0,VLOOKUP(E65,competitors!$B$1:$C$1350,2,FALSE))</f>
        <v>0</v>
      </c>
      <c r="G65" s="368"/>
      <c r="H65" s="333"/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V65" s="339"/>
      <c r="W65" s="294">
        <v>18</v>
      </c>
      <c r="X65" s="58"/>
      <c r="Y65" s="3">
        <f>IF(X65=0,0,VLOOKUP(X65,competitors!$A$1:$B$1350,2,FALSE))</f>
        <v>0</v>
      </c>
      <c r="Z65" s="3">
        <f>IF(X65=0,0,VLOOKUP(Y65,competitors!$B$1:$C$1350,2,FALSE))</f>
        <v>0</v>
      </c>
      <c r="AA65" s="368"/>
      <c r="AB65" s="3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16"/>
    </row>
    <row r="66" spans="1:40" ht="12.75" customHeight="1">
      <c r="B66" s="339"/>
      <c r="C66" s="295">
        <v>19</v>
      </c>
      <c r="D66" s="58"/>
      <c r="E66" s="3">
        <f>IF(D66=0,0,VLOOKUP(D66,competitors!$A$1:$B$1350,2,FALSE))</f>
        <v>0</v>
      </c>
      <c r="F66" s="3">
        <f>IF(D66=0,0,VLOOKUP(E66,competitors!$B$1:$C$1350,2,FALSE))</f>
        <v>0</v>
      </c>
      <c r="G66" s="368"/>
      <c r="H66" s="333"/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V66" s="339"/>
      <c r="W66" s="295">
        <v>19</v>
      </c>
      <c r="X66" s="58"/>
      <c r="Y66" s="3">
        <f>IF(X66=0,0,VLOOKUP(X66,competitors!$A$1:$B$1350,2,FALSE))</f>
        <v>0</v>
      </c>
      <c r="Z66" s="3">
        <f>IF(X66=0,0,VLOOKUP(Y66,competitors!$B$1:$C$1350,2,FALSE))</f>
        <v>0</v>
      </c>
      <c r="AA66" s="368"/>
      <c r="AB66" s="33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63"/>
      <c r="AN66" s="16"/>
    </row>
    <row r="67" spans="1:40" ht="12.75" customHeight="1">
      <c r="B67" s="339"/>
      <c r="C67" s="294">
        <v>20</v>
      </c>
      <c r="D67" s="58"/>
      <c r="E67" s="3">
        <f>IF(D67=0,0,VLOOKUP(D67,competitors!$A$1:$B$1350,2,FALSE))</f>
        <v>0</v>
      </c>
      <c r="F67" s="3">
        <f>IF(D67=0,0,VLOOKUP(E67,competitors!$B$1:$C$1350,2,FALSE))</f>
        <v>0</v>
      </c>
      <c r="G67" s="368"/>
      <c r="H67" s="333"/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V67" s="339"/>
      <c r="W67" s="294">
        <v>20</v>
      </c>
      <c r="X67" s="58"/>
      <c r="Y67" s="3">
        <f>IF(X67=0,0,VLOOKUP(X67,competitors!$A$1:$B$1350,2,FALSE))</f>
        <v>0</v>
      </c>
      <c r="Z67" s="3">
        <f>IF(X67=0,0,VLOOKUP(Y67,competitors!$B$1:$C$1350,2,FALSE))</f>
        <v>0</v>
      </c>
      <c r="AA67" s="368"/>
      <c r="AB67" s="33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63"/>
      <c r="AN67" s="16"/>
    </row>
    <row r="68" spans="1:40" ht="12.75" customHeight="1">
      <c r="B68" s="339"/>
      <c r="C68" s="295">
        <v>21</v>
      </c>
      <c r="D68" s="58"/>
      <c r="E68" s="3">
        <f>IF(D68=0,0,VLOOKUP(D68,competitors!$A$1:$B$1350,2,FALSE))</f>
        <v>0</v>
      </c>
      <c r="F68" s="3">
        <f>IF(D68=0,0,VLOOKUP(E68,competitors!$B$1:$C$1350,2,FALSE))</f>
        <v>0</v>
      </c>
      <c r="G68" s="368"/>
      <c r="H68" s="333"/>
      <c r="I68" s="3"/>
      <c r="J68" s="3"/>
      <c r="K68" s="3"/>
      <c r="L68" s="3"/>
      <c r="M68" s="3"/>
      <c r="N68" s="3"/>
      <c r="O68" s="3"/>
      <c r="P68" s="3"/>
      <c r="Q68" s="3"/>
      <c r="R68" s="3"/>
      <c r="S68" s="63"/>
      <c r="T68" s="234"/>
      <c r="V68" s="339"/>
      <c r="W68" s="295">
        <v>21</v>
      </c>
      <c r="X68" s="58"/>
      <c r="Y68" s="3">
        <f>IF(X68=0,0,VLOOKUP(X68,competitors!$A$1:$B$1350,2,FALSE))</f>
        <v>0</v>
      </c>
      <c r="Z68" s="3">
        <f>IF(X68=0,0,VLOOKUP(Y68,competitors!$B$1:$C$1350,2,FALSE))</f>
        <v>0</v>
      </c>
      <c r="AA68" s="368"/>
      <c r="AB68" s="33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63"/>
      <c r="AN68" s="16"/>
    </row>
    <row r="69" spans="1:40" ht="12.75" customHeight="1" thickBot="1">
      <c r="B69" s="398"/>
      <c r="C69" s="296">
        <v>22</v>
      </c>
      <c r="D69" s="64"/>
      <c r="E69" s="65">
        <f>IF(D69=0,0,VLOOKUP(D69,competitors!$A$1:$B$1350,2,FALSE))</f>
        <v>0</v>
      </c>
      <c r="F69" s="65">
        <f>IF(D69=0,0,VLOOKUP(E69,competitors!$B$1:$C$1350,2,FALSE))</f>
        <v>0</v>
      </c>
      <c r="G69" s="402"/>
      <c r="H69" s="33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06"/>
      <c r="T69" s="234"/>
      <c r="V69" s="398"/>
      <c r="W69" s="296">
        <v>22</v>
      </c>
      <c r="X69" s="64"/>
      <c r="Y69" s="65">
        <f>IF(X69=0,0,VLOOKUP(X69,competitors!$A$1:$B$1350,2,FALSE))</f>
        <v>0</v>
      </c>
      <c r="Z69" s="65">
        <f>IF(X69=0,0,VLOOKUP(Y69,competitors!$B$1:$C$1350,2,FALSE))</f>
        <v>0</v>
      </c>
      <c r="AA69" s="402"/>
      <c r="AB69" s="33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06"/>
      <c r="AN69" s="16"/>
    </row>
    <row r="70" spans="1:40" ht="12.75" customHeight="1" thickBot="1">
      <c r="A70" s="346" t="s">
        <v>3270</v>
      </c>
      <c r="B70" s="706" t="s">
        <v>1656</v>
      </c>
      <c r="C70" s="364">
        <v>1</v>
      </c>
      <c r="D70" s="666">
        <v>125</v>
      </c>
      <c r="E70" s="57" t="str">
        <f>IF(D70=0,0,VLOOKUP(D70,competitors!$A$1:$B$1350,2,FALSE))</f>
        <v>Elyse Leech U20W</v>
      </c>
      <c r="F70" s="57" t="str">
        <f>IF(D70=0,0,VLOOKUP(E70,competitors!$B$1:$C$1350,2,FALSE))</f>
        <v>NA</v>
      </c>
      <c r="G70" s="667">
        <v>26.19</v>
      </c>
      <c r="H70" s="667">
        <v>1</v>
      </c>
      <c r="I70" s="57"/>
      <c r="J70" s="670">
        <v>22</v>
      </c>
      <c r="K70" s="57"/>
      <c r="L70" s="57"/>
      <c r="M70" s="57"/>
      <c r="N70" s="57"/>
      <c r="O70" s="57"/>
      <c r="P70" s="57"/>
      <c r="Q70" s="57"/>
      <c r="R70" s="57"/>
      <c r="S70" s="394"/>
      <c r="T70" s="358"/>
      <c r="U70" s="348"/>
      <c r="V70" s="706" t="s">
        <v>1659</v>
      </c>
      <c r="W70" s="293">
        <v>1</v>
      </c>
      <c r="X70" s="666">
        <v>2136</v>
      </c>
      <c r="Y70" s="61" t="str">
        <f>IF(X70=0,0,VLOOKUP(X70,competitors!$A$1:$B$1350,2,FALSE))</f>
        <v>Andrea Gilbert U17W{SW]</v>
      </c>
      <c r="Z70" s="61" t="str">
        <f>IF(X70=0,0,VLOOKUP(Y70,competitors!$B$1:$C$1350,2,FALSE))</f>
        <v>TAC</v>
      </c>
      <c r="AA70" s="668">
        <v>4.97</v>
      </c>
      <c r="AB70" s="332"/>
      <c r="AC70" s="61"/>
      <c r="AD70" s="61"/>
      <c r="AE70" s="61"/>
      <c r="AF70" s="61"/>
      <c r="AG70" s="61"/>
      <c r="AH70" s="675">
        <v>22</v>
      </c>
      <c r="AI70" s="61"/>
      <c r="AJ70" s="61"/>
      <c r="AK70" s="61"/>
      <c r="AL70" s="61"/>
      <c r="AM70" s="62"/>
      <c r="AN70" s="358"/>
    </row>
    <row r="71" spans="1:40" ht="12.75" customHeight="1">
      <c r="B71" s="707"/>
      <c r="C71" s="294">
        <v>2</v>
      </c>
      <c r="D71" s="666">
        <v>126</v>
      </c>
      <c r="E71" s="3" t="str">
        <f>IF(D71=0,0,VLOOKUP(D71,competitors!$A$1:$B$1350,2,FALSE))</f>
        <v>Rebecca Roots U20W</v>
      </c>
      <c r="F71" s="3" t="str">
        <f>IF(D71=0,0,VLOOKUP(E71,competitors!$B$1:$C$1350,2,FALSE))</f>
        <v>NA</v>
      </c>
      <c r="G71" s="667">
        <v>26.57</v>
      </c>
      <c r="H71" s="667">
        <v>1</v>
      </c>
      <c r="I71" s="3"/>
      <c r="J71" s="671">
        <v>21</v>
      </c>
      <c r="K71" s="3"/>
      <c r="L71" s="3"/>
      <c r="M71" s="3"/>
      <c r="N71" s="3"/>
      <c r="O71" s="3"/>
      <c r="P71" s="3"/>
      <c r="Q71" s="3"/>
      <c r="R71" s="3"/>
      <c r="S71" s="63"/>
      <c r="T71" s="234"/>
      <c r="U71" s="349"/>
      <c r="V71" s="707"/>
      <c r="W71" s="294">
        <v>2</v>
      </c>
      <c r="X71" s="666">
        <v>672</v>
      </c>
      <c r="Y71" s="3" t="str">
        <f>IF(X71=0,0,VLOOKUP(X71,competitors!$A$1:$B$1350,2,FALSE))</f>
        <v>Lottie Garratt U20W</v>
      </c>
      <c r="Z71" s="3" t="str">
        <f>IF(X71=0,0,VLOOKUP(Y71,competitors!$B$1:$C$1350,2,FALSE))</f>
        <v>YOAC</v>
      </c>
      <c r="AA71" s="668">
        <v>4.8899999999999997</v>
      </c>
      <c r="AB71" s="333"/>
      <c r="AC71" s="3"/>
      <c r="AD71" s="3"/>
      <c r="AE71" s="3"/>
      <c r="AF71" s="3"/>
      <c r="AG71" s="3"/>
      <c r="AH71" s="3"/>
      <c r="AI71" s="671">
        <v>21</v>
      </c>
      <c r="AJ71" s="3"/>
      <c r="AK71" s="3"/>
      <c r="AL71" s="3"/>
      <c r="AM71" s="63"/>
      <c r="AN71" s="16"/>
    </row>
    <row r="72" spans="1:40" ht="12.75" customHeight="1">
      <c r="B72" s="707"/>
      <c r="C72" s="295">
        <v>3</v>
      </c>
      <c r="D72" s="666">
        <v>404</v>
      </c>
      <c r="E72" s="3" t="str">
        <f>IF(D72=0,0,VLOOKUP(D72,competitors!$A$1:$B$1350,2,FALSE))</f>
        <v>Alexandra Bryant SW</v>
      </c>
      <c r="F72" s="3" t="str">
        <f>IF(D72=0,0,VLOOKUP(E72,competitors!$B$1:$C$1350,2,FALSE))</f>
        <v>PAC</v>
      </c>
      <c r="G72" s="667">
        <v>27.47</v>
      </c>
      <c r="H72" s="667">
        <v>1</v>
      </c>
      <c r="I72" s="3"/>
      <c r="J72" s="3"/>
      <c r="K72" s="3"/>
      <c r="L72" s="3"/>
      <c r="M72" s="671">
        <v>20</v>
      </c>
      <c r="N72" s="3"/>
      <c r="O72" s="3"/>
      <c r="P72" s="3"/>
      <c r="Q72" s="3"/>
      <c r="R72" s="3"/>
      <c r="S72" s="63"/>
      <c r="T72" s="234"/>
      <c r="U72" s="349"/>
      <c r="V72" s="707"/>
      <c r="W72" s="295">
        <v>3</v>
      </c>
      <c r="X72" s="666">
        <v>122</v>
      </c>
      <c r="Y72" s="3" t="str">
        <f>IF(X72=0,0,VLOOKUP(X72,competitors!$A$1:$B$1350,2,FALSE))</f>
        <v>Sasha Denis U20W</v>
      </c>
      <c r="Z72" s="3" t="str">
        <f>IF(X72=0,0,VLOOKUP(Y72,competitors!$B$1:$C$1350,2,FALSE))</f>
        <v>NA</v>
      </c>
      <c r="AA72" s="668">
        <v>4.53</v>
      </c>
      <c r="AB72" s="333"/>
      <c r="AC72" s="3"/>
      <c r="AD72" s="671">
        <v>20</v>
      </c>
      <c r="AE72" s="3"/>
      <c r="AF72" s="3"/>
      <c r="AG72" s="3"/>
      <c r="AH72" s="3"/>
      <c r="AI72" s="3"/>
      <c r="AJ72" s="3"/>
      <c r="AK72" s="3"/>
      <c r="AL72" s="3"/>
      <c r="AM72" s="63"/>
    </row>
    <row r="73" spans="1:40" ht="12.75" customHeight="1">
      <c r="B73" s="707"/>
      <c r="C73" s="294">
        <v>4</v>
      </c>
      <c r="D73" s="666">
        <v>2142</v>
      </c>
      <c r="E73" s="3" t="str">
        <f>IF(D73=0,0,VLOOKUP(D73,competitors!$A$1:$B$1350,2,FALSE))</f>
        <v>Lucy Stennett U17W[SW]</v>
      </c>
      <c r="F73" s="3" t="str">
        <f>IF(D73=0,0,VLOOKUP(E73,competitors!$B$1:$C$1350,2,FALSE))</f>
        <v>TAC</v>
      </c>
      <c r="G73" s="667">
        <v>27.75</v>
      </c>
      <c r="H73" s="667">
        <v>1</v>
      </c>
      <c r="I73" s="3"/>
      <c r="J73" s="3"/>
      <c r="K73" s="3"/>
      <c r="L73" s="3"/>
      <c r="M73" s="3"/>
      <c r="N73" s="671">
        <v>19</v>
      </c>
      <c r="O73" s="3"/>
      <c r="P73" s="3"/>
      <c r="Q73" s="3"/>
      <c r="R73" s="3"/>
      <c r="S73" s="63"/>
      <c r="T73" s="234"/>
      <c r="U73" s="349"/>
      <c r="V73" s="707"/>
      <c r="W73" s="294">
        <v>4</v>
      </c>
      <c r="X73" s="666">
        <v>395</v>
      </c>
      <c r="Y73" s="3" t="str">
        <f>IF(X73=0,0,VLOOKUP(X73,competitors!$A$1:$B$1350,2,FALSE))</f>
        <v>Hannah Winton SW</v>
      </c>
      <c r="Z73" s="3" t="str">
        <f>IF(X73=0,0,VLOOKUP(Y73,competitors!$B$1:$C$1350,2,FALSE))</f>
        <v>Wim</v>
      </c>
      <c r="AA73" s="668">
        <v>4.2</v>
      </c>
      <c r="AB73" s="333"/>
      <c r="AC73" s="3"/>
      <c r="AD73" s="3"/>
      <c r="AE73" s="3"/>
      <c r="AF73" s="671">
        <v>19</v>
      </c>
      <c r="AG73" s="3"/>
      <c r="AH73" s="3"/>
      <c r="AI73" s="3"/>
      <c r="AJ73" s="3"/>
      <c r="AK73" s="3"/>
      <c r="AL73" s="3"/>
      <c r="AM73" s="63"/>
      <c r="AN73" s="16"/>
    </row>
    <row r="74" spans="1:40" ht="12.75" customHeight="1">
      <c r="B74" s="707"/>
      <c r="C74" s="295">
        <v>5</v>
      </c>
      <c r="D74" s="666">
        <v>669</v>
      </c>
      <c r="E74" s="3" t="str">
        <f>IF(D74=0,0,VLOOKUP(D74,competitors!$A$1:$B$1350,2,FALSE))</f>
        <v>Skye Sauter U20W</v>
      </c>
      <c r="F74" s="3" t="str">
        <f>IF(D74=0,0,VLOOKUP(E74,competitors!$B$1:$C$1350,2,FALSE))</f>
        <v>YOAC</v>
      </c>
      <c r="G74" s="668">
        <v>28</v>
      </c>
      <c r="H74" s="667">
        <v>2</v>
      </c>
      <c r="I74" s="3"/>
      <c r="J74" s="3"/>
      <c r="K74" s="3"/>
      <c r="L74" s="3"/>
      <c r="M74" s="3"/>
      <c r="N74" s="3"/>
      <c r="O74" s="671">
        <v>18</v>
      </c>
      <c r="P74" s="3"/>
      <c r="Q74" s="3"/>
      <c r="R74" s="3"/>
      <c r="S74" s="63"/>
      <c r="T74" s="234"/>
      <c r="U74" s="349"/>
      <c r="V74" s="707"/>
      <c r="W74" s="295">
        <v>5</v>
      </c>
      <c r="X74" s="666">
        <v>2284</v>
      </c>
      <c r="Y74" s="3" t="str">
        <f>IF(X74=0,0,VLOOKUP(X74,competitors!$A$1:$B$1350,2,FALSE))</f>
        <v>Yzella Barker U17W</v>
      </c>
      <c r="Z74" s="3" t="str">
        <f>IF(X74=0,0,VLOOKUP(Y74,competitors!$B$1:$C$1350,2,FALSE))</f>
        <v>N&amp;P</v>
      </c>
      <c r="AA74" s="668">
        <v>4.0999999999999996</v>
      </c>
      <c r="AB74" s="333"/>
      <c r="AC74" s="3"/>
      <c r="AD74" s="3"/>
      <c r="AE74" s="3"/>
      <c r="AF74" s="3"/>
      <c r="AG74" s="3"/>
      <c r="AH74" s="3"/>
      <c r="AI74" s="3"/>
      <c r="AJ74" s="3"/>
      <c r="AK74" s="671">
        <v>18</v>
      </c>
      <c r="AL74" s="3"/>
      <c r="AM74" s="63"/>
      <c r="AN74" s="16"/>
    </row>
    <row r="75" spans="1:40" ht="12.75" customHeight="1">
      <c r="B75" s="704" t="s">
        <v>2669</v>
      </c>
      <c r="C75" s="294">
        <v>6</v>
      </c>
      <c r="D75" s="666">
        <v>2080</v>
      </c>
      <c r="E75" s="3" t="str">
        <f>IF(D75=0,0,VLOOKUP(D75,competitors!$A$1:$B$1350,2,FALSE))</f>
        <v>Pippa Hine U20W</v>
      </c>
      <c r="F75" s="3" t="str">
        <f>IF(D75=0,0,VLOOKUP(E75,competitors!$B$1:$C$1350,2,FALSE))</f>
        <v>Wim</v>
      </c>
      <c r="G75" s="667">
        <v>28.21</v>
      </c>
      <c r="H75" s="667">
        <v>1</v>
      </c>
      <c r="I75" s="3"/>
      <c r="J75" s="3"/>
      <c r="K75" s="3"/>
      <c r="L75" s="671">
        <v>17</v>
      </c>
      <c r="M75" s="3"/>
      <c r="N75" s="3"/>
      <c r="O75" s="3"/>
      <c r="P75" s="3"/>
      <c r="Q75" s="3"/>
      <c r="R75" s="3"/>
      <c r="S75" s="63"/>
      <c r="T75" s="234"/>
      <c r="U75" s="349"/>
      <c r="V75" s="704" t="s">
        <v>2674</v>
      </c>
      <c r="W75" s="294">
        <v>6</v>
      </c>
      <c r="X75" s="666">
        <v>666</v>
      </c>
      <c r="Y75" s="3" t="str">
        <f>IF(X75=0,0,VLOOKUP(X75,competitors!$A$1:$B$1350,2,FALSE))</f>
        <v>Georgia Silcox U20W</v>
      </c>
      <c r="Z75" s="3" t="str">
        <f>IF(X75=0,0,VLOOKUP(Y75,competitors!$B$1:$C$1350,2,FALSE))</f>
        <v>YOAC</v>
      </c>
      <c r="AA75" s="668">
        <v>3.97</v>
      </c>
      <c r="AB75" s="333"/>
      <c r="AC75" s="3"/>
      <c r="AD75" s="3"/>
      <c r="AE75" s="3"/>
      <c r="AF75" s="3"/>
      <c r="AG75" s="3"/>
      <c r="AH75" s="3"/>
      <c r="AI75" s="671">
        <v>17</v>
      </c>
      <c r="AJ75" s="3"/>
      <c r="AK75" s="3"/>
      <c r="AL75" s="3"/>
      <c r="AM75" s="63"/>
      <c r="AN75" s="16"/>
    </row>
    <row r="76" spans="1:40" ht="12.75" customHeight="1" thickBot="1">
      <c r="A76" s="346">
        <v>24.7</v>
      </c>
      <c r="B76" s="705"/>
      <c r="C76" s="295">
        <v>7</v>
      </c>
      <c r="D76" s="666">
        <v>664</v>
      </c>
      <c r="E76" s="3" t="str">
        <f>IF(D76=0,0,VLOOKUP(D76,competitors!$A$1:$B$1350,2,FALSE))</f>
        <v>Alice Hannon U20W</v>
      </c>
      <c r="F76" s="3" t="str">
        <f>IF(D76=0,0,VLOOKUP(E76,competitors!$B$1:$C$1350,2,FALSE))</f>
        <v>YOAC</v>
      </c>
      <c r="G76" s="667">
        <v>28.62</v>
      </c>
      <c r="H76" s="667">
        <v>1</v>
      </c>
      <c r="I76" s="3"/>
      <c r="J76" s="3"/>
      <c r="K76" s="3"/>
      <c r="L76" s="3"/>
      <c r="M76" s="3"/>
      <c r="N76" s="3"/>
      <c r="O76" s="671">
        <v>16</v>
      </c>
      <c r="P76" s="3"/>
      <c r="Q76" s="3"/>
      <c r="R76" s="3"/>
      <c r="S76" s="63"/>
      <c r="T76" s="234"/>
      <c r="U76" s="349">
        <v>5.74</v>
      </c>
      <c r="V76" s="705"/>
      <c r="W76" s="295">
        <v>7</v>
      </c>
      <c r="X76" s="666">
        <v>9</v>
      </c>
      <c r="Y76" s="3" t="str">
        <f>IF(X76=0,0,VLOOKUP(X76,competitors!$A$1:$B$1350,2,FALSE))</f>
        <v>Emma Burton SW</v>
      </c>
      <c r="Z76" s="3" t="str">
        <f>IF(X76=0,0,VLOOKUP(Y76,competitors!$B$1:$C$1350,2,FALSE))</f>
        <v>Arm</v>
      </c>
      <c r="AA76" s="668">
        <v>3.83</v>
      </c>
      <c r="AB76" s="333"/>
      <c r="AC76" s="671">
        <v>16</v>
      </c>
      <c r="AD76" s="3"/>
      <c r="AE76" s="3"/>
      <c r="AF76" s="3"/>
      <c r="AG76" s="3"/>
      <c r="AH76" s="3"/>
      <c r="AI76" s="3"/>
      <c r="AJ76" s="3"/>
      <c r="AK76" s="3"/>
      <c r="AL76" s="3"/>
      <c r="AM76" s="63"/>
    </row>
    <row r="77" spans="1:40" ht="12" customHeight="1">
      <c r="B77" s="339"/>
      <c r="C77" s="294">
        <v>8</v>
      </c>
      <c r="D77" s="666">
        <v>2284</v>
      </c>
      <c r="E77" s="3" t="str">
        <f>IF(D77=0,0,VLOOKUP(D77,competitors!$A$1:$B$1350,2,FALSE))</f>
        <v>Yzella Barker U17W</v>
      </c>
      <c r="F77" s="3" t="str">
        <f>IF(D77=0,0,VLOOKUP(E77,competitors!$B$1:$C$1350,2,FALSE))</f>
        <v>N&amp;P</v>
      </c>
      <c r="G77" s="667">
        <v>28.78</v>
      </c>
      <c r="H77" s="667">
        <v>2</v>
      </c>
      <c r="I77" s="3"/>
      <c r="J77" s="3"/>
      <c r="K77" s="3"/>
      <c r="L77" s="3"/>
      <c r="M77" s="3"/>
      <c r="N77" s="3"/>
      <c r="O77" s="3"/>
      <c r="P77" s="3"/>
      <c r="Q77" s="671">
        <v>15</v>
      </c>
      <c r="R77" s="3"/>
      <c r="S77" s="63"/>
      <c r="T77" s="234"/>
      <c r="V77" s="29"/>
      <c r="W77" s="294">
        <v>8</v>
      </c>
      <c r="X77" s="666">
        <v>397</v>
      </c>
      <c r="Y77" s="3" t="str">
        <f>IF(X77=0,0,VLOOKUP(X77,competitors!$A$1:$B$1350,2,FALSE))</f>
        <v>Trudi Carter W45</v>
      </c>
      <c r="Z77" s="3" t="str">
        <f>IF(X77=0,0,VLOOKUP(Y77,competitors!$B$1:$C$1350,2,FALSE))</f>
        <v>Wim</v>
      </c>
      <c r="AA77" s="668">
        <v>3.78</v>
      </c>
      <c r="AB77" s="333"/>
      <c r="AC77" s="3"/>
      <c r="AD77" s="3"/>
      <c r="AE77" s="3"/>
      <c r="AF77" s="671">
        <v>15</v>
      </c>
      <c r="AG77" s="671"/>
      <c r="AH77" s="3"/>
      <c r="AI77" s="3"/>
      <c r="AJ77" s="3"/>
      <c r="AK77" s="3"/>
      <c r="AL77" s="3"/>
      <c r="AM77" s="63"/>
      <c r="AN77" s="16"/>
    </row>
    <row r="78" spans="1:40" ht="13.5" customHeight="1">
      <c r="B78" s="345" t="s">
        <v>1653</v>
      </c>
      <c r="C78" s="295">
        <v>9</v>
      </c>
      <c r="D78" s="666">
        <v>709</v>
      </c>
      <c r="E78" s="3" t="str">
        <f>IF(D78=0,0,VLOOKUP(D78,competitors!$A$1:$B$1350,2,FALSE))</f>
        <v>Becky Trevenna SW</v>
      </c>
      <c r="F78" s="3" t="str">
        <f>IF(D78=0,0,VLOOKUP(E78,competitors!$B$1:$C$1350,2,FALSE))</f>
        <v>CAC</v>
      </c>
      <c r="G78" s="667">
        <v>29.17</v>
      </c>
      <c r="H78" s="667">
        <v>1</v>
      </c>
      <c r="I78" s="3"/>
      <c r="J78" s="3"/>
      <c r="K78" s="3"/>
      <c r="L78" s="3"/>
      <c r="M78" s="3"/>
      <c r="N78" s="3"/>
      <c r="O78" s="3"/>
      <c r="P78" s="671">
        <v>14</v>
      </c>
      <c r="Q78" s="3"/>
      <c r="R78" s="3"/>
      <c r="S78" s="63"/>
      <c r="T78" s="234"/>
      <c r="V78" s="29"/>
      <c r="W78" s="295">
        <v>9</v>
      </c>
      <c r="X78" s="666">
        <v>420</v>
      </c>
      <c r="Y78" s="3" t="str">
        <f>IF(X78=0,0,VLOOKUP(X78,competitors!$A$1:$B$1350,2,FALSE))</f>
        <v>Lizzie Gourlay SW</v>
      </c>
      <c r="Z78" s="3" t="str">
        <f>IF(X78=0,0,VLOOKUP(Y78,competitors!$B$1:$C$1350,2,FALSE))</f>
        <v>PAC</v>
      </c>
      <c r="AA78" s="668">
        <v>3.78</v>
      </c>
      <c r="AB78" s="333"/>
      <c r="AC78" s="3"/>
      <c r="AD78" s="3"/>
      <c r="AE78" s="3"/>
      <c r="AF78" s="671"/>
      <c r="AG78" s="671">
        <v>14</v>
      </c>
      <c r="AH78" s="3"/>
      <c r="AI78" s="3"/>
      <c r="AJ78" s="3"/>
      <c r="AK78" s="3"/>
      <c r="AL78" s="3"/>
      <c r="AM78" s="63"/>
    </row>
    <row r="79" spans="1:40" ht="12" customHeight="1">
      <c r="B79" s="339"/>
      <c r="C79" s="294">
        <v>10</v>
      </c>
      <c r="D79" s="666">
        <v>2126</v>
      </c>
      <c r="E79" s="3" t="str">
        <f>IF(D79=0,0,VLOOKUP(D79,competitors!$A$1:$B$1350,2,FALSE))</f>
        <v>Ellie Carrow U17W{SW}</v>
      </c>
      <c r="F79" s="3" t="str">
        <f>IF(D79=0,0,VLOOKUP(E79,competitors!$B$1:$C$1350,2,FALSE))</f>
        <v>TAC</v>
      </c>
      <c r="G79" s="667">
        <v>29.59</v>
      </c>
      <c r="H79" s="667">
        <v>2</v>
      </c>
      <c r="I79" s="3"/>
      <c r="J79" s="3"/>
      <c r="K79" s="3"/>
      <c r="L79" s="3"/>
      <c r="M79" s="3"/>
      <c r="N79" s="671">
        <v>13</v>
      </c>
      <c r="O79" s="3"/>
      <c r="P79" s="3"/>
      <c r="Q79" s="3"/>
      <c r="R79" s="3"/>
      <c r="S79" s="63"/>
      <c r="T79" s="234"/>
      <c r="V79" s="29"/>
      <c r="W79" s="294">
        <v>10</v>
      </c>
      <c r="X79" s="666">
        <v>34</v>
      </c>
      <c r="Y79" s="3" t="str">
        <f>IF(X79=0,0,VLOOKUP(X79,competitors!$A$1:$B$1350,2,FALSE))</f>
        <v>Tamzin Gribble SW</v>
      </c>
      <c r="Z79" s="3" t="str">
        <f>IF(X79=0,0,VLOOKUP(Y79,competitors!$B$1:$C$1350,2,FALSE))</f>
        <v>Arm</v>
      </c>
      <c r="AA79" s="668">
        <v>3.26</v>
      </c>
      <c r="AB79" s="333"/>
      <c r="AC79" s="671">
        <v>13</v>
      </c>
      <c r="AD79" s="3"/>
      <c r="AE79" s="3"/>
      <c r="AF79" s="3"/>
      <c r="AG79" s="3"/>
      <c r="AH79" s="3"/>
      <c r="AI79" s="3"/>
      <c r="AJ79" s="3"/>
      <c r="AK79" s="3"/>
      <c r="AL79" s="3"/>
      <c r="AM79" s="63"/>
      <c r="AN79" s="16"/>
    </row>
    <row r="80" spans="1:40" ht="12.75" customHeight="1">
      <c r="B80" s="388" t="s">
        <v>2166</v>
      </c>
      <c r="C80" s="295">
        <v>11</v>
      </c>
      <c r="D80" s="666">
        <v>420</v>
      </c>
      <c r="E80" s="3" t="str">
        <f>IF(D80=0,0,VLOOKUP(D80,competitors!$A$1:$B$1350,2,FALSE))</f>
        <v>Lizzie Gourlay SW</v>
      </c>
      <c r="F80" s="3" t="str">
        <f>IF(D80=0,0,VLOOKUP(E80,competitors!$B$1:$C$1350,2,FALSE))</f>
        <v>PAC</v>
      </c>
      <c r="G80" s="668">
        <v>30.2</v>
      </c>
      <c r="H80" s="667">
        <v>1</v>
      </c>
      <c r="I80" s="3"/>
      <c r="J80" s="3"/>
      <c r="K80" s="3"/>
      <c r="L80" s="3"/>
      <c r="M80" s="671">
        <v>12</v>
      </c>
      <c r="N80" s="3"/>
      <c r="O80" s="3"/>
      <c r="P80" s="3"/>
      <c r="Q80" s="3"/>
      <c r="R80" s="3"/>
      <c r="S80" s="63"/>
      <c r="T80" s="234"/>
      <c r="V80" s="29"/>
      <c r="W80" s="295">
        <v>11</v>
      </c>
      <c r="X80" s="606"/>
      <c r="Y80" s="3">
        <f>IF(X80=0,0,VLOOKUP(X80,competitors!$A$1:$B$1350,2,FALSE))</f>
        <v>0</v>
      </c>
      <c r="Z80" s="3">
        <f>IF(X80=0,0,VLOOKUP(Y80,competitors!$B$1:$C$1350,2,FALSE))</f>
        <v>0</v>
      </c>
      <c r="AA80" s="618"/>
      <c r="AB80" s="33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63"/>
      <c r="AN80" s="16"/>
    </row>
    <row r="81" spans="1:40" ht="12.75" customHeight="1">
      <c r="B81" s="388" t="s">
        <v>2165</v>
      </c>
      <c r="C81" s="294">
        <v>12</v>
      </c>
      <c r="D81" s="666">
        <v>34</v>
      </c>
      <c r="E81" s="3" t="str">
        <f>IF(D81=0,0,VLOOKUP(D81,competitors!$A$1:$B$1350,2,FALSE))</f>
        <v>Tamzin Gribble SW</v>
      </c>
      <c r="F81" s="3" t="str">
        <f>IF(D81=0,0,VLOOKUP(E81,competitors!$B$1:$C$1350,2,FALSE))</f>
        <v>Arm</v>
      </c>
      <c r="G81" s="667">
        <v>33.44</v>
      </c>
      <c r="H81" s="667">
        <v>2</v>
      </c>
      <c r="I81" s="671">
        <v>11</v>
      </c>
      <c r="J81" s="3"/>
      <c r="K81" s="3"/>
      <c r="L81" s="3"/>
      <c r="M81" s="3"/>
      <c r="N81" s="3"/>
      <c r="O81" s="3"/>
      <c r="P81" s="3"/>
      <c r="Q81" s="3"/>
      <c r="R81" s="3"/>
      <c r="S81" s="63"/>
      <c r="T81" s="234"/>
      <c r="V81" s="29"/>
      <c r="W81" s="294">
        <v>12</v>
      </c>
      <c r="X81" s="606"/>
      <c r="Y81" s="3">
        <f>IF(X81=0,0,VLOOKUP(X81,competitors!$A$1:$B$1350,2,FALSE))</f>
        <v>0</v>
      </c>
      <c r="Z81" s="3">
        <f>IF(X81=0,0,VLOOKUP(Y81,competitors!$B$1:$C$1350,2,FALSE))</f>
        <v>0</v>
      </c>
      <c r="AA81" s="618"/>
      <c r="AB81" s="33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63"/>
      <c r="AN81" s="16"/>
    </row>
    <row r="82" spans="1:40" ht="12" customHeight="1">
      <c r="B82" s="388" t="s">
        <v>2167</v>
      </c>
      <c r="C82" s="295">
        <v>13</v>
      </c>
      <c r="D82" s="666">
        <v>398</v>
      </c>
      <c r="E82" s="3" t="str">
        <f>IF(D82=0,0,VLOOKUP(D82,competitors!$A$1:$B$1350,2,FALSE))</f>
        <v>Paula Hine W50</v>
      </c>
      <c r="F82" s="3" t="str">
        <f>IF(D82=0,0,VLOOKUP(E82,competitors!$B$1:$C$1350,2,FALSE))</f>
        <v>Wim</v>
      </c>
      <c r="G82" s="667">
        <v>33.770000000000003</v>
      </c>
      <c r="H82" s="667">
        <v>2</v>
      </c>
      <c r="I82" s="3"/>
      <c r="J82" s="3"/>
      <c r="K82" s="3"/>
      <c r="L82" s="671">
        <v>10</v>
      </c>
      <c r="M82" s="3"/>
      <c r="N82" s="3"/>
      <c r="O82" s="3"/>
      <c r="P82" s="3"/>
      <c r="Q82" s="3"/>
      <c r="R82" s="3"/>
      <c r="S82" s="63"/>
      <c r="T82" s="234"/>
      <c r="V82" s="29"/>
      <c r="W82" s="295">
        <v>13</v>
      </c>
      <c r="X82" s="606"/>
      <c r="Y82" s="3">
        <f>IF(X82=0,0,VLOOKUP(X82,competitors!$A$1:$B$1350,2,FALSE))</f>
        <v>0</v>
      </c>
      <c r="Z82" s="3">
        <f>IF(X82=0,0,VLOOKUP(Y82,competitors!$B$1:$C$1350,2,FALSE))</f>
        <v>0</v>
      </c>
      <c r="AA82" s="618"/>
      <c r="AB82" s="33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63"/>
      <c r="AN82" s="16"/>
    </row>
    <row r="83" spans="1:40" ht="12" customHeight="1">
      <c r="B83" s="339"/>
      <c r="C83" s="294">
        <v>14</v>
      </c>
      <c r="D83" s="666">
        <v>89</v>
      </c>
      <c r="E83" s="3" t="str">
        <f>IF(D83=0,0,VLOOKUP(D83,competitors!$A$1:$B$1350,2,FALSE))</f>
        <v>Helen Weir SW</v>
      </c>
      <c r="F83" s="3" t="str">
        <f>IF(D83=0,0,VLOOKUP(E83,competitors!$B$1:$C$1350,2,FALSE))</f>
        <v>Arm</v>
      </c>
      <c r="G83" s="667">
        <v>33.99</v>
      </c>
      <c r="H83" s="667">
        <v>2</v>
      </c>
      <c r="I83" s="671">
        <v>9</v>
      </c>
      <c r="J83" s="3"/>
      <c r="K83" s="3"/>
      <c r="L83" s="3"/>
      <c r="M83" s="3"/>
      <c r="N83" s="3"/>
      <c r="O83" s="3"/>
      <c r="P83" s="3"/>
      <c r="Q83" s="3"/>
      <c r="R83" s="3"/>
      <c r="S83" s="63"/>
      <c r="T83" s="234"/>
      <c r="V83" s="339"/>
      <c r="W83" s="294">
        <v>14</v>
      </c>
      <c r="X83" s="606"/>
      <c r="Y83" s="3">
        <f>IF(X83=0,0,VLOOKUP(X83,competitors!$A$1:$B$1350,2,FALSE))</f>
        <v>0</v>
      </c>
      <c r="Z83" s="3">
        <f>IF(X83=0,0,VLOOKUP(Y83,competitors!$B$1:$C$1350,2,FALSE))</f>
        <v>0</v>
      </c>
      <c r="AA83" s="618"/>
      <c r="AB83" s="33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63"/>
      <c r="AN83" s="16"/>
    </row>
    <row r="84" spans="1:40" ht="12" customHeight="1">
      <c r="B84" s="339"/>
      <c r="C84" s="295">
        <v>15</v>
      </c>
      <c r="D84" s="666">
        <v>2282</v>
      </c>
      <c r="E84" s="3" t="str">
        <f>IF(D84=0,0,VLOOKUP(D84,competitors!$A$1:$B$1350,2,FALSE))</f>
        <v>Ellen Kenny U17W[SW]</v>
      </c>
      <c r="F84" s="3" t="str">
        <f>IF(D84=0,0,VLOOKUP(E84,competitors!$B$1:$C$1350,2,FALSE))</f>
        <v>N&amp;P</v>
      </c>
      <c r="G84" s="667">
        <v>34.369999999999997</v>
      </c>
      <c r="H84" s="667">
        <v>2</v>
      </c>
      <c r="I84" s="3"/>
      <c r="J84" s="3"/>
      <c r="K84" s="3"/>
      <c r="L84" s="3"/>
      <c r="M84" s="3"/>
      <c r="N84" s="3"/>
      <c r="O84" s="3"/>
      <c r="P84" s="3"/>
      <c r="Q84" s="671">
        <v>8</v>
      </c>
      <c r="R84" s="3"/>
      <c r="S84" s="63"/>
      <c r="T84" s="234"/>
      <c r="V84" s="339"/>
      <c r="W84" s="295">
        <v>15</v>
      </c>
      <c r="X84" s="58"/>
      <c r="Y84" s="3">
        <f>IF(X84=0,0,VLOOKUP(X84,competitors!$A$1:$B$1350,2,FALSE))</f>
        <v>0</v>
      </c>
      <c r="Z84" s="3">
        <f>IF(X84=0,0,VLOOKUP(Y84,competitors!$B$1:$C$1350,2,FALSE))</f>
        <v>0</v>
      </c>
      <c r="AA84" s="368"/>
      <c r="AB84" s="33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63"/>
      <c r="AN84" s="16"/>
    </row>
    <row r="85" spans="1:40" ht="12" customHeight="1">
      <c r="B85" s="339"/>
      <c r="C85" s="294">
        <v>16</v>
      </c>
      <c r="D85" s="666"/>
      <c r="E85" s="3">
        <f>IF(D85=0,0,VLOOKUP(D85,competitors!$A$1:$B$1350,2,FALSE))</f>
        <v>0</v>
      </c>
      <c r="F85" s="3">
        <f>IF(D85=0,0,VLOOKUP(E85,competitors!$B$1:$C$1350,2,FALSE))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V85" s="339"/>
      <c r="W85" s="294">
        <v>16</v>
      </c>
      <c r="X85" s="58"/>
      <c r="Y85" s="3">
        <f>IF(X85=0,0,VLOOKUP(X85,competitors!$A$1:$B$1350,2,FALSE))</f>
        <v>0</v>
      </c>
      <c r="Z85" s="3">
        <f>IF(X85=0,0,VLOOKUP(Y85,competitors!$B$1:$C$1350,2,FALSE))</f>
        <v>0</v>
      </c>
      <c r="AA85" s="368"/>
      <c r="AB85" s="33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63"/>
      <c r="AN85" s="16"/>
    </row>
    <row r="86" spans="1:40" ht="12" customHeight="1">
      <c r="B86" s="339"/>
      <c r="C86" s="295">
        <v>17</v>
      </c>
      <c r="D86" s="58"/>
      <c r="E86" s="3">
        <f>IF(D86=0,0,VLOOKUP(D86,competitors!$A$1:$B$1350,2,FALSE))</f>
        <v>0</v>
      </c>
      <c r="F86" s="3">
        <f>IF(D86=0,0,VLOOKUP(E86,competitors!$B$1:$C$1350,2,FALSE))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V86" s="339"/>
      <c r="W86" s="295">
        <v>17</v>
      </c>
      <c r="X86" s="58"/>
      <c r="Y86" s="3">
        <f>IF(X86=0,0,VLOOKUP(X86,competitors!$A$1:$B$1350,2,FALSE))</f>
        <v>0</v>
      </c>
      <c r="Z86" s="3">
        <f>IF(X86=0,0,VLOOKUP(Y86,competitors!$B$1:$C$1350,2,FALSE))</f>
        <v>0</v>
      </c>
      <c r="AA86" s="368"/>
      <c r="AB86" s="33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63"/>
      <c r="AN86" s="16"/>
    </row>
    <row r="87" spans="1:40" ht="12.75" customHeight="1">
      <c r="B87" s="339"/>
      <c r="C87" s="294">
        <v>18</v>
      </c>
      <c r="D87" s="58"/>
      <c r="E87" s="3">
        <f>IF(D87=0,0,VLOOKUP(D87,competitors!$A$1:$B$1350,2,FALSE))</f>
        <v>0</v>
      </c>
      <c r="F87" s="3">
        <f>IF(D87=0,0,VLOOKUP(E87,competitors!$B$1:$C$1350,2,FALSE))</f>
        <v>0</v>
      </c>
      <c r="G87" s="368"/>
      <c r="H87" s="333"/>
      <c r="I87" s="3"/>
      <c r="J87" s="3"/>
      <c r="K87" s="3"/>
      <c r="L87" s="3"/>
      <c r="M87" s="3"/>
      <c r="N87" s="3"/>
      <c r="O87" s="3"/>
      <c r="P87" s="3"/>
      <c r="Q87" s="3"/>
      <c r="R87" s="3"/>
      <c r="S87" s="63"/>
      <c r="T87" s="234"/>
      <c r="U87" s="8"/>
      <c r="V87" s="339"/>
      <c r="W87" s="294">
        <v>18</v>
      </c>
      <c r="X87" s="58"/>
      <c r="Y87" s="3">
        <f>IF(X87=0,0,VLOOKUP(X87,competitors!$A$1:$B$1350,2,FALSE))</f>
        <v>0</v>
      </c>
      <c r="Z87" s="3">
        <f>IF(X87=0,0,VLOOKUP(Y87,competitors!$B$1:$C$1350,2,FALSE))</f>
        <v>0</v>
      </c>
      <c r="AA87" s="368"/>
      <c r="AB87" s="33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63"/>
      <c r="AN87" s="16"/>
    </row>
    <row r="88" spans="1:40" ht="12" customHeight="1">
      <c r="B88" s="339"/>
      <c r="C88" s="295">
        <v>19</v>
      </c>
      <c r="D88" s="58"/>
      <c r="E88" s="3">
        <f>IF(D88=0,0,VLOOKUP(D88,competitors!$A$1:$B$1350,2,FALSE))</f>
        <v>0</v>
      </c>
      <c r="F88" s="3">
        <f>IF(D88=0,0,VLOOKUP(E88,competitors!$B$1:$C$1350,2,FALSE))</f>
        <v>0</v>
      </c>
      <c r="G88" s="368"/>
      <c r="H88" s="333"/>
      <c r="I88" s="3"/>
      <c r="J88" s="3"/>
      <c r="K88" s="3"/>
      <c r="L88" s="3"/>
      <c r="M88" s="3"/>
      <c r="N88" s="3"/>
      <c r="O88" s="3"/>
      <c r="P88" s="3"/>
      <c r="Q88" s="3"/>
      <c r="R88" s="3"/>
      <c r="S88" s="63"/>
      <c r="T88" s="234"/>
      <c r="U88" s="8"/>
      <c r="V88" s="339"/>
      <c r="W88" s="295">
        <v>19</v>
      </c>
      <c r="X88" s="58"/>
      <c r="Y88" s="3">
        <f>IF(X88=0,0,VLOOKUP(X88,competitors!$A$1:$B$1350,2,FALSE))</f>
        <v>0</v>
      </c>
      <c r="Z88" s="3">
        <f>IF(X88=0,0,VLOOKUP(Y88,competitors!$B$1:$C$1350,2,FALSE))</f>
        <v>0</v>
      </c>
      <c r="AA88" s="368"/>
      <c r="AB88" s="33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63"/>
      <c r="AN88" s="16"/>
    </row>
    <row r="89" spans="1:40" ht="12" customHeight="1">
      <c r="B89" s="339"/>
      <c r="C89" s="294">
        <v>20</v>
      </c>
      <c r="D89" s="58"/>
      <c r="E89" s="3">
        <f>IF(D89=0,0,VLOOKUP(D89,competitors!$A$1:$B$1350,2,FALSE))</f>
        <v>0</v>
      </c>
      <c r="F89" s="3">
        <f>IF(D89=0,0,VLOOKUP(E89,competitors!$B$1:$C$1350,2,FALSE))</f>
        <v>0</v>
      </c>
      <c r="G89" s="368"/>
      <c r="H89" s="333"/>
      <c r="I89" s="3"/>
      <c r="J89" s="3"/>
      <c r="K89" s="3"/>
      <c r="L89" s="3"/>
      <c r="M89" s="3"/>
      <c r="N89" s="3"/>
      <c r="O89" s="3"/>
      <c r="P89" s="3"/>
      <c r="Q89" s="3"/>
      <c r="R89" s="3"/>
      <c r="S89" s="63"/>
      <c r="T89" s="234"/>
      <c r="U89" s="8"/>
      <c r="V89" s="339"/>
      <c r="W89" s="294">
        <v>20</v>
      </c>
      <c r="X89" s="58"/>
      <c r="Y89" s="3">
        <f>IF(X89=0,0,VLOOKUP(X89,competitors!$A$1:$B$1350,2,FALSE))</f>
        <v>0</v>
      </c>
      <c r="Z89" s="3">
        <f>IF(X89=0,0,VLOOKUP(Y89,competitors!$B$1:$C$1350,2,FALSE))</f>
        <v>0</v>
      </c>
      <c r="AA89" s="368"/>
      <c r="AB89" s="33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63"/>
      <c r="AN89" s="16"/>
    </row>
    <row r="90" spans="1:40" ht="12" customHeight="1">
      <c r="B90" s="339"/>
      <c r="C90" s="295">
        <v>21</v>
      </c>
      <c r="D90" s="58"/>
      <c r="E90" s="3">
        <f>IF(D90=0,0,VLOOKUP(D90,competitors!$A$1:$B$1350,2,FALSE))</f>
        <v>0</v>
      </c>
      <c r="F90" s="3">
        <f>IF(D90=0,0,VLOOKUP(E90,competitors!$B$1:$C$1350,2,FALSE))</f>
        <v>0</v>
      </c>
      <c r="G90" s="368"/>
      <c r="H90" s="333"/>
      <c r="I90" s="3"/>
      <c r="J90" s="3"/>
      <c r="K90" s="3"/>
      <c r="L90" s="3"/>
      <c r="M90" s="3"/>
      <c r="N90" s="3"/>
      <c r="O90" s="3"/>
      <c r="P90" s="3"/>
      <c r="Q90" s="3"/>
      <c r="R90" s="3"/>
      <c r="S90" s="63"/>
      <c r="T90" s="234"/>
      <c r="U90" s="8"/>
      <c r="V90" s="339"/>
      <c r="W90" s="295">
        <v>21</v>
      </c>
      <c r="X90" s="58"/>
      <c r="Y90" s="3">
        <f>IF(X90=0,0,VLOOKUP(X90,competitors!$A$1:$B$1350,2,FALSE))</f>
        <v>0</v>
      </c>
      <c r="Z90" s="3">
        <f>IF(X90=0,0,VLOOKUP(Y90,competitors!$B$1:$C$1350,2,FALSE))</f>
        <v>0</v>
      </c>
      <c r="AA90" s="368"/>
      <c r="AB90" s="33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63"/>
      <c r="AN90" s="16"/>
    </row>
    <row r="91" spans="1:40" ht="12" customHeight="1" thickBot="1">
      <c r="B91" s="398"/>
      <c r="C91" s="296">
        <v>22</v>
      </c>
      <c r="D91" s="64"/>
      <c r="E91" s="65">
        <f>IF(D91=0,0,VLOOKUP(D91,competitors!$A$1:$B$1350,2,FALSE))</f>
        <v>0</v>
      </c>
      <c r="F91" s="65">
        <f>IF(D91=0,0,VLOOKUP(E91,competitors!$B$1:$C$1350,2,FALSE))</f>
        <v>0</v>
      </c>
      <c r="G91" s="402"/>
      <c r="H91" s="334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106"/>
      <c r="T91" s="234"/>
      <c r="U91" s="8"/>
      <c r="V91" s="398"/>
      <c r="W91" s="296">
        <v>22</v>
      </c>
      <c r="X91" s="64"/>
      <c r="Y91" s="65">
        <f>IF(X91=0,0,VLOOKUP(X91,competitors!$A$1:$B$1350,2,FALSE))</f>
        <v>0</v>
      </c>
      <c r="Z91" s="65">
        <f>IF(X91=0,0,VLOOKUP(Y91,competitors!$B$1:$C$1350,2,FALSE))</f>
        <v>0</v>
      </c>
      <c r="AA91" s="402"/>
      <c r="AB91" s="334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106"/>
      <c r="AN91" s="16"/>
    </row>
    <row r="92" spans="1:40" ht="12" customHeight="1" thickBot="1">
      <c r="A92" s="346" t="s">
        <v>3270</v>
      </c>
      <c r="B92" s="706" t="s">
        <v>2628</v>
      </c>
      <c r="C92" s="364">
        <v>1</v>
      </c>
      <c r="D92" s="666">
        <v>2076</v>
      </c>
      <c r="E92" s="57" t="str">
        <f>IF(D92=0,0,VLOOKUP(D92,competitors!$A$1:$B$1350,2,FALSE))</f>
        <v>Emma Martin U20W</v>
      </c>
      <c r="F92" s="57" t="str">
        <f>IF(D92=0,0,VLOOKUP(E92,competitors!$B$1:$C$1350,2,FALSE))</f>
        <v>Wim</v>
      </c>
      <c r="G92" s="673">
        <v>1.6871527777777779E-3</v>
      </c>
      <c r="H92" s="667">
        <v>1</v>
      </c>
      <c r="I92" s="57"/>
      <c r="J92" s="57"/>
      <c r="K92" s="57"/>
      <c r="L92" s="670">
        <v>22</v>
      </c>
      <c r="M92" s="57"/>
      <c r="N92" s="57"/>
      <c r="O92" s="57"/>
      <c r="P92" s="57"/>
      <c r="Q92" s="57"/>
      <c r="R92" s="57"/>
      <c r="S92" s="394"/>
      <c r="T92" s="358"/>
      <c r="V92" s="706" t="s">
        <v>1660</v>
      </c>
      <c r="W92" s="293">
        <v>1</v>
      </c>
      <c r="X92" s="58"/>
      <c r="Y92" s="3">
        <f>IF(X92=0,0,VLOOKUP(X92,competitors!$A$1:$B$1350,2,FALSE))</f>
        <v>0</v>
      </c>
      <c r="Z92" s="666" t="s">
        <v>1602</v>
      </c>
      <c r="AA92" s="667">
        <v>53.09</v>
      </c>
      <c r="AB92" s="304"/>
      <c r="AC92" s="3"/>
      <c r="AD92" s="3"/>
      <c r="AE92" s="3"/>
      <c r="AF92" s="3"/>
      <c r="AG92" s="3"/>
      <c r="AH92" s="3">
        <v>11</v>
      </c>
      <c r="AI92" s="3"/>
      <c r="AJ92" s="3"/>
      <c r="AK92" s="3"/>
      <c r="AL92" s="3"/>
      <c r="AM92" s="63"/>
      <c r="AN92" s="358"/>
    </row>
    <row r="93" spans="1:40" ht="12" customHeight="1">
      <c r="A93" s="357"/>
      <c r="B93" s="707"/>
      <c r="C93" s="294">
        <v>2</v>
      </c>
      <c r="D93" s="666">
        <v>276</v>
      </c>
      <c r="E93" s="3" t="str">
        <f>IF(D93=0,0,VLOOKUP(D93,competitors!$A$1:$B$1350,2,FALSE))</f>
        <v>Clare Hodgson SW</v>
      </c>
      <c r="F93" s="3" t="str">
        <f>IF(D93=0,0,VLOOKUP(E93,competitors!$B$1:$C$1350,2,FALSE))</f>
        <v>ExH</v>
      </c>
      <c r="G93" s="673">
        <v>1.732523148148148E-3</v>
      </c>
      <c r="H93" s="667">
        <v>1</v>
      </c>
      <c r="I93" s="3"/>
      <c r="J93" s="3"/>
      <c r="K93" s="671">
        <v>21</v>
      </c>
      <c r="L93" s="3"/>
      <c r="M93" s="3"/>
      <c r="N93" s="3"/>
      <c r="O93" s="3"/>
      <c r="P93" s="3"/>
      <c r="Q93" s="3"/>
      <c r="R93" s="3"/>
      <c r="S93" s="63"/>
      <c r="T93" s="234"/>
      <c r="V93" s="707"/>
      <c r="W93" s="294">
        <v>2</v>
      </c>
      <c r="X93" s="58"/>
      <c r="Y93" s="3">
        <f>IF(X93=0,0,VLOOKUP(X93,competitors!$A$1:$B$1350,2,FALSE))</f>
        <v>0</v>
      </c>
      <c r="Z93" s="666" t="s">
        <v>1604</v>
      </c>
      <c r="AA93" s="667">
        <v>53.71</v>
      </c>
      <c r="AB93" s="304"/>
      <c r="AC93" s="3"/>
      <c r="AD93" s="3"/>
      <c r="AE93" s="3"/>
      <c r="AF93" s="3"/>
      <c r="AG93" s="3"/>
      <c r="AH93" s="3"/>
      <c r="AI93" s="3">
        <v>10</v>
      </c>
      <c r="AJ93" s="3"/>
      <c r="AK93" s="3"/>
      <c r="AL93" s="3"/>
      <c r="AM93" s="63"/>
    </row>
    <row r="94" spans="1:40" ht="12" customHeight="1">
      <c r="A94" s="357"/>
      <c r="B94" s="707"/>
      <c r="C94" s="295">
        <v>3</v>
      </c>
      <c r="D94" s="666">
        <v>665</v>
      </c>
      <c r="E94" s="3" t="str">
        <f>IF(D94=0,0,VLOOKUP(D94,competitors!$A$1:$B$1350,2,FALSE))</f>
        <v>Amy D'Arcy U20W</v>
      </c>
      <c r="F94" s="3" t="str">
        <f>IF(D94=0,0,VLOOKUP(E94,competitors!$B$1:$C$1350,2,FALSE))</f>
        <v>YOAC</v>
      </c>
      <c r="G94" s="673">
        <v>1.7391203703703703E-3</v>
      </c>
      <c r="H94" s="667">
        <v>1</v>
      </c>
      <c r="I94" s="3"/>
      <c r="J94" s="3"/>
      <c r="K94" s="3"/>
      <c r="L94" s="3"/>
      <c r="M94" s="3"/>
      <c r="N94" s="3"/>
      <c r="O94" s="671">
        <v>20</v>
      </c>
      <c r="P94" s="3"/>
      <c r="Q94" s="3"/>
      <c r="R94" s="3"/>
      <c r="S94" s="63"/>
      <c r="T94" s="234"/>
      <c r="V94" s="707"/>
      <c r="W94" s="295">
        <v>3</v>
      </c>
      <c r="X94" s="58"/>
      <c r="Y94" s="3">
        <f>IF(X94=0,0,VLOOKUP(X94,competitors!$A$1:$B$1350,2,FALSE))</f>
        <v>0</v>
      </c>
      <c r="Z94" s="666" t="s">
        <v>1914</v>
      </c>
      <c r="AA94" s="667">
        <v>55.19</v>
      </c>
      <c r="AB94" s="304"/>
      <c r="AC94" s="3"/>
      <c r="AD94" s="3"/>
      <c r="AE94" s="3">
        <v>9</v>
      </c>
      <c r="AF94" s="3"/>
      <c r="AG94" s="3"/>
      <c r="AH94" s="3"/>
      <c r="AI94" s="3"/>
      <c r="AJ94" s="3"/>
      <c r="AK94" s="3"/>
      <c r="AL94" s="3"/>
      <c r="AM94" s="63"/>
    </row>
    <row r="95" spans="1:40" ht="12" customHeight="1">
      <c r="A95" s="357"/>
      <c r="B95" s="707"/>
      <c r="C95" s="294">
        <v>4</v>
      </c>
      <c r="D95" s="666">
        <v>497</v>
      </c>
      <c r="E95" s="3" t="str">
        <f>IF(D95=0,0,VLOOKUP(D95,competitors!$A$1:$B$1350,2,FALSE))</f>
        <v>Emily Jeffries U17W[SW]</v>
      </c>
      <c r="F95" s="3" t="str">
        <f>IF(D95=0,0,VLOOKUP(E95,competitors!$B$1:$C$1350,2,FALSE))</f>
        <v>PAC</v>
      </c>
      <c r="G95" s="673">
        <v>1.7714120370370368E-3</v>
      </c>
      <c r="H95" s="667">
        <v>1</v>
      </c>
      <c r="I95" s="3"/>
      <c r="J95" s="3"/>
      <c r="K95" s="3"/>
      <c r="L95" s="3"/>
      <c r="M95" s="671">
        <v>19</v>
      </c>
      <c r="N95" s="3"/>
      <c r="O95" s="3"/>
      <c r="P95" s="3"/>
      <c r="Q95" s="3"/>
      <c r="R95" s="3"/>
      <c r="S95" s="63"/>
      <c r="T95" s="234"/>
      <c r="V95" s="707"/>
      <c r="W95" s="294">
        <v>4</v>
      </c>
      <c r="X95" s="58"/>
      <c r="Y95" s="3">
        <f>IF(X95=0,0,VLOOKUP(X95,competitors!$A$1:$B$1350,2,FALSE))</f>
        <v>0</v>
      </c>
      <c r="Z95" s="666" t="s">
        <v>2013</v>
      </c>
      <c r="AA95" s="667">
        <v>55.88</v>
      </c>
      <c r="AB95" s="304"/>
      <c r="AC95" s="3"/>
      <c r="AD95" s="3"/>
      <c r="AE95" s="3"/>
      <c r="AF95" s="3">
        <v>8</v>
      </c>
      <c r="AG95" s="3"/>
      <c r="AH95" s="3"/>
      <c r="AI95" s="3"/>
      <c r="AJ95" s="3"/>
      <c r="AK95" s="3"/>
      <c r="AL95" s="3"/>
      <c r="AM95" s="63"/>
    </row>
    <row r="96" spans="1:40" ht="12" customHeight="1">
      <c r="A96" s="493"/>
      <c r="B96" s="707"/>
      <c r="C96" s="295">
        <v>5</v>
      </c>
      <c r="D96" s="666">
        <v>2095</v>
      </c>
      <c r="E96" s="3" t="str">
        <f>IF(D96=0,0,VLOOKUP(D96,competitors!$A$1:$B$1350,2,FALSE))</f>
        <v>Hannah Slater U17W[SW]</v>
      </c>
      <c r="F96" s="3" t="str">
        <f>IF(D96=0,0,VLOOKUP(E96,competitors!$B$1:$C$1350,2,FALSE))</f>
        <v>Wim</v>
      </c>
      <c r="G96" s="673">
        <v>1.9263888888888889E-3</v>
      </c>
      <c r="H96" s="667">
        <v>1</v>
      </c>
      <c r="I96" s="3"/>
      <c r="J96" s="3"/>
      <c r="K96" s="3"/>
      <c r="L96" s="671">
        <v>18</v>
      </c>
      <c r="M96" s="3"/>
      <c r="N96" s="671"/>
      <c r="O96" s="3"/>
      <c r="P96" s="3"/>
      <c r="Q96" s="3"/>
      <c r="R96" s="3"/>
      <c r="S96" s="63"/>
      <c r="T96" s="234"/>
      <c r="V96" s="707"/>
      <c r="W96" s="295">
        <v>5</v>
      </c>
      <c r="X96" s="58"/>
      <c r="Y96" s="3">
        <f>IF(X96=0,0,VLOOKUP(X96,competitors!$A$1:$B$1350,2,FALSE))</f>
        <v>0</v>
      </c>
      <c r="Z96" s="666" t="s">
        <v>1600</v>
      </c>
      <c r="AA96" s="667">
        <v>56.39</v>
      </c>
      <c r="AB96" s="304"/>
      <c r="AC96" s="3"/>
      <c r="AD96" s="3"/>
      <c r="AE96" s="3"/>
      <c r="AF96" s="3"/>
      <c r="AG96" s="3">
        <v>7</v>
      </c>
      <c r="AH96" s="3"/>
      <c r="AI96" s="3"/>
      <c r="AJ96" s="3"/>
      <c r="AK96" s="3"/>
      <c r="AL96" s="3"/>
      <c r="AM96" s="63"/>
    </row>
    <row r="97" spans="1:40" ht="12" customHeight="1">
      <c r="A97" s="493"/>
      <c r="B97" s="704" t="s">
        <v>2670</v>
      </c>
      <c r="C97" s="294">
        <v>6</v>
      </c>
      <c r="D97" s="666">
        <v>279</v>
      </c>
      <c r="E97" s="3" t="str">
        <f>IF(D97=0,0,VLOOKUP(D97,competitors!$A$1:$B$1350,2,FALSE))</f>
        <v>Jacqueline Walpole SW</v>
      </c>
      <c r="F97" s="3" t="str">
        <f>IF(D97=0,0,VLOOKUP(E97,competitors!$B$1:$C$1350,2,FALSE))</f>
        <v>ExH</v>
      </c>
      <c r="G97" s="673">
        <v>1.9574074074074073E-3</v>
      </c>
      <c r="H97" s="667">
        <v>2</v>
      </c>
      <c r="I97" s="3"/>
      <c r="J97" s="3"/>
      <c r="K97" s="671">
        <v>17</v>
      </c>
      <c r="L97" s="3"/>
      <c r="M97" s="3"/>
      <c r="N97" s="3"/>
      <c r="O97" s="3"/>
      <c r="P97" s="3"/>
      <c r="Q97" s="3"/>
      <c r="R97" s="3"/>
      <c r="S97" s="63"/>
      <c r="T97" s="234"/>
      <c r="V97" s="704">
        <v>49.3</v>
      </c>
      <c r="W97" s="294">
        <v>6</v>
      </c>
      <c r="X97" s="58"/>
      <c r="Y97" s="3">
        <f>IF(X97=0,0,VLOOKUP(X97,competitors!$A$1:$B$1350,2,FALSE))</f>
        <v>0</v>
      </c>
      <c r="Z97" s="666" t="s">
        <v>1598</v>
      </c>
      <c r="AA97" s="667">
        <v>57.48</v>
      </c>
      <c r="AB97" s="304"/>
      <c r="AC97" s="3"/>
      <c r="AD97" s="3"/>
      <c r="AE97" s="3"/>
      <c r="AF97" s="3"/>
      <c r="AG97" s="3"/>
      <c r="AH97" s="3"/>
      <c r="AI97" s="3"/>
      <c r="AJ97" s="3">
        <v>6</v>
      </c>
      <c r="AK97" s="3"/>
      <c r="AL97" s="3"/>
      <c r="AM97" s="63"/>
    </row>
    <row r="98" spans="1:40" ht="12" customHeight="1" thickBot="1">
      <c r="A98" s="356" t="s">
        <v>2671</v>
      </c>
      <c r="B98" s="705"/>
      <c r="C98" s="295">
        <v>7</v>
      </c>
      <c r="D98" s="666">
        <v>2136</v>
      </c>
      <c r="E98" s="3" t="str">
        <f>IF(D98=0,0,VLOOKUP(D98,competitors!$A$1:$B$1350,2,FALSE))</f>
        <v>Andrea Gilbert U17W{SW]</v>
      </c>
      <c r="F98" s="3" t="str">
        <f>IF(D98=0,0,VLOOKUP(E98,competitors!$B$1:$C$1350,2,FALSE))</f>
        <v>TAC</v>
      </c>
      <c r="G98" s="673">
        <v>2.0258101851851852E-3</v>
      </c>
      <c r="H98" s="667">
        <v>2</v>
      </c>
      <c r="I98" s="3"/>
      <c r="J98" s="3"/>
      <c r="K98" s="3"/>
      <c r="L98" s="671"/>
      <c r="M98" s="3"/>
      <c r="N98" s="671">
        <v>16</v>
      </c>
      <c r="O98" s="3"/>
      <c r="P98" s="3"/>
      <c r="Q98" s="3"/>
      <c r="R98" s="3"/>
      <c r="S98" s="63"/>
      <c r="T98" s="234"/>
      <c r="U98" s="346">
        <v>49.3</v>
      </c>
      <c r="V98" s="705"/>
      <c r="W98" s="295">
        <v>7</v>
      </c>
      <c r="X98" s="58"/>
      <c r="Y98" s="3">
        <f>IF(X98=0,0,VLOOKUP(X98,competitors!$A$1:$B$1350,2,FALSE))</f>
        <v>0</v>
      </c>
      <c r="Z98" s="666" t="s">
        <v>2711</v>
      </c>
      <c r="AA98" s="667">
        <v>59.5</v>
      </c>
      <c r="AB98" s="304"/>
      <c r="AC98" s="3"/>
      <c r="AD98" s="3"/>
      <c r="AE98" s="3"/>
      <c r="AF98" s="3"/>
      <c r="AG98" s="3"/>
      <c r="AH98" s="3"/>
      <c r="AI98" s="3"/>
      <c r="AJ98" s="3"/>
      <c r="AK98" s="3">
        <v>5</v>
      </c>
      <c r="AL98" s="3"/>
      <c r="AM98" s="63"/>
    </row>
    <row r="99" spans="1:40" ht="12" customHeight="1">
      <c r="B99" s="339"/>
      <c r="C99" s="294">
        <v>8</v>
      </c>
      <c r="D99" s="666">
        <v>89</v>
      </c>
      <c r="E99" s="3" t="str">
        <f>IF(D99=0,0,VLOOKUP(D99,competitors!$A$1:$B$1350,2,FALSE))</f>
        <v>Helen Weir SW</v>
      </c>
      <c r="F99" s="3" t="str">
        <f>IF(D99=0,0,VLOOKUP(E99,competitors!$B$1:$C$1350,2,FALSE))</f>
        <v>Arm</v>
      </c>
      <c r="G99" s="673">
        <v>2.2791666666666668E-3</v>
      </c>
      <c r="H99" s="667">
        <v>2</v>
      </c>
      <c r="I99" s="671">
        <v>15</v>
      </c>
      <c r="J99" s="3"/>
      <c r="K99" s="3"/>
      <c r="L99" s="3"/>
      <c r="M99" s="3"/>
      <c r="N99" s="3"/>
      <c r="O99" s="3"/>
      <c r="P99" s="671"/>
      <c r="Q99" s="3"/>
      <c r="R99" s="3"/>
      <c r="S99" s="63"/>
      <c r="T99" s="234"/>
      <c r="U99" s="349"/>
      <c r="V99" s="29"/>
      <c r="W99" s="294">
        <v>8</v>
      </c>
      <c r="X99" s="58"/>
      <c r="Y99" s="3">
        <f>IF(X99=0,0,VLOOKUP(X99,competitors!$A$1:$B$1350,2,FALSE))</f>
        <v>0</v>
      </c>
      <c r="Z99" s="3">
        <f>IF(X99=0,0,VLOOKUP(Y99,competitors!$B$1:$C$1350,2,FALSE))</f>
        <v>0</v>
      </c>
      <c r="AA99" s="304"/>
      <c r="AB99" s="304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63"/>
    </row>
    <row r="100" spans="1:40" ht="12" customHeight="1">
      <c r="B100" s="339"/>
      <c r="C100" s="295">
        <v>9</v>
      </c>
      <c r="D100" s="666">
        <v>792</v>
      </c>
      <c r="E100" s="3" t="str">
        <f>IF(D100=0,0,VLOOKUP(D100,competitors!$A$1:$B$1350,2,FALSE))</f>
        <v>Lesley Wright VW</v>
      </c>
      <c r="F100" s="3" t="str">
        <f>IF(D100=0,0,VLOOKUP(E100,competitors!$B$1:$C$1350,2,FALSE))</f>
        <v>CAC</v>
      </c>
      <c r="G100" s="673">
        <v>2.4150462962962966E-3</v>
      </c>
      <c r="H100" s="667">
        <v>2</v>
      </c>
      <c r="I100" s="3"/>
      <c r="J100" s="3"/>
      <c r="K100" s="3"/>
      <c r="L100" s="3"/>
      <c r="M100" s="3"/>
      <c r="N100" s="3"/>
      <c r="O100" s="3"/>
      <c r="P100" s="671">
        <v>14</v>
      </c>
      <c r="Q100" s="3"/>
      <c r="R100" s="3"/>
      <c r="S100" s="63"/>
      <c r="T100" s="234"/>
      <c r="U100" s="349"/>
      <c r="V100" s="29"/>
      <c r="W100" s="295">
        <v>9</v>
      </c>
      <c r="X100" s="58"/>
      <c r="Y100" s="3">
        <f>IF(X100=0,0,VLOOKUP(X100,competitors!$A$1:$B$1350,2,FALSE))</f>
        <v>0</v>
      </c>
      <c r="Z100" s="3">
        <f>IF(X100=0,0,VLOOKUP(Y100,competitors!$B$1:$C$1350,2,FALSE))</f>
        <v>0</v>
      </c>
      <c r="AA100" s="304"/>
      <c r="AB100" s="304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63"/>
    </row>
    <row r="101" spans="1:40" ht="12" customHeight="1">
      <c r="B101" s="339"/>
      <c r="C101" s="294">
        <v>10</v>
      </c>
      <c r="D101" s="666">
        <v>16</v>
      </c>
      <c r="E101" s="3" t="str">
        <f>IF(D101=0,0,VLOOKUP(D101,competitors!$A$1:$B$1350,2,FALSE))</f>
        <v>Zoe Crutchley SW</v>
      </c>
      <c r="F101" s="3" t="str">
        <f>IF(D101=0,0,VLOOKUP(E101,competitors!$B$1:$C$1350,2,FALSE))</f>
        <v>Arm</v>
      </c>
      <c r="G101" s="673">
        <v>2.4395833333333331E-3</v>
      </c>
      <c r="H101" s="667">
        <v>2</v>
      </c>
      <c r="I101" s="671">
        <v>13</v>
      </c>
      <c r="J101" s="3"/>
      <c r="K101" s="3"/>
      <c r="L101" s="3"/>
      <c r="M101" s="3"/>
      <c r="N101" s="671"/>
      <c r="O101" s="3"/>
      <c r="P101" s="3"/>
      <c r="Q101" s="3"/>
      <c r="R101" s="3"/>
      <c r="S101" s="63"/>
      <c r="T101" s="234"/>
      <c r="U101" s="349"/>
      <c r="V101" s="29"/>
      <c r="W101" s="294">
        <v>10</v>
      </c>
      <c r="X101" s="58"/>
      <c r="Y101" s="3">
        <f>IF(X101=0,0,VLOOKUP(X101,competitors!$A$1:$B$1350,2,FALSE))</f>
        <v>0</v>
      </c>
      <c r="Z101" s="3">
        <f>IF(X101=0,0,VLOOKUP(Y101,competitors!$B$1:$C$1350,2,FALSE))</f>
        <v>0</v>
      </c>
      <c r="AA101" s="304"/>
      <c r="AB101" s="304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63"/>
    </row>
    <row r="102" spans="1:40" ht="12" customHeight="1" thickBot="1">
      <c r="B102" s="339"/>
      <c r="C102" s="295">
        <v>11</v>
      </c>
      <c r="D102" s="666">
        <v>842</v>
      </c>
      <c r="E102" s="3" t="str">
        <f>IF(D102=0,0,VLOOKUP(D102,competitors!$A$1:$B$1350,2,FALSE))</f>
        <v>Jacky Brett  W50</v>
      </c>
      <c r="F102" s="3" t="str">
        <f>IF(D102=0,0,VLOOKUP(E102,competitors!$B$1:$C$1350,2,FALSE))</f>
        <v>N&amp;P</v>
      </c>
      <c r="G102" s="673">
        <v>2.6016203703703705E-3</v>
      </c>
      <c r="H102" s="667">
        <v>2</v>
      </c>
      <c r="I102" s="671"/>
      <c r="J102" s="3"/>
      <c r="K102" s="3"/>
      <c r="L102" s="3"/>
      <c r="M102" s="3"/>
      <c r="N102" s="3"/>
      <c r="O102" s="3"/>
      <c r="P102" s="3"/>
      <c r="Q102" s="671">
        <v>12</v>
      </c>
      <c r="R102" s="3"/>
      <c r="S102" s="63"/>
      <c r="T102" s="234"/>
      <c r="U102" s="349"/>
      <c r="V102" s="367"/>
      <c r="W102" s="306">
        <v>11</v>
      </c>
      <c r="X102" s="64"/>
      <c r="Y102" s="65">
        <f>IF(X102=0,0,VLOOKUP(X102,competitors!$A$1:$B$1350,2,FALSE))</f>
        <v>0</v>
      </c>
      <c r="Z102" s="65">
        <f>IF(X102=0,0,VLOOKUP(Y102,competitors!$B$1:$C$1350,2,FALSE))</f>
        <v>0</v>
      </c>
      <c r="AA102" s="305"/>
      <c r="AB102" s="305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301"/>
    </row>
    <row r="103" spans="1:40" ht="12" customHeight="1">
      <c r="B103" s="339"/>
      <c r="C103" s="294">
        <v>12</v>
      </c>
      <c r="D103" s="666"/>
      <c r="E103" s="3">
        <f>IF(D103=0,0,VLOOKUP(D103,competitors!$A$1:$B$1350,2,FALSE))</f>
        <v>0</v>
      </c>
      <c r="F103" s="3">
        <f>IF(D103=0,0,VLOOKUP(E103,competitors!$B$1:$C$1350,2,FALSE))</f>
        <v>0</v>
      </c>
      <c r="G103" s="673"/>
      <c r="H103" s="667"/>
      <c r="I103" s="3"/>
      <c r="J103" s="3"/>
      <c r="K103" s="3"/>
      <c r="L103" s="3"/>
      <c r="M103" s="3"/>
      <c r="N103" s="3"/>
      <c r="O103" s="3"/>
      <c r="P103" s="671"/>
      <c r="Q103" s="3"/>
      <c r="R103" s="3"/>
      <c r="S103" s="63"/>
      <c r="T103" s="234"/>
      <c r="U103" s="356"/>
      <c r="V103" s="25"/>
      <c r="W103" s="25"/>
      <c r="X103" s="25"/>
      <c r="Y103" s="25"/>
      <c r="Z103" s="25"/>
      <c r="AA103" s="709" t="s">
        <v>1150</v>
      </c>
      <c r="AB103" s="331"/>
      <c r="AC103" s="714">
        <f>SUM(AC92:AC102)</f>
        <v>0</v>
      </c>
      <c r="AD103" s="716">
        <f t="shared" ref="AD103:AM103" si="0">SUM(AD92:AD102)</f>
        <v>0</v>
      </c>
      <c r="AE103" s="716">
        <f t="shared" si="0"/>
        <v>9</v>
      </c>
      <c r="AF103" s="716">
        <f t="shared" si="0"/>
        <v>8</v>
      </c>
      <c r="AG103" s="716">
        <f t="shared" si="0"/>
        <v>7</v>
      </c>
      <c r="AH103" s="716">
        <f t="shared" si="0"/>
        <v>11</v>
      </c>
      <c r="AI103" s="716">
        <f t="shared" si="0"/>
        <v>10</v>
      </c>
      <c r="AJ103" s="716">
        <f t="shared" si="0"/>
        <v>6</v>
      </c>
      <c r="AK103" s="716">
        <f t="shared" si="0"/>
        <v>5</v>
      </c>
      <c r="AL103" s="716">
        <f t="shared" si="0"/>
        <v>0</v>
      </c>
      <c r="AM103" s="720">
        <f t="shared" si="0"/>
        <v>0</v>
      </c>
    </row>
    <row r="104" spans="1:40" ht="12" customHeight="1" thickBot="1">
      <c r="B104" s="339"/>
      <c r="C104" s="295">
        <v>13</v>
      </c>
      <c r="D104" s="666"/>
      <c r="E104" s="3">
        <f>IF(D104=0,0,VLOOKUP(D104,competitors!$A$1:$B$1350,2,FALSE))</f>
        <v>0</v>
      </c>
      <c r="F104" s="3">
        <f>IF(D104=0,0,VLOOKUP(E104,competitors!$B$1:$C$1350,2,FALSE))</f>
        <v>0</v>
      </c>
      <c r="G104" s="673"/>
      <c r="H104" s="667"/>
      <c r="I104" s="671"/>
      <c r="J104" s="3"/>
      <c r="K104" s="3"/>
      <c r="L104" s="3"/>
      <c r="M104" s="3"/>
      <c r="N104" s="3"/>
      <c r="O104" s="3"/>
      <c r="P104" s="3"/>
      <c r="Q104" s="3"/>
      <c r="R104" s="3"/>
      <c r="S104" s="63"/>
      <c r="T104" s="234"/>
      <c r="U104" s="356"/>
      <c r="V104" s="25"/>
      <c r="W104" s="25"/>
      <c r="X104" s="25"/>
      <c r="Y104" s="25"/>
      <c r="Z104" s="25"/>
      <c r="AA104" s="709"/>
      <c r="AB104" s="331"/>
      <c r="AC104" s="737"/>
      <c r="AD104" s="736"/>
      <c r="AE104" s="736"/>
      <c r="AF104" s="736"/>
      <c r="AG104" s="736"/>
      <c r="AH104" s="736"/>
      <c r="AI104" s="736"/>
      <c r="AJ104" s="736"/>
      <c r="AK104" s="736"/>
      <c r="AL104" s="736"/>
      <c r="AM104" s="738"/>
    </row>
    <row r="105" spans="1:40" ht="12" customHeight="1">
      <c r="B105" s="339"/>
      <c r="C105" s="294">
        <v>14</v>
      </c>
      <c r="D105" s="666"/>
      <c r="E105" s="3">
        <f>IF(D105=0,0,VLOOKUP(D105,competitors!$A$1:$B$1350,2,FALSE))</f>
        <v>0</v>
      </c>
      <c r="F105" s="3">
        <f>IF(D105=0,0,VLOOKUP(E105,competitors!$B$1:$C$1350,2,FALSE))</f>
        <v>0</v>
      </c>
      <c r="G105" s="673"/>
      <c r="H105" s="667"/>
      <c r="I105" s="3"/>
      <c r="J105" s="3"/>
      <c r="K105" s="3"/>
      <c r="L105" s="3"/>
      <c r="M105" s="3"/>
      <c r="N105" s="3"/>
      <c r="O105" s="3"/>
      <c r="P105" s="3"/>
      <c r="Q105" s="671"/>
      <c r="R105" s="3"/>
      <c r="S105" s="63"/>
      <c r="T105" s="234"/>
      <c r="U105" s="356"/>
      <c r="V105" s="25"/>
      <c r="W105" s="25"/>
      <c r="X105" s="25"/>
      <c r="Y105" s="25"/>
      <c r="Z105" s="25"/>
      <c r="AA105" s="722" t="s">
        <v>1909</v>
      </c>
      <c r="AB105" s="723"/>
      <c r="AC105" s="743">
        <f t="shared" ref="AC105:AM105" si="1">SUM(AC4:AC91)</f>
        <v>104</v>
      </c>
      <c r="AD105" s="739">
        <f t="shared" si="1"/>
        <v>20</v>
      </c>
      <c r="AE105" s="739">
        <f t="shared" si="1"/>
        <v>11</v>
      </c>
      <c r="AF105" s="739">
        <f t="shared" si="1"/>
        <v>142</v>
      </c>
      <c r="AG105" s="739">
        <f t="shared" si="1"/>
        <v>70</v>
      </c>
      <c r="AH105" s="739">
        <f t="shared" si="1"/>
        <v>76</v>
      </c>
      <c r="AI105" s="739">
        <f t="shared" si="1"/>
        <v>95</v>
      </c>
      <c r="AJ105" s="739">
        <f t="shared" si="1"/>
        <v>17</v>
      </c>
      <c r="AK105" s="739">
        <f t="shared" si="1"/>
        <v>89</v>
      </c>
      <c r="AL105" s="739">
        <f t="shared" si="1"/>
        <v>0</v>
      </c>
      <c r="AM105" s="741">
        <f t="shared" si="1"/>
        <v>0</v>
      </c>
    </row>
    <row r="106" spans="1:40" ht="12" customHeight="1" thickBot="1">
      <c r="B106" s="339"/>
      <c r="C106" s="295">
        <v>15</v>
      </c>
      <c r="D106" s="58"/>
      <c r="E106" s="3">
        <f>IF(D106=0,0,VLOOKUP(D106,competitors!$A$1:$B$1350,2,FALSE))</f>
        <v>0</v>
      </c>
      <c r="F106" s="3">
        <f>IF(D106=0,0,VLOOKUP(E106,competitors!$B$1:$C$1350,2,FALSE))</f>
        <v>0</v>
      </c>
      <c r="G106" s="368"/>
      <c r="H106" s="33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63"/>
      <c r="T106" s="234"/>
      <c r="U106" s="356"/>
      <c r="V106" s="25"/>
      <c r="W106" s="25"/>
      <c r="X106" s="25"/>
      <c r="Y106" s="25"/>
      <c r="Z106" s="25"/>
      <c r="AA106" s="724"/>
      <c r="AB106" s="725"/>
      <c r="AC106" s="744"/>
      <c r="AD106" s="740"/>
      <c r="AE106" s="740"/>
      <c r="AF106" s="740"/>
      <c r="AG106" s="740"/>
      <c r="AH106" s="740"/>
      <c r="AI106" s="740"/>
      <c r="AJ106" s="740"/>
      <c r="AK106" s="740"/>
      <c r="AL106" s="740"/>
      <c r="AM106" s="742"/>
    </row>
    <row r="107" spans="1:40" ht="12" customHeight="1">
      <c r="B107" s="339"/>
      <c r="C107" s="294">
        <v>16</v>
      </c>
      <c r="D107" s="58"/>
      <c r="E107" s="3">
        <f>IF(D107=0,0,VLOOKUP(D107,competitors!$A$1:$B$1350,2,FALSE))</f>
        <v>0</v>
      </c>
      <c r="F107" s="3">
        <f>IF(D107=0,0,VLOOKUP(E107,competitors!$B$1:$C$1350,2,FALSE))</f>
        <v>0</v>
      </c>
      <c r="G107" s="368"/>
      <c r="H107" s="33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63"/>
      <c r="T107" s="234"/>
      <c r="U107" s="8"/>
      <c r="Y107" s="726" t="s">
        <v>1151</v>
      </c>
      <c r="Z107" s="726"/>
      <c r="AA107" s="726"/>
      <c r="AB107" s="395"/>
      <c r="AC107" s="743">
        <f t="shared" ref="AC107:AM107" si="2">SUM(I114+AC105)</f>
        <v>201</v>
      </c>
      <c r="AD107" s="739">
        <f t="shared" si="2"/>
        <v>127</v>
      </c>
      <c r="AE107" s="739">
        <f t="shared" si="2"/>
        <v>102</v>
      </c>
      <c r="AF107" s="739">
        <f t="shared" si="2"/>
        <v>286</v>
      </c>
      <c r="AG107" s="739">
        <f t="shared" si="2"/>
        <v>169</v>
      </c>
      <c r="AH107" s="739">
        <f t="shared" si="2"/>
        <v>218</v>
      </c>
      <c r="AI107" s="739">
        <f t="shared" si="2"/>
        <v>241</v>
      </c>
      <c r="AJ107" s="739">
        <f t="shared" si="2"/>
        <v>73</v>
      </c>
      <c r="AK107" s="739">
        <f t="shared" si="2"/>
        <v>160</v>
      </c>
      <c r="AL107" s="739">
        <f t="shared" si="2"/>
        <v>0</v>
      </c>
      <c r="AM107" s="741">
        <f t="shared" si="2"/>
        <v>0</v>
      </c>
      <c r="AN107" s="8"/>
    </row>
    <row r="108" spans="1:40" ht="12" customHeight="1" thickBot="1">
      <c r="B108" s="339"/>
      <c r="C108" s="295">
        <v>17</v>
      </c>
      <c r="D108" s="58"/>
      <c r="E108" s="3">
        <f>IF(D108=0,0,VLOOKUP(D108,competitors!$A$1:$B$1350,2,FALSE))</f>
        <v>0</v>
      </c>
      <c r="F108" s="3">
        <f>IF(D108=0,0,VLOOKUP(E108,competitors!$B$1:$C$1350,2,FALSE))</f>
        <v>0</v>
      </c>
      <c r="G108" s="368"/>
      <c r="H108" s="33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63"/>
      <c r="T108" s="234"/>
      <c r="U108" s="8"/>
      <c r="Y108" s="726"/>
      <c r="Z108" s="726"/>
      <c r="AA108" s="726"/>
      <c r="AB108" s="395"/>
      <c r="AC108" s="744"/>
      <c r="AD108" s="740"/>
      <c r="AE108" s="740"/>
      <c r="AF108" s="740"/>
      <c r="AG108" s="740"/>
      <c r="AH108" s="740"/>
      <c r="AI108" s="740"/>
      <c r="AJ108" s="740"/>
      <c r="AK108" s="740"/>
      <c r="AL108" s="740"/>
      <c r="AM108" s="742"/>
      <c r="AN108" s="8"/>
    </row>
    <row r="109" spans="1:40" ht="12" customHeight="1">
      <c r="B109" s="339"/>
      <c r="C109" s="294">
        <v>18</v>
      </c>
      <c r="D109" s="58"/>
      <c r="E109" s="3">
        <f>IF(D109=0,0,VLOOKUP(D109,competitors!$A$1:$B$1350,2,FALSE))</f>
        <v>0</v>
      </c>
      <c r="F109" s="3">
        <f>IF(D109=0,0,VLOOKUP(E109,competitors!$B$1:$C$1350,2,FALSE))</f>
        <v>0</v>
      </c>
      <c r="G109" s="368"/>
      <c r="H109" s="33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63"/>
      <c r="T109" s="234"/>
      <c r="U109" s="357"/>
      <c r="V109" s="25"/>
      <c r="W109" s="25"/>
      <c r="X109" s="25"/>
      <c r="Y109" s="25"/>
      <c r="Z109" s="25"/>
      <c r="AA109" s="104"/>
      <c r="AB109" s="104"/>
      <c r="AC109" s="25"/>
      <c r="AD109" s="25"/>
      <c r="AE109" s="331"/>
      <c r="AF109" s="331"/>
      <c r="AG109" s="331"/>
    </row>
    <row r="110" spans="1:40" ht="12" customHeight="1">
      <c r="B110" s="339"/>
      <c r="C110" s="295">
        <v>19</v>
      </c>
      <c r="D110" s="58"/>
      <c r="E110" s="3">
        <f>IF(D110=0,0,VLOOKUP(D110,competitors!$A$1:$B$1350,2,FALSE))</f>
        <v>0</v>
      </c>
      <c r="F110" s="3">
        <f>IF(D110=0,0,VLOOKUP(E110,competitors!$B$1:$C$1350,2,FALSE))</f>
        <v>0</v>
      </c>
      <c r="G110" s="368"/>
      <c r="H110" s="33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63"/>
      <c r="T110" s="234"/>
      <c r="U110" s="357"/>
      <c r="V110" s="25"/>
      <c r="W110" s="25"/>
      <c r="X110" s="25"/>
      <c r="Y110" s="25"/>
      <c r="Z110" s="25"/>
      <c r="AA110" s="104"/>
      <c r="AB110" s="104"/>
      <c r="AC110" s="25"/>
      <c r="AD110" s="25"/>
      <c r="AE110" s="331"/>
      <c r="AF110" s="331"/>
      <c r="AG110" s="331"/>
    </row>
    <row r="111" spans="1:40" ht="12" customHeight="1">
      <c r="B111" s="339"/>
      <c r="C111" s="294">
        <v>20</v>
      </c>
      <c r="D111" s="58"/>
      <c r="E111" s="3">
        <f>IF(D111=0,0,VLOOKUP(D111,competitors!$A$1:$B$1350,2,FALSE))</f>
        <v>0</v>
      </c>
      <c r="F111" s="3">
        <f>IF(D111=0,0,VLOOKUP(E111,competitors!$B$1:$C$1350,2,FALSE))</f>
        <v>0</v>
      </c>
      <c r="G111" s="368"/>
      <c r="H111" s="33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63"/>
      <c r="T111" s="234"/>
      <c r="U111" s="357"/>
      <c r="V111" s="25"/>
      <c r="W111" s="25"/>
      <c r="X111" s="25"/>
      <c r="Y111" s="25"/>
      <c r="Z111" s="25"/>
      <c r="AA111" s="104"/>
      <c r="AB111" s="104"/>
      <c r="AC111" s="25"/>
      <c r="AD111" s="25"/>
      <c r="AE111" s="331"/>
      <c r="AF111" s="331"/>
      <c r="AG111" s="331"/>
    </row>
    <row r="112" spans="1:40" ht="12" customHeight="1">
      <c r="B112" s="339"/>
      <c r="C112" s="295">
        <v>21</v>
      </c>
      <c r="D112" s="58"/>
      <c r="E112" s="3">
        <f>IF(D112=0,0,VLOOKUP(D112,competitors!$A$1:$B$1350,2,FALSE))</f>
        <v>0</v>
      </c>
      <c r="F112" s="3">
        <f>IF(D112=0,0,VLOOKUP(E112,competitors!$B$1:$C$1350,2,FALSE))</f>
        <v>0</v>
      </c>
      <c r="G112" s="368"/>
      <c r="H112" s="33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3"/>
      <c r="T112" s="234"/>
      <c r="U112" s="357"/>
      <c r="V112" s="25"/>
      <c r="W112" s="25"/>
      <c r="X112" s="25"/>
      <c r="Y112" s="25"/>
      <c r="Z112" s="25"/>
      <c r="AA112" s="104"/>
      <c r="AB112" s="104"/>
      <c r="AC112" s="25"/>
      <c r="AD112" s="25"/>
      <c r="AE112" s="331"/>
      <c r="AF112" s="331"/>
      <c r="AG112" s="331"/>
    </row>
    <row r="113" spans="1:33" ht="12" customHeight="1" thickBot="1">
      <c r="B113" s="398"/>
      <c r="C113" s="296">
        <v>22</v>
      </c>
      <c r="D113" s="64"/>
      <c r="E113" s="65">
        <f>IF(D113=0,0,VLOOKUP(D113,competitors!$A$1:$B$1350,2,FALSE))</f>
        <v>0</v>
      </c>
      <c r="F113" s="65">
        <f>IF(D113=0,0,VLOOKUP(E113,competitors!$B$1:$C$1350,2,FALSE))</f>
        <v>0</v>
      </c>
      <c r="G113" s="402"/>
      <c r="H113" s="334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106"/>
      <c r="T113" s="234"/>
      <c r="U113" s="357"/>
      <c r="V113" s="25"/>
      <c r="W113" s="25"/>
      <c r="X113" s="25"/>
      <c r="Y113" s="25"/>
      <c r="Z113" s="25"/>
      <c r="AA113" s="104"/>
      <c r="AB113" s="104"/>
      <c r="AC113" s="25"/>
      <c r="AD113" s="25"/>
      <c r="AE113" s="331"/>
      <c r="AF113" s="331"/>
      <c r="AG113" s="331"/>
    </row>
    <row r="114" spans="1:33" ht="12" customHeight="1">
      <c r="A114" s="346" t="s">
        <v>3271</v>
      </c>
      <c r="B114" s="25"/>
      <c r="C114" s="25"/>
      <c r="D114" s="25"/>
      <c r="E114" s="25"/>
      <c r="F114" s="25"/>
      <c r="G114" s="735" t="s">
        <v>1908</v>
      </c>
      <c r="H114" s="331"/>
      <c r="I114" s="714">
        <f t="shared" ref="I114:S114" si="3">SUM(I4:I113)</f>
        <v>97</v>
      </c>
      <c r="J114" s="716">
        <f t="shared" si="3"/>
        <v>107</v>
      </c>
      <c r="K114" s="716">
        <f t="shared" si="3"/>
        <v>91</v>
      </c>
      <c r="L114" s="716">
        <f t="shared" si="3"/>
        <v>144</v>
      </c>
      <c r="M114" s="716">
        <f t="shared" si="3"/>
        <v>99</v>
      </c>
      <c r="N114" s="716">
        <f t="shared" si="3"/>
        <v>142</v>
      </c>
      <c r="O114" s="716">
        <f t="shared" si="3"/>
        <v>146</v>
      </c>
      <c r="P114" s="716">
        <f t="shared" si="3"/>
        <v>56</v>
      </c>
      <c r="Q114" s="716">
        <f t="shared" si="3"/>
        <v>71</v>
      </c>
      <c r="R114" s="716">
        <f t="shared" si="3"/>
        <v>0</v>
      </c>
      <c r="S114" s="720">
        <f t="shared" si="3"/>
        <v>0</v>
      </c>
      <c r="T114" s="25"/>
      <c r="U114" s="357"/>
      <c r="V114" s="25"/>
      <c r="W114" s="25"/>
      <c r="X114" s="25"/>
      <c r="Y114" s="25"/>
      <c r="Z114" s="25"/>
      <c r="AA114" s="104"/>
      <c r="AB114" s="104"/>
      <c r="AC114" s="25"/>
      <c r="AD114" s="25"/>
      <c r="AE114" s="331"/>
      <c r="AF114" s="331"/>
      <c r="AG114" s="331"/>
    </row>
    <row r="115" spans="1:33" ht="12" customHeight="1" thickBot="1">
      <c r="B115" s="25"/>
      <c r="C115" s="25"/>
      <c r="D115" s="25"/>
      <c r="E115" s="25"/>
      <c r="F115" s="25"/>
      <c r="G115" s="709"/>
      <c r="H115" s="331"/>
      <c r="I115" s="711"/>
      <c r="J115" s="713"/>
      <c r="K115" s="713"/>
      <c r="L115" s="713"/>
      <c r="M115" s="713"/>
      <c r="N115" s="713"/>
      <c r="O115" s="713"/>
      <c r="P115" s="713"/>
      <c r="Q115" s="713"/>
      <c r="R115" s="713"/>
      <c r="S115" s="719"/>
      <c r="T115" s="25"/>
      <c r="U115" s="357"/>
      <c r="V115" s="25"/>
      <c r="W115" s="25"/>
      <c r="X115" s="25"/>
      <c r="Y115" s="25"/>
      <c r="Z115" s="25"/>
      <c r="AA115" s="104"/>
      <c r="AB115" s="104"/>
      <c r="AC115" s="25"/>
      <c r="AD115" s="25"/>
      <c r="AE115" s="331"/>
      <c r="AF115" s="331"/>
      <c r="AG115" s="331"/>
    </row>
    <row r="116" spans="1:33" ht="12" customHeight="1">
      <c r="B116" s="25"/>
      <c r="C116" s="25"/>
      <c r="D116" s="25"/>
      <c r="E116" s="25"/>
      <c r="F116" s="25"/>
      <c r="G116" s="104"/>
      <c r="H116" s="10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57"/>
      <c r="V116" s="25"/>
      <c r="W116" s="25"/>
      <c r="X116" s="25"/>
      <c r="Y116" s="25"/>
      <c r="Z116" s="25"/>
      <c r="AA116" s="104"/>
      <c r="AB116" s="104"/>
      <c r="AC116" s="25"/>
      <c r="AD116" s="25"/>
      <c r="AE116" s="331"/>
      <c r="AF116" s="331"/>
      <c r="AG116" s="331"/>
    </row>
    <row r="117" spans="1:33" ht="12" customHeight="1">
      <c r="B117" s="25"/>
      <c r="C117" s="25"/>
      <c r="D117" s="25"/>
      <c r="E117" s="25"/>
      <c r="F117" s="25"/>
      <c r="G117" s="104"/>
      <c r="H117" s="10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357"/>
      <c r="V117" s="25"/>
      <c r="W117" s="25"/>
      <c r="X117" s="25"/>
      <c r="Y117" s="25"/>
      <c r="Z117" s="25"/>
      <c r="AA117" s="104"/>
      <c r="AB117" s="104"/>
      <c r="AC117" s="25"/>
      <c r="AD117" s="25"/>
      <c r="AE117" s="331"/>
      <c r="AF117" s="331"/>
      <c r="AG117" s="331"/>
    </row>
    <row r="118" spans="1:33" ht="12" customHeight="1">
      <c r="B118" s="25"/>
      <c r="C118" s="25"/>
      <c r="D118" s="25"/>
      <c r="E118" s="25"/>
      <c r="F118" s="25"/>
      <c r="G118" s="104"/>
      <c r="H118" s="10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57"/>
      <c r="V118" s="25"/>
      <c r="W118" s="25"/>
      <c r="X118" s="25"/>
      <c r="Y118" s="25"/>
      <c r="Z118" s="25"/>
      <c r="AA118" s="104"/>
      <c r="AB118" s="104"/>
      <c r="AC118" s="25"/>
      <c r="AD118" s="25"/>
      <c r="AE118" s="331"/>
      <c r="AF118" s="331"/>
      <c r="AG118" s="331"/>
    </row>
    <row r="119" spans="1:33" ht="12" customHeight="1">
      <c r="B119" s="25"/>
      <c r="C119" s="25"/>
      <c r="D119" s="25"/>
      <c r="E119" s="25"/>
      <c r="F119" s="25"/>
      <c r="G119" s="104"/>
      <c r="H119" s="10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57"/>
      <c r="V119" s="25"/>
      <c r="W119" s="25"/>
      <c r="X119" s="25"/>
      <c r="Y119" s="25"/>
      <c r="Z119" s="25"/>
      <c r="AA119" s="104"/>
      <c r="AB119" s="104"/>
      <c r="AC119" s="25"/>
      <c r="AD119" s="25"/>
    </row>
    <row r="120" spans="1:33" ht="12" customHeight="1">
      <c r="B120" s="25"/>
      <c r="C120" s="25"/>
      <c r="D120" s="25"/>
      <c r="E120" s="25"/>
      <c r="F120" s="25"/>
      <c r="G120" s="104"/>
      <c r="H120" s="10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57"/>
      <c r="V120" s="25"/>
      <c r="W120" s="25"/>
      <c r="X120" s="25"/>
      <c r="Y120" s="25"/>
      <c r="Z120" s="25"/>
      <c r="AA120" s="104"/>
      <c r="AB120" s="104"/>
      <c r="AC120" s="25"/>
      <c r="AD120" s="25"/>
    </row>
    <row r="121" spans="1:33" ht="12" customHeight="1">
      <c r="B121" s="25"/>
      <c r="C121" s="25"/>
      <c r="D121" s="25"/>
      <c r="E121" s="25"/>
      <c r="F121" s="25"/>
      <c r="G121" s="104"/>
      <c r="H121" s="10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57"/>
      <c r="V121" s="25"/>
      <c r="W121" s="25"/>
      <c r="X121" s="25"/>
      <c r="Y121" s="25"/>
      <c r="Z121" s="25"/>
      <c r="AA121" s="104"/>
      <c r="AB121" s="104"/>
      <c r="AC121" s="25"/>
      <c r="AD121" s="25"/>
    </row>
    <row r="122" spans="1:33" ht="12" customHeight="1">
      <c r="B122" s="25"/>
      <c r="C122" s="25"/>
      <c r="D122" s="25"/>
      <c r="E122" s="25"/>
      <c r="F122" s="25"/>
      <c r="G122" s="104"/>
      <c r="H122" s="10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57"/>
      <c r="V122" s="25"/>
      <c r="W122" s="25"/>
      <c r="X122" s="25"/>
      <c r="Y122" s="25"/>
      <c r="Z122" s="25"/>
      <c r="AA122" s="104"/>
      <c r="AB122" s="104"/>
      <c r="AC122" s="25"/>
      <c r="AD122" s="25"/>
    </row>
    <row r="123" spans="1:33" ht="12" customHeight="1">
      <c r="B123" s="25"/>
      <c r="C123" s="25"/>
      <c r="D123" s="25"/>
      <c r="E123" s="25"/>
      <c r="F123" s="25"/>
      <c r="G123" s="104"/>
      <c r="H123" s="10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57"/>
      <c r="V123" s="25"/>
      <c r="W123" s="25"/>
      <c r="X123" s="25"/>
      <c r="Y123" s="25"/>
      <c r="Z123" s="25"/>
      <c r="AA123" s="104"/>
      <c r="AB123" s="104"/>
      <c r="AC123" s="25"/>
      <c r="AD123" s="25"/>
    </row>
    <row r="124" spans="1:33" ht="12" customHeight="1">
      <c r="B124" s="25"/>
      <c r="C124" s="25"/>
      <c r="D124" s="25"/>
      <c r="E124" s="25"/>
      <c r="F124" s="25"/>
      <c r="G124" s="104"/>
      <c r="H124" s="10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57"/>
      <c r="V124" s="25"/>
      <c r="W124" s="25"/>
      <c r="X124" s="25"/>
      <c r="Y124" s="25"/>
      <c r="Z124" s="25"/>
      <c r="AA124" s="104"/>
      <c r="AB124" s="104"/>
      <c r="AC124" s="25"/>
      <c r="AD124" s="25"/>
    </row>
    <row r="125" spans="1:33" ht="12" customHeight="1">
      <c r="B125" s="25"/>
      <c r="C125" s="25"/>
      <c r="D125" s="25"/>
      <c r="E125" s="25"/>
      <c r="F125" s="25"/>
      <c r="G125" s="104"/>
      <c r="H125" s="10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357"/>
      <c r="V125" s="25"/>
      <c r="W125" s="25"/>
      <c r="X125" s="25"/>
      <c r="Y125" s="25"/>
      <c r="Z125" s="25"/>
      <c r="AA125" s="104"/>
      <c r="AB125" s="104"/>
      <c r="AC125" s="25"/>
      <c r="AD125" s="25"/>
    </row>
    <row r="126" spans="1:33" ht="12" customHeight="1">
      <c r="B126" s="25"/>
      <c r="C126" s="25"/>
      <c r="D126" s="25"/>
      <c r="E126" s="25"/>
      <c r="F126" s="25"/>
      <c r="G126" s="104"/>
      <c r="H126" s="10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57"/>
      <c r="V126" s="25"/>
      <c r="W126" s="25"/>
      <c r="X126" s="25"/>
      <c r="Y126" s="25"/>
      <c r="Z126" s="25"/>
      <c r="AA126" s="104"/>
      <c r="AB126" s="104"/>
      <c r="AC126" s="25"/>
      <c r="AD126" s="25"/>
    </row>
    <row r="127" spans="1:33">
      <c r="B127" s="25"/>
      <c r="C127" s="25"/>
      <c r="D127" s="25"/>
      <c r="E127" s="25"/>
      <c r="F127" s="25"/>
      <c r="G127" s="104"/>
      <c r="H127" s="10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57"/>
      <c r="V127" s="25"/>
      <c r="W127" s="25"/>
      <c r="X127" s="25"/>
      <c r="Y127" s="25"/>
      <c r="Z127" s="25"/>
      <c r="AA127" s="104"/>
      <c r="AB127" s="104"/>
      <c r="AC127" s="25"/>
      <c r="AD127" s="25"/>
    </row>
    <row r="128" spans="1:33">
      <c r="B128" s="25"/>
      <c r="C128" s="25"/>
      <c r="D128" s="25"/>
      <c r="E128" s="25"/>
      <c r="F128" s="25"/>
      <c r="T128" s="25"/>
      <c r="U128" s="357"/>
      <c r="V128" s="25"/>
      <c r="W128" s="25"/>
      <c r="X128" s="25"/>
      <c r="Y128" s="25"/>
      <c r="Z128" s="25"/>
      <c r="AA128" s="104"/>
      <c r="AB128" s="104"/>
      <c r="AC128" s="25"/>
      <c r="AD128" s="25"/>
    </row>
    <row r="129" spans="2:30">
      <c r="B129" s="25"/>
      <c r="C129" s="25"/>
      <c r="D129" s="25"/>
      <c r="E129" s="25"/>
      <c r="F129" s="25"/>
      <c r="T129" s="25"/>
      <c r="U129" s="357"/>
      <c r="V129" s="25"/>
      <c r="W129" s="25"/>
      <c r="X129" s="25"/>
      <c r="Y129" s="25"/>
      <c r="Z129" s="25"/>
      <c r="AA129" s="104"/>
      <c r="AB129" s="104"/>
      <c r="AC129" s="25"/>
      <c r="AD129" s="25"/>
    </row>
    <row r="130" spans="2:30">
      <c r="B130" s="25"/>
      <c r="C130" s="25"/>
      <c r="D130" s="25"/>
      <c r="E130" s="25"/>
      <c r="F130" s="25"/>
      <c r="G130" s="104"/>
      <c r="H130" s="10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57"/>
      <c r="V130" s="25"/>
      <c r="W130" s="25"/>
      <c r="X130" s="25"/>
      <c r="Y130" s="25"/>
      <c r="Z130" s="25"/>
      <c r="AA130" s="104"/>
      <c r="AB130" s="104"/>
      <c r="AC130" s="25"/>
      <c r="AD130" s="25"/>
    </row>
    <row r="131" spans="2:30">
      <c r="B131" s="25"/>
      <c r="C131" s="25"/>
      <c r="D131" s="25"/>
      <c r="E131" s="25"/>
      <c r="F131" s="25"/>
      <c r="G131" s="104"/>
      <c r="H131" s="10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57"/>
      <c r="V131" s="25"/>
      <c r="W131" s="25"/>
      <c r="X131" s="25"/>
      <c r="Y131" s="25"/>
      <c r="Z131" s="25"/>
      <c r="AA131" s="104"/>
      <c r="AB131" s="104"/>
      <c r="AC131" s="25"/>
      <c r="AD131" s="25"/>
    </row>
    <row r="132" spans="2:30">
      <c r="B132" s="25"/>
      <c r="C132" s="25"/>
      <c r="D132" s="25"/>
      <c r="E132" s="25"/>
      <c r="F132" s="25"/>
      <c r="G132" s="104"/>
      <c r="H132" s="10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57"/>
      <c r="V132" s="25"/>
      <c r="W132" s="25"/>
      <c r="X132" s="25"/>
      <c r="Y132" s="25"/>
      <c r="Z132" s="25"/>
      <c r="AA132" s="104"/>
      <c r="AB132" s="104"/>
      <c r="AC132" s="25"/>
      <c r="AD132" s="25"/>
    </row>
    <row r="133" spans="2:30">
      <c r="B133" s="25"/>
      <c r="C133" s="25"/>
      <c r="D133" s="25"/>
      <c r="E133" s="25"/>
      <c r="F133" s="25"/>
      <c r="G133" s="104"/>
      <c r="H133" s="10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57"/>
      <c r="V133" s="25"/>
      <c r="W133" s="25"/>
      <c r="X133" s="25"/>
      <c r="Y133" s="25"/>
      <c r="Z133" s="25"/>
      <c r="AA133" s="104"/>
      <c r="AB133" s="104"/>
      <c r="AC133" s="25"/>
      <c r="AD133" s="25"/>
    </row>
    <row r="134" spans="2:30">
      <c r="B134" s="25"/>
      <c r="C134" s="25"/>
      <c r="D134" s="25"/>
      <c r="E134" s="25"/>
      <c r="F134" s="25"/>
      <c r="G134" s="104"/>
      <c r="H134" s="10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357"/>
      <c r="V134" s="25"/>
      <c r="W134" s="25"/>
      <c r="X134" s="25"/>
      <c r="Y134" s="25"/>
      <c r="Z134" s="25"/>
      <c r="AA134" s="104"/>
      <c r="AB134" s="104"/>
      <c r="AC134" s="25"/>
      <c r="AD134" s="25"/>
    </row>
    <row r="135" spans="2:30">
      <c r="B135" s="25"/>
      <c r="C135" s="25"/>
      <c r="D135" s="25"/>
      <c r="E135" s="25"/>
      <c r="F135" s="25"/>
      <c r="G135" s="104"/>
      <c r="H135" s="10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57"/>
      <c r="V135" s="25"/>
      <c r="W135" s="25"/>
      <c r="X135" s="25"/>
      <c r="Y135" s="25"/>
      <c r="Z135" s="25"/>
      <c r="AA135" s="104"/>
      <c r="AB135" s="104"/>
      <c r="AC135" s="25"/>
      <c r="AD135" s="25"/>
    </row>
    <row r="136" spans="2:30">
      <c r="B136" s="25"/>
      <c r="C136" s="25"/>
      <c r="D136" s="25"/>
      <c r="E136" s="25"/>
      <c r="F136" s="25"/>
      <c r="G136" s="104"/>
      <c r="H136" s="10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57"/>
      <c r="V136" s="25"/>
      <c r="W136" s="25"/>
      <c r="X136" s="25"/>
      <c r="Y136" s="25"/>
      <c r="Z136" s="25"/>
      <c r="AA136" s="104"/>
      <c r="AB136" s="104"/>
      <c r="AC136" s="25"/>
      <c r="AD136" s="25"/>
    </row>
    <row r="137" spans="2:30">
      <c r="B137" s="25"/>
      <c r="C137" s="25"/>
      <c r="D137" s="25"/>
      <c r="E137" s="25"/>
      <c r="F137" s="25"/>
      <c r="G137" s="104"/>
      <c r="H137" s="10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357"/>
      <c r="V137" s="25"/>
      <c r="W137" s="25"/>
      <c r="X137" s="25"/>
      <c r="Y137" s="25"/>
      <c r="Z137" s="25"/>
      <c r="AA137" s="104"/>
      <c r="AB137" s="104"/>
      <c r="AC137" s="25"/>
      <c r="AD137" s="25"/>
    </row>
    <row r="138" spans="2:30">
      <c r="B138" s="25"/>
      <c r="C138" s="25"/>
      <c r="D138" s="25"/>
      <c r="E138" s="25"/>
      <c r="F138" s="25"/>
      <c r="G138" s="104"/>
      <c r="H138" s="10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357"/>
      <c r="V138" s="25"/>
      <c r="W138" s="25"/>
      <c r="X138" s="25"/>
      <c r="Y138" s="25"/>
      <c r="Z138" s="25"/>
      <c r="AA138" s="104"/>
      <c r="AB138" s="104"/>
      <c r="AC138" s="25"/>
      <c r="AD138" s="25"/>
    </row>
    <row r="139" spans="2:30">
      <c r="B139" s="25"/>
      <c r="C139" s="25"/>
      <c r="D139" s="25"/>
      <c r="E139" s="25"/>
      <c r="F139" s="25"/>
      <c r="G139" s="104"/>
      <c r="H139" s="10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357"/>
      <c r="V139" s="25"/>
      <c r="W139" s="25"/>
      <c r="X139" s="25"/>
      <c r="Y139" s="25"/>
      <c r="Z139" s="25"/>
      <c r="AA139" s="104"/>
      <c r="AB139" s="104"/>
      <c r="AC139" s="25"/>
      <c r="AD139" s="25"/>
    </row>
    <row r="140" spans="2:30">
      <c r="B140" s="25"/>
      <c r="C140" s="25"/>
      <c r="D140" s="25"/>
      <c r="E140" s="25"/>
      <c r="F140" s="25"/>
      <c r="G140" s="104"/>
      <c r="H140" s="10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57"/>
      <c r="V140" s="25"/>
      <c r="W140" s="25"/>
      <c r="X140" s="25"/>
      <c r="Y140" s="25"/>
      <c r="Z140" s="25"/>
      <c r="AA140" s="104"/>
      <c r="AB140" s="104"/>
      <c r="AC140" s="25"/>
      <c r="AD140" s="25"/>
    </row>
    <row r="141" spans="2:30">
      <c r="B141" s="25"/>
      <c r="C141" s="25"/>
      <c r="D141" s="25"/>
      <c r="E141" s="25"/>
      <c r="F141" s="25"/>
      <c r="G141" s="104"/>
      <c r="H141" s="10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57"/>
      <c r="V141" s="25"/>
      <c r="W141" s="25"/>
      <c r="X141" s="25"/>
      <c r="Y141" s="25"/>
      <c r="Z141" s="25"/>
      <c r="AA141" s="104"/>
      <c r="AB141" s="104"/>
      <c r="AC141" s="25"/>
      <c r="AD141" s="25"/>
    </row>
    <row r="142" spans="2:30">
      <c r="B142" s="25"/>
      <c r="C142" s="25"/>
      <c r="D142" s="25"/>
      <c r="E142" s="25"/>
      <c r="F142" s="25"/>
      <c r="G142" s="104"/>
      <c r="H142" s="10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57"/>
      <c r="V142" s="25"/>
      <c r="W142" s="25"/>
      <c r="X142" s="25"/>
      <c r="Y142" s="25"/>
      <c r="Z142" s="25"/>
      <c r="AA142" s="104"/>
      <c r="AB142" s="104"/>
      <c r="AC142" s="25"/>
      <c r="AD142" s="25"/>
    </row>
    <row r="143" spans="2:30">
      <c r="B143" s="25"/>
      <c r="C143" s="25"/>
      <c r="D143" s="25"/>
      <c r="E143" s="25"/>
      <c r="F143" s="25"/>
      <c r="G143" s="104"/>
      <c r="H143" s="10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57"/>
      <c r="V143" s="25"/>
      <c r="W143" s="25"/>
      <c r="X143" s="25"/>
      <c r="Y143" s="25"/>
      <c r="Z143" s="25"/>
      <c r="AA143" s="104"/>
      <c r="AB143" s="104"/>
      <c r="AC143" s="25"/>
      <c r="AD143" s="25"/>
    </row>
    <row r="144" spans="2:30">
      <c r="B144" s="25"/>
      <c r="C144" s="25"/>
      <c r="D144" s="25"/>
      <c r="E144" s="25"/>
      <c r="F144" s="25"/>
      <c r="G144" s="104"/>
      <c r="H144" s="10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57"/>
      <c r="V144" s="25"/>
      <c r="W144" s="25"/>
      <c r="X144" s="25"/>
      <c r="Y144" s="25"/>
      <c r="Z144" s="25"/>
      <c r="AA144" s="104"/>
      <c r="AB144" s="104"/>
      <c r="AC144" s="25"/>
      <c r="AD144" s="25"/>
    </row>
    <row r="145" spans="2:30">
      <c r="B145" s="25"/>
      <c r="C145" s="25"/>
      <c r="D145" s="25"/>
      <c r="E145" s="25"/>
      <c r="F145" s="25"/>
      <c r="G145" s="104"/>
      <c r="H145" s="10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57"/>
      <c r="V145" s="25"/>
      <c r="W145" s="25"/>
      <c r="X145" s="25"/>
      <c r="Y145" s="25"/>
      <c r="Z145" s="25"/>
      <c r="AA145" s="104"/>
      <c r="AB145" s="104"/>
      <c r="AC145" s="25"/>
      <c r="AD145" s="25"/>
    </row>
    <row r="146" spans="2:30">
      <c r="B146" s="25"/>
      <c r="C146" s="25"/>
      <c r="D146" s="25"/>
      <c r="E146" s="25"/>
      <c r="F146" s="25"/>
      <c r="G146" s="104"/>
      <c r="H146" s="10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57"/>
      <c r="V146" s="25"/>
      <c r="W146" s="25"/>
      <c r="X146" s="25"/>
      <c r="Y146" s="25"/>
      <c r="Z146" s="25"/>
      <c r="AA146" s="104"/>
      <c r="AB146" s="104"/>
      <c r="AC146" s="25"/>
      <c r="AD146" s="25"/>
    </row>
    <row r="147" spans="2:30">
      <c r="B147" s="25"/>
      <c r="C147" s="25"/>
      <c r="D147" s="25"/>
      <c r="E147" s="25"/>
      <c r="F147" s="25"/>
      <c r="G147" s="104"/>
      <c r="H147" s="10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57"/>
      <c r="V147" s="25"/>
      <c r="W147" s="25"/>
      <c r="X147" s="25"/>
      <c r="Y147" s="25"/>
      <c r="Z147" s="25"/>
      <c r="AA147" s="104"/>
      <c r="AB147" s="104"/>
      <c r="AC147" s="25"/>
      <c r="AD147" s="25"/>
    </row>
    <row r="148" spans="2:30">
      <c r="B148" s="25"/>
      <c r="C148" s="25"/>
      <c r="D148" s="25"/>
      <c r="E148" s="25"/>
      <c r="F148" s="25"/>
      <c r="G148" s="104"/>
      <c r="H148" s="10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57"/>
      <c r="V148" s="25"/>
      <c r="W148" s="25"/>
      <c r="X148" s="25"/>
      <c r="Y148" s="25"/>
      <c r="Z148" s="25"/>
      <c r="AA148" s="104"/>
      <c r="AB148" s="104"/>
      <c r="AC148" s="25"/>
      <c r="AD148" s="25"/>
    </row>
    <row r="149" spans="2:30">
      <c r="B149" s="25"/>
      <c r="C149" s="25"/>
      <c r="D149" s="25"/>
      <c r="E149" s="25"/>
      <c r="F149" s="25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104"/>
      <c r="AB149" s="104"/>
      <c r="AC149" s="25"/>
      <c r="AD149" s="25"/>
    </row>
    <row r="150" spans="2:30">
      <c r="B150" s="25"/>
      <c r="C150" s="25"/>
      <c r="D150" s="25"/>
      <c r="E150" s="25"/>
      <c r="F150" s="25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104"/>
      <c r="AB150" s="104"/>
      <c r="AC150" s="25"/>
      <c r="AD150" s="25"/>
    </row>
    <row r="151" spans="2:30">
      <c r="B151" s="25"/>
      <c r="C151" s="25"/>
      <c r="D151" s="25"/>
      <c r="E151" s="25"/>
      <c r="F151" s="25"/>
      <c r="G151" s="104"/>
      <c r="H151" s="10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57"/>
      <c r="V151" s="25"/>
      <c r="W151" s="25"/>
      <c r="X151" s="25"/>
      <c r="Y151" s="25"/>
      <c r="Z151" s="25"/>
      <c r="AA151" s="104"/>
      <c r="AB151" s="104"/>
      <c r="AC151" s="25"/>
      <c r="AD151" s="25"/>
    </row>
    <row r="152" spans="2:30">
      <c r="B152" s="25"/>
      <c r="C152" s="25"/>
      <c r="D152" s="25"/>
      <c r="E152" s="25"/>
      <c r="F152" s="25"/>
      <c r="G152" s="104"/>
      <c r="H152" s="10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57"/>
      <c r="V152" s="25"/>
      <c r="W152" s="25"/>
      <c r="X152" s="25"/>
      <c r="Y152" s="25"/>
      <c r="Z152" s="25"/>
      <c r="AA152" s="104"/>
      <c r="AB152" s="104"/>
      <c r="AC152" s="25"/>
      <c r="AD152" s="25"/>
    </row>
    <row r="153" spans="2:30">
      <c r="B153" s="25"/>
      <c r="C153" s="25"/>
      <c r="D153" s="25"/>
      <c r="E153" s="25"/>
      <c r="F153" s="25"/>
      <c r="G153" s="104"/>
      <c r="H153" s="10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57"/>
      <c r="V153" s="25"/>
      <c r="W153" s="25"/>
      <c r="X153" s="25"/>
      <c r="Y153" s="25"/>
      <c r="Z153" s="25"/>
      <c r="AA153" s="104"/>
      <c r="AB153" s="104"/>
      <c r="AC153" s="25"/>
      <c r="AD153" s="25"/>
    </row>
    <row r="154" spans="2:30">
      <c r="B154" s="25"/>
      <c r="C154" s="25"/>
      <c r="D154" s="25"/>
      <c r="E154" s="25"/>
      <c r="F154" s="25"/>
      <c r="G154" s="104"/>
      <c r="H154" s="10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57"/>
      <c r="V154" s="25"/>
      <c r="W154" s="25"/>
      <c r="X154" s="25"/>
      <c r="Y154" s="25"/>
      <c r="Z154" s="25"/>
      <c r="AA154" s="104"/>
      <c r="AB154" s="104"/>
      <c r="AC154" s="25"/>
      <c r="AD154" s="25"/>
    </row>
    <row r="155" spans="2:30">
      <c r="B155" s="25"/>
      <c r="C155" s="25"/>
      <c r="D155" s="25"/>
      <c r="E155" s="25"/>
      <c r="F155" s="25"/>
      <c r="G155" s="104"/>
      <c r="H155" s="10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57"/>
      <c r="V155" s="25"/>
      <c r="W155" s="25"/>
      <c r="X155" s="25"/>
      <c r="Y155" s="25"/>
      <c r="Z155" s="25"/>
      <c r="AA155" s="104"/>
      <c r="AB155" s="104"/>
      <c r="AC155" s="25"/>
      <c r="AD155" s="25"/>
    </row>
    <row r="156" spans="2:30">
      <c r="B156" s="25"/>
      <c r="C156" s="25"/>
      <c r="D156" s="25"/>
      <c r="E156" s="25"/>
      <c r="F156" s="25"/>
      <c r="G156" s="104"/>
      <c r="H156" s="10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57"/>
      <c r="V156" s="25"/>
      <c r="W156" s="25"/>
      <c r="X156" s="25"/>
      <c r="Y156" s="25"/>
      <c r="Z156" s="25"/>
      <c r="AA156" s="104"/>
      <c r="AB156" s="104"/>
      <c r="AC156" s="25"/>
      <c r="AD156" s="25"/>
    </row>
    <row r="157" spans="2:30">
      <c r="B157" s="25"/>
      <c r="C157" s="25"/>
      <c r="D157" s="25"/>
      <c r="E157" s="25"/>
      <c r="F157" s="25"/>
      <c r="G157" s="104"/>
      <c r="H157" s="10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57"/>
      <c r="V157" s="25"/>
      <c r="W157" s="25"/>
      <c r="X157" s="25"/>
      <c r="Y157" s="25"/>
      <c r="Z157" s="25"/>
      <c r="AA157" s="104"/>
      <c r="AB157" s="104"/>
      <c r="AC157" s="25"/>
      <c r="AD157" s="25"/>
    </row>
    <row r="158" spans="2:30">
      <c r="B158" s="25"/>
      <c r="C158" s="25"/>
      <c r="D158" s="25"/>
      <c r="E158" s="25"/>
      <c r="F158" s="25"/>
      <c r="G158" s="104"/>
      <c r="H158" s="10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57"/>
      <c r="V158" s="25"/>
      <c r="W158" s="25"/>
      <c r="X158" s="25"/>
      <c r="Y158" s="25"/>
      <c r="Z158" s="25"/>
      <c r="AA158" s="104"/>
      <c r="AB158" s="104"/>
      <c r="AC158" s="25"/>
      <c r="AD158" s="25"/>
    </row>
    <row r="159" spans="2:30">
      <c r="B159" s="25"/>
      <c r="C159" s="25"/>
      <c r="D159" s="25"/>
      <c r="E159" s="25"/>
      <c r="F159" s="25"/>
      <c r="G159" s="104"/>
      <c r="H159" s="10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57"/>
      <c r="V159" s="25"/>
      <c r="W159" s="25"/>
      <c r="X159" s="25"/>
      <c r="Y159" s="25"/>
      <c r="Z159" s="25"/>
      <c r="AA159" s="104"/>
      <c r="AB159" s="104"/>
      <c r="AC159" s="25"/>
      <c r="AD159" s="25"/>
    </row>
    <row r="160" spans="2:30">
      <c r="B160" s="25"/>
      <c r="C160" s="25"/>
      <c r="D160" s="25"/>
      <c r="E160" s="25"/>
      <c r="F160" s="25"/>
      <c r="G160" s="104"/>
      <c r="H160" s="10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357"/>
      <c r="V160" s="25"/>
      <c r="W160" s="25"/>
      <c r="X160" s="25"/>
      <c r="Y160" s="25"/>
      <c r="Z160" s="25"/>
      <c r="AA160" s="104"/>
      <c r="AB160" s="104"/>
      <c r="AC160" s="25"/>
      <c r="AD160" s="25"/>
    </row>
    <row r="161" spans="2:30">
      <c r="B161" s="25"/>
      <c r="C161" s="25"/>
      <c r="D161" s="25"/>
      <c r="E161" s="25"/>
      <c r="F161" s="25"/>
      <c r="G161" s="104"/>
      <c r="H161" s="10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357"/>
      <c r="V161" s="25"/>
      <c r="W161" s="25"/>
      <c r="X161" s="25"/>
      <c r="Y161" s="25"/>
      <c r="Z161" s="25"/>
      <c r="AA161" s="104"/>
      <c r="AB161" s="104"/>
      <c r="AC161" s="25"/>
      <c r="AD161" s="25"/>
    </row>
    <row r="162" spans="2:30">
      <c r="B162" s="25"/>
      <c r="C162" s="25"/>
      <c r="D162" s="25"/>
      <c r="E162" s="25"/>
      <c r="F162" s="25"/>
      <c r="G162" s="104"/>
      <c r="H162" s="10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357"/>
      <c r="V162" s="25"/>
      <c r="W162" s="25"/>
      <c r="X162" s="25"/>
      <c r="Y162" s="25"/>
      <c r="Z162" s="25"/>
      <c r="AA162" s="104"/>
      <c r="AB162" s="104"/>
      <c r="AC162" s="25"/>
      <c r="AD162" s="25"/>
    </row>
    <row r="163" spans="2:30">
      <c r="B163" s="25"/>
      <c r="C163" s="25"/>
      <c r="D163" s="25"/>
      <c r="E163" s="25"/>
      <c r="F163" s="25"/>
      <c r="G163" s="104"/>
      <c r="H163" s="10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57"/>
      <c r="V163" s="25"/>
      <c r="W163" s="25"/>
      <c r="X163" s="25"/>
      <c r="Y163" s="25"/>
      <c r="Z163" s="25"/>
      <c r="AA163" s="104"/>
      <c r="AB163" s="104"/>
      <c r="AC163" s="25"/>
      <c r="AD163" s="25"/>
    </row>
    <row r="164" spans="2:30">
      <c r="B164" s="25"/>
      <c r="C164" s="25"/>
      <c r="D164" s="25"/>
      <c r="E164" s="25"/>
      <c r="F164" s="25"/>
      <c r="G164" s="104"/>
      <c r="H164" s="10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57"/>
      <c r="V164" s="25"/>
      <c r="W164" s="25"/>
      <c r="X164" s="25"/>
      <c r="Y164" s="25"/>
      <c r="Z164" s="25"/>
      <c r="AA164" s="104"/>
      <c r="AB164" s="104"/>
      <c r="AC164" s="25"/>
      <c r="AD164" s="25"/>
    </row>
    <row r="165" spans="2:30">
      <c r="B165" s="25"/>
      <c r="C165" s="25"/>
      <c r="D165" s="25"/>
      <c r="E165" s="25"/>
      <c r="F165" s="25"/>
      <c r="G165" s="104"/>
      <c r="H165" s="10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357"/>
      <c r="V165" s="25"/>
      <c r="W165" s="25"/>
      <c r="X165" s="25"/>
      <c r="Y165" s="25"/>
      <c r="Z165" s="25"/>
      <c r="AA165" s="104"/>
      <c r="AB165" s="104"/>
      <c r="AC165" s="25"/>
      <c r="AD165" s="25"/>
    </row>
    <row r="166" spans="2:30">
      <c r="B166" s="25"/>
      <c r="C166" s="25"/>
      <c r="D166" s="25"/>
      <c r="E166" s="25"/>
      <c r="F166" s="25"/>
      <c r="G166" s="104"/>
      <c r="H166" s="10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57"/>
      <c r="V166" s="25"/>
      <c r="W166" s="25"/>
      <c r="X166" s="25"/>
      <c r="Y166" s="25"/>
      <c r="Z166" s="25"/>
      <c r="AA166" s="104"/>
      <c r="AB166" s="104"/>
      <c r="AC166" s="25"/>
      <c r="AD166" s="25"/>
    </row>
    <row r="167" spans="2:30">
      <c r="B167" s="25"/>
      <c r="C167" s="25"/>
      <c r="D167" s="25"/>
      <c r="E167" s="25"/>
      <c r="F167" s="25"/>
      <c r="G167" s="104"/>
      <c r="H167" s="10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57"/>
      <c r="V167" s="25"/>
      <c r="W167" s="25"/>
      <c r="X167" s="25"/>
      <c r="Y167" s="25"/>
      <c r="Z167" s="25"/>
      <c r="AA167" s="104"/>
      <c r="AB167" s="104"/>
      <c r="AC167" s="25"/>
      <c r="AD167" s="25"/>
    </row>
    <row r="168" spans="2:30">
      <c r="B168" s="25"/>
      <c r="C168" s="25"/>
      <c r="D168" s="25"/>
      <c r="E168" s="25"/>
      <c r="F168" s="25"/>
      <c r="G168" s="104"/>
      <c r="H168" s="10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357"/>
      <c r="V168" s="25"/>
      <c r="W168" s="25"/>
      <c r="X168" s="25"/>
      <c r="Y168" s="25"/>
      <c r="Z168" s="25"/>
      <c r="AA168" s="104"/>
      <c r="AB168" s="104"/>
      <c r="AC168" s="25"/>
      <c r="AD168" s="25"/>
    </row>
    <row r="169" spans="2:30">
      <c r="B169" s="25"/>
      <c r="C169" s="25"/>
      <c r="D169" s="25"/>
      <c r="E169" s="25"/>
      <c r="F169" s="25"/>
      <c r="G169" s="104"/>
      <c r="H169" s="10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57"/>
      <c r="V169" s="25"/>
      <c r="W169" s="25"/>
      <c r="X169" s="25"/>
      <c r="Y169" s="25"/>
      <c r="Z169" s="25"/>
      <c r="AA169" s="104"/>
      <c r="AB169" s="104"/>
      <c r="AC169" s="25"/>
      <c r="AD169" s="25"/>
    </row>
    <row r="170" spans="2:30">
      <c r="B170" s="25"/>
      <c r="C170" s="25"/>
      <c r="D170" s="25"/>
      <c r="E170" s="25"/>
      <c r="F170" s="25"/>
      <c r="G170" s="104"/>
      <c r="H170" s="10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57"/>
      <c r="V170" s="25"/>
      <c r="W170" s="25"/>
      <c r="X170" s="25"/>
      <c r="Y170" s="25"/>
      <c r="Z170" s="25"/>
      <c r="AA170" s="104"/>
      <c r="AB170" s="104"/>
      <c r="AC170" s="25"/>
      <c r="AD170" s="25"/>
    </row>
    <row r="171" spans="2:30">
      <c r="B171" s="25"/>
      <c r="C171" s="25"/>
      <c r="D171" s="25"/>
      <c r="E171" s="25"/>
      <c r="F171" s="25"/>
      <c r="G171" s="104"/>
      <c r="H171" s="10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57"/>
      <c r="V171" s="25"/>
      <c r="W171" s="25"/>
      <c r="X171" s="25"/>
      <c r="Y171" s="25"/>
      <c r="Z171" s="25"/>
      <c r="AA171" s="104"/>
      <c r="AB171" s="104"/>
      <c r="AC171" s="25"/>
      <c r="AD171" s="25"/>
    </row>
    <row r="172" spans="2:30">
      <c r="B172" s="25"/>
      <c r="C172" s="25"/>
      <c r="D172" s="25"/>
      <c r="E172" s="25"/>
      <c r="F172" s="25"/>
      <c r="G172" s="104"/>
      <c r="H172" s="10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57"/>
      <c r="V172" s="25"/>
      <c r="W172" s="25"/>
      <c r="X172" s="25"/>
      <c r="Y172" s="25"/>
      <c r="Z172" s="25"/>
      <c r="AA172" s="104"/>
      <c r="AB172" s="104"/>
      <c r="AC172" s="25"/>
      <c r="AD172" s="25"/>
    </row>
    <row r="173" spans="2:30">
      <c r="B173" s="25"/>
      <c r="C173" s="25"/>
      <c r="D173" s="25"/>
      <c r="E173" s="25"/>
      <c r="F173" s="25"/>
      <c r="G173" s="104"/>
      <c r="H173" s="10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57"/>
      <c r="V173" s="25"/>
      <c r="W173" s="25"/>
      <c r="X173" s="25"/>
      <c r="Y173" s="25"/>
      <c r="Z173" s="25"/>
      <c r="AA173" s="104"/>
      <c r="AB173" s="104"/>
      <c r="AC173" s="25"/>
      <c r="AD173" s="25"/>
    </row>
    <row r="174" spans="2:30">
      <c r="B174" s="25"/>
      <c r="C174" s="25"/>
      <c r="D174" s="25"/>
      <c r="E174" s="25"/>
      <c r="F174" s="25"/>
      <c r="G174" s="104"/>
      <c r="H174" s="10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57"/>
      <c r="V174" s="25"/>
      <c r="W174" s="25"/>
      <c r="X174" s="25"/>
      <c r="Y174" s="25"/>
      <c r="Z174" s="25"/>
      <c r="AA174" s="104"/>
      <c r="AB174" s="104"/>
      <c r="AC174" s="25"/>
      <c r="AD174" s="25"/>
    </row>
    <row r="175" spans="2:30">
      <c r="B175" s="25"/>
      <c r="C175" s="25"/>
      <c r="D175" s="25"/>
      <c r="E175" s="25"/>
      <c r="F175" s="25"/>
      <c r="G175" s="104"/>
      <c r="H175" s="10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57"/>
      <c r="V175" s="25"/>
      <c r="W175" s="25"/>
      <c r="X175" s="25"/>
      <c r="Y175" s="25"/>
      <c r="Z175" s="25"/>
      <c r="AA175" s="104"/>
      <c r="AB175" s="104"/>
      <c r="AC175" s="25"/>
      <c r="AD175" s="25"/>
    </row>
  </sheetData>
  <mergeCells count="68">
    <mergeCell ref="B4:B8"/>
    <mergeCell ref="V4:V8"/>
    <mergeCell ref="B9:B10"/>
    <mergeCell ref="V9:V10"/>
    <mergeCell ref="B26:B30"/>
    <mergeCell ref="V26:V30"/>
    <mergeCell ref="B31:B32"/>
    <mergeCell ref="V31:V32"/>
    <mergeCell ref="B48:B52"/>
    <mergeCell ref="V48:V52"/>
    <mergeCell ref="B53:B54"/>
    <mergeCell ref="V53:V54"/>
    <mergeCell ref="B70:B74"/>
    <mergeCell ref="V70:V74"/>
    <mergeCell ref="B75:B76"/>
    <mergeCell ref="V75:V76"/>
    <mergeCell ref="B92:B96"/>
    <mergeCell ref="V92:V96"/>
    <mergeCell ref="B97:B98"/>
    <mergeCell ref="V97:V98"/>
    <mergeCell ref="AA103:AA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A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AI107:AI108"/>
    <mergeCell ref="AJ107:AJ108"/>
    <mergeCell ref="AK107:AK108"/>
    <mergeCell ref="Y107:AA108"/>
    <mergeCell ref="AC107:AC108"/>
    <mergeCell ref="AD107:AD108"/>
    <mergeCell ref="AE107:AE108"/>
    <mergeCell ref="AF107:AF108"/>
    <mergeCell ref="AL107:AL108"/>
    <mergeCell ref="AM107:AM108"/>
    <mergeCell ref="G114:G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AG107:AG108"/>
    <mergeCell ref="AH107:AH108"/>
  </mergeCells>
  <pageMargins left="0.55118110236220474" right="0.55118110236220474" top="0.78740157480314965" bottom="0.78740157480314965" header="0.51181102362204722" footer="0.51181102362204722"/>
  <pageSetup paperSize="9" scale="67" fitToHeight="2" orientation="landscape" horizontalDpi="300" verticalDpi="300" r:id="rId1"/>
  <headerFooter alignWithMargins="0"/>
  <rowBreaks count="1" manualBreakCount="1">
    <brk id="55" min="1" max="3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AN131"/>
  <sheetViews>
    <sheetView view="pageBreakPreview" zoomScale="90" zoomScaleNormal="90" zoomScaleSheetLayoutView="90" workbookViewId="0">
      <pane xSplit="2" ySplit="3" topLeftCell="C22" activePane="bottomRight" state="frozen"/>
      <selection activeCell="B1" sqref="B1"/>
      <selection pane="topRight" activeCell="C1" sqref="C1"/>
      <selection pane="bottomLeft" activeCell="B4" sqref="B4"/>
      <selection pane="bottomRight" activeCell="Z58" sqref="Z58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7.85546875" style="103" customWidth="1"/>
    <col min="8" max="8" width="2.7109375" style="103" customWidth="1"/>
    <col min="9" max="20" width="3.7109375" style="8" customWidth="1"/>
    <col min="21" max="21" width="9.85546875" style="346" hidden="1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2618</v>
      </c>
      <c r="AB1" s="303"/>
      <c r="AC1" s="10"/>
      <c r="AD1" s="10"/>
      <c r="AE1" s="10"/>
      <c r="AF1" s="10"/>
      <c r="AG1" s="10"/>
    </row>
    <row r="3" spans="1:40" ht="31.5" customHeight="1" thickBot="1">
      <c r="B3" s="59"/>
      <c r="C3" s="59"/>
      <c r="D3" s="603" t="s">
        <v>306</v>
      </c>
      <c r="E3" s="65" t="s">
        <v>135</v>
      </c>
      <c r="F3" s="65" t="s">
        <v>1906</v>
      </c>
      <c r="G3" s="65" t="s">
        <v>1907</v>
      </c>
      <c r="H3" s="495" t="s">
        <v>1009</v>
      </c>
      <c r="I3" s="292" t="s">
        <v>2182</v>
      </c>
      <c r="J3" s="292" t="s">
        <v>2183</v>
      </c>
      <c r="K3" s="292" t="s">
        <v>1914</v>
      </c>
      <c r="L3" s="292" t="s">
        <v>2013</v>
      </c>
      <c r="M3" s="292" t="s">
        <v>1600</v>
      </c>
      <c r="N3" s="292" t="s">
        <v>1602</v>
      </c>
      <c r="O3" s="292" t="s">
        <v>1604</v>
      </c>
      <c r="P3" s="292" t="s">
        <v>1598</v>
      </c>
      <c r="Q3" s="292" t="s">
        <v>2711</v>
      </c>
      <c r="R3" s="292" t="s">
        <v>2512</v>
      </c>
      <c r="S3" s="292" t="s">
        <v>2568</v>
      </c>
      <c r="T3" s="292"/>
      <c r="U3" s="347"/>
      <c r="V3" s="59"/>
      <c r="W3" s="59"/>
      <c r="X3" s="603" t="s">
        <v>306</v>
      </c>
      <c r="Y3" s="65" t="s">
        <v>135</v>
      </c>
      <c r="Z3" s="65" t="s">
        <v>1906</v>
      </c>
      <c r="AA3" s="65" t="s">
        <v>1907</v>
      </c>
      <c r="AB3" s="604" t="s">
        <v>1009</v>
      </c>
      <c r="AC3" s="605" t="s">
        <v>2182</v>
      </c>
      <c r="AD3" s="605" t="s">
        <v>2183</v>
      </c>
      <c r="AE3" s="605" t="s">
        <v>1914</v>
      </c>
      <c r="AF3" s="605" t="s">
        <v>2013</v>
      </c>
      <c r="AG3" s="605" t="s">
        <v>1600</v>
      </c>
      <c r="AH3" s="605" t="s">
        <v>1602</v>
      </c>
      <c r="AI3" s="605" t="s">
        <v>1604</v>
      </c>
      <c r="AJ3" s="605" t="s">
        <v>1598</v>
      </c>
      <c r="AK3" s="605" t="s">
        <v>2711</v>
      </c>
      <c r="AL3" s="605" t="s">
        <v>2512</v>
      </c>
      <c r="AM3" s="605" t="s">
        <v>2568</v>
      </c>
      <c r="AN3" s="16"/>
    </row>
    <row r="4" spans="1:40" ht="12.75" customHeight="1" thickBot="1">
      <c r="A4" s="346" t="s">
        <v>3270</v>
      </c>
      <c r="B4" s="706" t="s">
        <v>2658</v>
      </c>
      <c r="C4" s="293">
        <v>1</v>
      </c>
      <c r="D4" s="666">
        <v>2143</v>
      </c>
      <c r="E4" s="57" t="str">
        <f>IF(D4=0,0,VLOOKUP(D4,competitors!$A$1:$B$1390,2,FALSE))</f>
        <v>Dan Wilde U20M</v>
      </c>
      <c r="F4" s="57" t="str">
        <f>IF(D4=0,0,VLOOKUP(E4,competitors!$B$1:$C$1390,2,FALSE))</f>
        <v>TAC</v>
      </c>
      <c r="G4" s="679">
        <v>57.5</v>
      </c>
      <c r="H4" s="332"/>
      <c r="I4" s="61"/>
      <c r="J4" s="61"/>
      <c r="K4" s="61"/>
      <c r="L4" s="61"/>
      <c r="M4" s="61"/>
      <c r="N4" s="675">
        <v>22</v>
      </c>
      <c r="O4" s="61"/>
      <c r="P4" s="61"/>
      <c r="Q4" s="61"/>
      <c r="R4" s="61"/>
      <c r="S4" s="62"/>
      <c r="T4" s="358"/>
      <c r="U4" s="348"/>
      <c r="V4" s="706" t="s">
        <v>1657</v>
      </c>
      <c r="W4" s="667">
        <v>1</v>
      </c>
      <c r="X4" s="666">
        <v>2074</v>
      </c>
      <c r="Y4" s="57" t="str">
        <f>IF(X4=0,0,VLOOKUP(X4,competitors!$A$1:$B$1390,2,FALSE))</f>
        <v>Jamie Anderson U20M</v>
      </c>
      <c r="Z4" s="57" t="str">
        <f>IF(X4=0,0,VLOOKUP(Y4,competitors!$B$1:$C$1390,2,FALSE))</f>
        <v>ExH</v>
      </c>
      <c r="AA4" s="668">
        <v>1.9</v>
      </c>
      <c r="AB4" s="401"/>
      <c r="AC4" s="57"/>
      <c r="AD4" s="57"/>
      <c r="AE4" s="57">
        <v>22</v>
      </c>
      <c r="AF4" s="57"/>
      <c r="AG4" s="57"/>
      <c r="AH4" s="57"/>
      <c r="AI4" s="57"/>
      <c r="AJ4" s="57"/>
      <c r="AK4" s="57"/>
      <c r="AL4" s="57"/>
      <c r="AM4" s="394"/>
      <c r="AN4" s="358" t="str">
        <f>IF((AA4&gt;=U10),"REC","")</f>
        <v/>
      </c>
    </row>
    <row r="5" spans="1:40" ht="12.75" customHeight="1">
      <c r="B5" s="707"/>
      <c r="C5" s="294">
        <v>2</v>
      </c>
      <c r="D5" s="666">
        <v>2163</v>
      </c>
      <c r="E5" s="3" t="str">
        <f>IF(D5=0,0,VLOOKUP(D5,competitors!$A$1:$B$1350,2,FALSE))</f>
        <v>Bradley Seager U20M</v>
      </c>
      <c r="F5" s="3" t="str">
        <f>IF(D5=0,0,VLOOKUP(E5,competitors!$B$1:$C$1350,2,FALSE))</f>
        <v>YOAC</v>
      </c>
      <c r="G5" s="680">
        <v>63.6</v>
      </c>
      <c r="H5" s="606"/>
      <c r="I5" s="3"/>
      <c r="J5" s="3"/>
      <c r="K5" s="3"/>
      <c r="L5" s="3"/>
      <c r="M5" s="3"/>
      <c r="N5" s="3"/>
      <c r="O5" s="671">
        <v>21</v>
      </c>
      <c r="P5" s="3"/>
      <c r="Q5" s="3"/>
      <c r="R5" s="3"/>
      <c r="S5" s="63"/>
      <c r="T5" s="234"/>
      <c r="U5" s="349"/>
      <c r="V5" s="707"/>
      <c r="W5" s="667">
        <v>2</v>
      </c>
      <c r="X5" s="666">
        <v>2119</v>
      </c>
      <c r="Y5" s="3" t="str">
        <f>IF(X5=0,0,VLOOKUP(X5,competitors!$A$1:$B$1390,2,FALSE))</f>
        <v>Josh Exley U17M[U20]</v>
      </c>
      <c r="Z5" s="3" t="str">
        <f>IF(X5=0,0,VLOOKUP(Y5,competitors!$B$1:$C$1390,2,FALSE))</f>
        <v>PAC</v>
      </c>
      <c r="AA5" s="668">
        <v>1.7</v>
      </c>
      <c r="AB5" s="333"/>
      <c r="AC5" s="3"/>
      <c r="AD5" s="3"/>
      <c r="AE5" s="3"/>
      <c r="AF5" s="3"/>
      <c r="AG5" s="3">
        <v>21</v>
      </c>
      <c r="AH5" s="3"/>
      <c r="AI5" s="3"/>
      <c r="AJ5" s="3"/>
      <c r="AK5" s="3"/>
      <c r="AL5" s="3"/>
      <c r="AM5" s="63"/>
      <c r="AN5" s="16"/>
    </row>
    <row r="6" spans="1:40" ht="12.75" customHeight="1">
      <c r="B6" s="707"/>
      <c r="C6" s="295">
        <v>3</v>
      </c>
      <c r="D6" s="666">
        <v>2165</v>
      </c>
      <c r="E6" s="3" t="str">
        <f>IF(D6=0,0,VLOOKUP(D6,competitors!$A$1:$B$1350,2,FALSE))</f>
        <v>Jonny Ellis U20M</v>
      </c>
      <c r="F6" s="3" t="str">
        <f>IF(D6=0,0,VLOOKUP(E6,competitors!$B$1:$C$1350,2,FALSE))</f>
        <v>YOAC</v>
      </c>
      <c r="G6" s="680">
        <v>69.2</v>
      </c>
      <c r="H6" s="606"/>
      <c r="I6" s="3"/>
      <c r="J6" s="3"/>
      <c r="K6" s="3"/>
      <c r="L6" s="3"/>
      <c r="M6" s="3"/>
      <c r="N6" s="3"/>
      <c r="O6" s="3"/>
      <c r="P6" s="3"/>
      <c r="Q6" s="3"/>
      <c r="R6" s="3"/>
      <c r="S6" s="63"/>
      <c r="T6" s="234"/>
      <c r="U6" s="349"/>
      <c r="V6" s="707"/>
      <c r="W6" s="667">
        <v>3</v>
      </c>
      <c r="X6" s="666">
        <v>2160</v>
      </c>
      <c r="Y6" s="3" t="str">
        <f>IF(X6=0,0,VLOOKUP(X6,competitors!$A$1:$B$1390,2,FALSE))</f>
        <v>Henry Isaacs U20M</v>
      </c>
      <c r="Z6" s="3" t="str">
        <f>IF(X6=0,0,VLOOKUP(Y6,competitors!$B$1:$C$1390,2,FALSE))</f>
        <v>YOAC</v>
      </c>
      <c r="AA6" s="668">
        <v>1.7</v>
      </c>
      <c r="AB6" s="333"/>
      <c r="AC6" s="3"/>
      <c r="AD6" s="3"/>
      <c r="AE6" s="3"/>
      <c r="AF6" s="3"/>
      <c r="AG6" s="3"/>
      <c r="AH6" s="3"/>
      <c r="AI6" s="3">
        <v>20</v>
      </c>
      <c r="AJ6" s="3"/>
      <c r="AK6" s="3"/>
      <c r="AL6" s="3"/>
      <c r="AM6" s="63"/>
      <c r="AN6" s="16"/>
    </row>
    <row r="7" spans="1:40" ht="12.75" customHeight="1">
      <c r="B7" s="707"/>
      <c r="C7" s="294">
        <v>4</v>
      </c>
      <c r="D7" s="666">
        <v>2023</v>
      </c>
      <c r="E7" s="3" t="str">
        <f>IF(D7=0,0,VLOOKUP(D7,competitors!$A$1:$B$1390,2,FALSE))</f>
        <v>Tom Blackford U20M</v>
      </c>
      <c r="F7" s="3" t="str">
        <f>IF(D7=0,0,VLOOKUP(E7,competitors!$B$1:$C$1390,2,FALSE))</f>
        <v>Arm</v>
      </c>
      <c r="G7" s="680">
        <v>70.900000000000006</v>
      </c>
      <c r="H7" s="333"/>
      <c r="I7" s="671">
        <v>20</v>
      </c>
      <c r="J7" s="3"/>
      <c r="K7" s="3"/>
      <c r="L7" s="3"/>
      <c r="M7" s="3"/>
      <c r="N7" s="3"/>
      <c r="O7" s="3"/>
      <c r="P7" s="3"/>
      <c r="Q7" s="3"/>
      <c r="R7" s="3"/>
      <c r="S7" s="63"/>
      <c r="T7" s="234"/>
      <c r="U7" s="349"/>
      <c r="V7" s="707"/>
      <c r="W7" s="667">
        <v>4</v>
      </c>
      <c r="X7" s="666">
        <v>2073</v>
      </c>
      <c r="Y7" s="3" t="str">
        <f>IF(X7=0,0,VLOOKUP(X7,competitors!$A$1:$B$1390,2,FALSE))</f>
        <v>Kyle Hartnell U20M</v>
      </c>
      <c r="Z7" s="3" t="str">
        <f>IF(X7=0,0,VLOOKUP(Y7,competitors!$B$1:$C$1390,2,FALSE))</f>
        <v>ExH</v>
      </c>
      <c r="AA7" s="668">
        <v>1.65</v>
      </c>
      <c r="AB7" s="333"/>
      <c r="AC7" s="3"/>
      <c r="AD7" s="3"/>
      <c r="AE7" s="3"/>
      <c r="AF7" s="3"/>
      <c r="AG7" s="3"/>
      <c r="AH7" s="3"/>
      <c r="AI7" s="3"/>
      <c r="AJ7" s="3"/>
      <c r="AK7" s="3"/>
      <c r="AL7" s="3"/>
      <c r="AM7" s="63"/>
      <c r="AN7" s="16"/>
    </row>
    <row r="8" spans="1:40" ht="12.75" customHeight="1">
      <c r="B8" s="707"/>
      <c r="C8" s="295">
        <v>5</v>
      </c>
      <c r="D8" s="58"/>
      <c r="E8" s="3">
        <f>IF(D8=0,0,VLOOKUP(D8,competitors!$A$1:$B$1390,2,FALSE))</f>
        <v>0</v>
      </c>
      <c r="F8" s="3">
        <f>IF(D8=0,0,VLOOKUP(E8,competitors!$B$1:$C$1390,2,FALSE))</f>
        <v>0</v>
      </c>
      <c r="G8" s="368"/>
      <c r="H8" s="333"/>
      <c r="I8" s="3"/>
      <c r="J8" s="3"/>
      <c r="K8" s="3"/>
      <c r="L8" s="3"/>
      <c r="M8" s="3"/>
      <c r="N8" s="3"/>
      <c r="O8" s="3"/>
      <c r="P8" s="3"/>
      <c r="Q8" s="3"/>
      <c r="R8" s="3"/>
      <c r="S8" s="63"/>
      <c r="T8" s="234"/>
      <c r="U8" s="349"/>
      <c r="V8" s="707"/>
      <c r="W8" s="667">
        <v>5</v>
      </c>
      <c r="X8" s="666">
        <v>2280</v>
      </c>
      <c r="Y8" s="3" t="str">
        <f>IF(X8=0,0,VLOOKUP(X8,competitors!$A$1:$B$1390,2,FALSE))</f>
        <v>Aidan Patton U20M</v>
      </c>
      <c r="Z8" s="3" t="str">
        <f>IF(X8=0,0,VLOOKUP(Y8,competitors!$B$1:$C$1390,2,FALSE))</f>
        <v>N&amp;P</v>
      </c>
      <c r="AA8" s="668">
        <v>1.5</v>
      </c>
      <c r="AB8" s="333"/>
      <c r="AC8" s="3"/>
      <c r="AD8" s="3"/>
      <c r="AE8" s="3"/>
      <c r="AF8" s="3"/>
      <c r="AG8" s="3"/>
      <c r="AH8" s="3"/>
      <c r="AI8" s="3"/>
      <c r="AJ8" s="3"/>
      <c r="AK8" s="3">
        <v>19</v>
      </c>
      <c r="AL8" s="3"/>
      <c r="AM8" s="63"/>
    </row>
    <row r="9" spans="1:40" ht="12.75" customHeight="1">
      <c r="B9" s="704" t="s">
        <v>2705</v>
      </c>
      <c r="C9" s="294">
        <v>6</v>
      </c>
      <c r="D9" s="58"/>
      <c r="E9" s="3">
        <f>IF(D9=0,0,VLOOKUP(D9,competitors!$A$1:$B$1390,2,FALSE))</f>
        <v>0</v>
      </c>
      <c r="F9" s="3">
        <f>IF(D9=0,0,VLOOKUP(E9,competitors!$B$1:$C$1390,2,FALSE))</f>
        <v>0</v>
      </c>
      <c r="G9" s="368"/>
      <c r="H9" s="333"/>
      <c r="I9" s="3"/>
      <c r="J9" s="3"/>
      <c r="K9" s="3"/>
      <c r="L9" s="3"/>
      <c r="M9" s="3"/>
      <c r="N9" s="3"/>
      <c r="O9" s="3"/>
      <c r="P9" s="3"/>
      <c r="Q9" s="3"/>
      <c r="R9" s="3"/>
      <c r="S9" s="63"/>
      <c r="T9" s="234"/>
      <c r="U9" s="349"/>
      <c r="V9" s="704" t="s">
        <v>2679</v>
      </c>
      <c r="W9" s="667">
        <v>6</v>
      </c>
      <c r="X9" s="666">
        <v>2137</v>
      </c>
      <c r="Y9" s="3" t="str">
        <f>IF(X9=0,0,VLOOKUP(X9,competitors!$A$1:$B$1390,2,FALSE))</f>
        <v>George Shurley U20M</v>
      </c>
      <c r="Z9" s="3" t="str">
        <f>IF(X9=0,0,VLOOKUP(Y9,competitors!$B$1:$C$1390,2,FALSE))</f>
        <v>TAC</v>
      </c>
      <c r="AA9" s="674">
        <v>1.5</v>
      </c>
      <c r="AB9" s="333"/>
      <c r="AC9" s="3"/>
      <c r="AD9" s="3"/>
      <c r="AE9" s="3"/>
      <c r="AF9" s="3"/>
      <c r="AG9" s="3"/>
      <c r="AH9" s="3">
        <v>18</v>
      </c>
      <c r="AI9" s="3"/>
      <c r="AJ9" s="3"/>
      <c r="AK9" s="3"/>
      <c r="AL9" s="3"/>
      <c r="AM9" s="63"/>
      <c r="AN9" s="16"/>
    </row>
    <row r="10" spans="1:40" ht="12.75" customHeight="1" thickBot="1">
      <c r="A10" s="346">
        <v>54.3</v>
      </c>
      <c r="B10" s="705"/>
      <c r="C10" s="295">
        <v>7</v>
      </c>
      <c r="D10" s="58"/>
      <c r="E10" s="3">
        <f>IF(D10=0,0,VLOOKUP(D10,competitors!$A$1:$B$1390,2,FALSE))</f>
        <v>0</v>
      </c>
      <c r="F10" s="3">
        <f>IF(D10=0,0,VLOOKUP(E10,competitors!$B$1:$C$1390,2,FALSE))</f>
        <v>0</v>
      </c>
      <c r="G10" s="368"/>
      <c r="H10" s="333"/>
      <c r="I10" s="3"/>
      <c r="J10" s="3"/>
      <c r="K10" s="3"/>
      <c r="L10" s="3"/>
      <c r="M10" s="3"/>
      <c r="N10" s="3"/>
      <c r="O10" s="3"/>
      <c r="P10" s="3"/>
      <c r="Q10" s="3"/>
      <c r="R10" s="3"/>
      <c r="S10" s="63"/>
      <c r="T10" s="234"/>
      <c r="U10" s="349">
        <v>2.0099999999999998</v>
      </c>
      <c r="V10" s="705"/>
      <c r="W10" s="667">
        <v>7</v>
      </c>
      <c r="X10" s="666">
        <v>2007</v>
      </c>
      <c r="Y10" s="3" t="str">
        <f>IF(X10=0,0,VLOOKUP(X10,competitors!$A$1:$B$1390,2,FALSE))</f>
        <v>Liam Hallows U20M</v>
      </c>
      <c r="Z10" s="3" t="str">
        <f>IF(X10=0,0,VLOOKUP(Y10,competitors!$B$1:$C$1390,2,FALSE))</f>
        <v>Arm</v>
      </c>
      <c r="AA10" s="668">
        <v>1.1000000000000001</v>
      </c>
      <c r="AB10" s="333"/>
      <c r="AC10" s="3">
        <v>17</v>
      </c>
      <c r="AD10" s="3"/>
      <c r="AE10" s="3"/>
      <c r="AF10" s="3"/>
      <c r="AG10" s="3"/>
      <c r="AH10" s="3"/>
      <c r="AI10" s="3"/>
      <c r="AJ10" s="3"/>
      <c r="AK10" s="3"/>
      <c r="AL10" s="3"/>
      <c r="AM10" s="63"/>
    </row>
    <row r="11" spans="1:40" ht="12.75" customHeight="1">
      <c r="B11" s="339"/>
      <c r="C11" s="294">
        <v>8</v>
      </c>
      <c r="D11" s="58"/>
      <c r="E11" s="3">
        <f>IF(D11=0,0,VLOOKUP(D11,competitors!$A$1:$B$1390,2,FALSE))</f>
        <v>0</v>
      </c>
      <c r="F11" s="3">
        <f>IF(D11=0,0,VLOOKUP(E11,competitors!$B$1:$C$1390,2,FALSE))</f>
        <v>0</v>
      </c>
      <c r="G11" s="368"/>
      <c r="H11" s="333"/>
      <c r="I11" s="3"/>
      <c r="J11" s="3"/>
      <c r="K11" s="3"/>
      <c r="L11" s="3"/>
      <c r="M11" s="3"/>
      <c r="N11" s="3"/>
      <c r="O11" s="3"/>
      <c r="P11" s="3"/>
      <c r="Q11" s="3"/>
      <c r="R11" s="3"/>
      <c r="S11" s="63"/>
      <c r="T11" s="234"/>
      <c r="U11" s="349"/>
      <c r="V11" s="29"/>
      <c r="W11" s="294">
        <v>8</v>
      </c>
      <c r="X11" s="58"/>
      <c r="Y11" s="3">
        <f>IF(X11=0,0,VLOOKUP(X11,competitors!$A$1:$B$1390,2,FALSE))</f>
        <v>0</v>
      </c>
      <c r="Z11" s="3">
        <f>IF(X11=0,0,VLOOKUP(Y11,competitors!$B$1:$C$1390,2,FALSE))</f>
        <v>0</v>
      </c>
      <c r="AA11" s="368"/>
      <c r="AB11" s="33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16"/>
    </row>
    <row r="12" spans="1:40" ht="12.75" customHeight="1">
      <c r="B12" s="339"/>
      <c r="C12" s="295">
        <v>9</v>
      </c>
      <c r="D12" s="58"/>
      <c r="E12" s="3">
        <f>IF(D12=0,0,VLOOKUP(D12,competitors!$A$1:$B$1390,2,FALSE))</f>
        <v>0</v>
      </c>
      <c r="F12" s="3">
        <f>IF(D12=0,0,VLOOKUP(E12,competitors!$B$1:$C$1390,2,FALSE))</f>
        <v>0</v>
      </c>
      <c r="G12" s="368"/>
      <c r="H12" s="333"/>
      <c r="I12" s="3"/>
      <c r="J12" s="3"/>
      <c r="K12" s="3"/>
      <c r="L12" s="3"/>
      <c r="M12" s="3"/>
      <c r="N12" s="3"/>
      <c r="O12" s="3"/>
      <c r="P12" s="3"/>
      <c r="Q12" s="3"/>
      <c r="R12" s="3"/>
      <c r="S12" s="63"/>
      <c r="T12" s="234"/>
      <c r="U12" s="349"/>
      <c r="V12" s="29"/>
      <c r="W12" s="295">
        <v>9</v>
      </c>
      <c r="X12" s="58"/>
      <c r="Y12" s="3">
        <f>IF(X12=0,0,VLOOKUP(X12,competitors!$A$1:$B$1390,2,FALSE))</f>
        <v>0</v>
      </c>
      <c r="Z12" s="3">
        <f>IF(X12=0,0,VLOOKUP(Y12,competitors!$B$1:$C$1390,2,FALSE))</f>
        <v>0</v>
      </c>
      <c r="AA12" s="368"/>
      <c r="AB12" s="3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58"/>
      <c r="E13" s="3">
        <f>IF(D13=0,0,VLOOKUP(D13,competitors!$A$1:$B$1390,2,FALSE))</f>
        <v>0</v>
      </c>
      <c r="F13" s="3">
        <f>IF(D13=0,0,VLOOKUP(E13,competitors!$B$1:$C$1390,2,FALSE))</f>
        <v>0</v>
      </c>
      <c r="G13" s="368"/>
      <c r="H13" s="333"/>
      <c r="I13" s="3"/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58"/>
      <c r="Y13" s="3">
        <f>IF(X13=0,0,VLOOKUP(X13,competitors!$A$1:$B$1390,2,FALSE))</f>
        <v>0</v>
      </c>
      <c r="Z13" s="3">
        <f>IF(X13=0,0,VLOOKUP(Y13,competitors!$B$1:$C$1390,2,FALSE))</f>
        <v>0</v>
      </c>
      <c r="AA13" s="368"/>
      <c r="AB13" s="3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16"/>
    </row>
    <row r="14" spans="1:40" ht="12.75" customHeight="1" thickBot="1">
      <c r="B14" s="339"/>
      <c r="C14" s="295">
        <v>11</v>
      </c>
      <c r="D14" s="64"/>
      <c r="E14" s="65">
        <f>IF(D14=0,0,VLOOKUP(D14,competitors!$A$1:$B$1390,2,FALSE))</f>
        <v>0</v>
      </c>
      <c r="F14" s="65">
        <f>IF(D14=0,0,VLOOKUP(E14,competitors!$B$1:$C$1390,2,FALSE))</f>
        <v>0</v>
      </c>
      <c r="G14" s="402"/>
      <c r="H14" s="33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106"/>
      <c r="T14" s="268"/>
      <c r="U14" s="350"/>
      <c r="V14" s="33"/>
      <c r="W14" s="306">
        <v>11</v>
      </c>
      <c r="X14" s="64"/>
      <c r="Y14" s="65">
        <f>IF(X14=0,0,VLOOKUP(X14,competitors!$A$1:$B$1390,2,FALSE))</f>
        <v>0</v>
      </c>
      <c r="Z14" s="65">
        <f>IF(X14=0,0,VLOOKUP(Y14,competitors!$B$1:$C$1390,2,FALSE))</f>
        <v>0</v>
      </c>
      <c r="AA14" s="402"/>
      <c r="AB14" s="33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06"/>
    </row>
    <row r="15" spans="1:40" ht="12.75" customHeight="1" thickBot="1">
      <c r="A15" s="346" t="s">
        <v>3270</v>
      </c>
      <c r="B15" s="706" t="s">
        <v>1655</v>
      </c>
      <c r="C15" s="293">
        <v>1</v>
      </c>
      <c r="D15" s="666">
        <v>2277</v>
      </c>
      <c r="E15" s="57" t="str">
        <f>IF(D15=0,0,VLOOKUP(D15,competitors!$A$1:$B$1390,2,FALSE))</f>
        <v>Tom Harris U20M</v>
      </c>
      <c r="F15" s="57" t="str">
        <f>IF(D15=0,0,VLOOKUP(E15,competitors!$B$1:$C$1390,2,FALSE))</f>
        <v>N&amp;P</v>
      </c>
      <c r="G15" s="667">
        <v>11.34</v>
      </c>
      <c r="H15" s="332"/>
      <c r="I15" s="61"/>
      <c r="J15" s="61"/>
      <c r="K15" s="61"/>
      <c r="L15" s="61"/>
      <c r="M15" s="61"/>
      <c r="N15" s="61"/>
      <c r="O15" s="61"/>
      <c r="P15" s="61"/>
      <c r="Q15" s="675">
        <v>22</v>
      </c>
      <c r="R15" s="61"/>
      <c r="S15" s="62"/>
      <c r="T15" s="476"/>
      <c r="U15" s="349"/>
      <c r="V15" s="728" t="s">
        <v>1672</v>
      </c>
      <c r="W15" s="364">
        <v>1</v>
      </c>
      <c r="X15" s="666">
        <v>2141</v>
      </c>
      <c r="Y15" s="57" t="str">
        <f>IF(X15=0,0,VLOOKUP(X15,competitors!$A$1:$B$1390,2,FALSE))</f>
        <v xml:space="preserve">Tim McKee U20M </v>
      </c>
      <c r="Z15" s="57" t="str">
        <f>IF(X15=0,0,VLOOKUP(Y15,competitors!$B$1:$C$1390,2,FALSE))</f>
        <v>TAC</v>
      </c>
      <c r="AA15" s="668">
        <v>25.31</v>
      </c>
      <c r="AB15" s="401"/>
      <c r="AC15" s="57"/>
      <c r="AD15" s="57"/>
      <c r="AE15" s="57"/>
      <c r="AF15" s="57"/>
      <c r="AG15" s="57"/>
      <c r="AH15" s="57">
        <v>22</v>
      </c>
      <c r="AI15" s="57"/>
      <c r="AJ15" s="57"/>
      <c r="AK15" s="57"/>
      <c r="AL15" s="57"/>
      <c r="AM15" s="394"/>
      <c r="AN15" s="358" t="str">
        <f>IF((AA15&gt;=U21),"REC","")</f>
        <v/>
      </c>
    </row>
    <row r="16" spans="1:40" ht="12.75" customHeight="1">
      <c r="B16" s="707"/>
      <c r="C16" s="294">
        <v>2</v>
      </c>
      <c r="D16" s="666">
        <v>2118</v>
      </c>
      <c r="E16" s="3" t="str">
        <f>IF(D16=0,0,VLOOKUP(D16,competitors!$A$1:$B$1350,2,FALSE))</f>
        <v>Sam Wheeler U20M</v>
      </c>
      <c r="F16" s="3" t="str">
        <f>IF(D16=0,0,VLOOKUP(E16,competitors!$B$1:$C$1350,2,FALSE))</f>
        <v>PAC</v>
      </c>
      <c r="G16" s="667">
        <v>11.36</v>
      </c>
      <c r="H16" s="606"/>
      <c r="I16" s="3"/>
      <c r="J16" s="3"/>
      <c r="K16" s="3"/>
      <c r="L16" s="3"/>
      <c r="M16" s="671">
        <v>21</v>
      </c>
      <c r="N16" s="3"/>
      <c r="O16" s="3"/>
      <c r="P16" s="3"/>
      <c r="Q16" s="3"/>
      <c r="R16" s="3"/>
      <c r="S16" s="63"/>
      <c r="T16" s="234"/>
      <c r="U16" s="349"/>
      <c r="V16" s="728"/>
      <c r="W16" s="294">
        <v>2</v>
      </c>
      <c r="X16" s="666">
        <v>2118</v>
      </c>
      <c r="Y16" s="3" t="str">
        <f>IF(X16=0,0,VLOOKUP(X16,competitors!$A$1:$B$1390,2,FALSE))</f>
        <v>Sam Wheeler U20M</v>
      </c>
      <c r="Z16" s="3" t="str">
        <f>IF(X16=0,0,VLOOKUP(Y16,competitors!$B$1:$C$1390,2,FALSE))</f>
        <v>PAC</v>
      </c>
      <c r="AA16" s="668">
        <v>21.43</v>
      </c>
      <c r="AB16" s="333"/>
      <c r="AC16" s="3"/>
      <c r="AD16" s="3"/>
      <c r="AE16" s="3"/>
      <c r="AF16" s="3"/>
      <c r="AG16" s="3">
        <v>21</v>
      </c>
      <c r="AH16" s="3"/>
      <c r="AI16" s="3"/>
      <c r="AJ16" s="3"/>
      <c r="AK16" s="3"/>
      <c r="AL16" s="3"/>
      <c r="AM16" s="63"/>
      <c r="AN16" s="16"/>
    </row>
    <row r="17" spans="1:40" ht="12.75" customHeight="1">
      <c r="B17" s="707"/>
      <c r="C17" s="295">
        <v>3</v>
      </c>
      <c r="D17" s="666">
        <v>2141</v>
      </c>
      <c r="E17" s="3" t="str">
        <f>IF(D17=0,0,VLOOKUP(D17,competitors!$A$1:$B$1350,2,FALSE))</f>
        <v xml:space="preserve">Tim McKee U20M </v>
      </c>
      <c r="F17" s="3" t="str">
        <f>IF(D17=0,0,VLOOKUP(E17,competitors!$B$1:$C$1350,2,FALSE))</f>
        <v>TAC</v>
      </c>
      <c r="G17" s="667">
        <v>11.99</v>
      </c>
      <c r="H17" s="606"/>
      <c r="I17" s="3"/>
      <c r="J17" s="3"/>
      <c r="K17" s="3"/>
      <c r="L17" s="3"/>
      <c r="M17" s="3"/>
      <c r="N17" s="671">
        <v>20</v>
      </c>
      <c r="O17" s="3"/>
      <c r="P17" s="3"/>
      <c r="Q17" s="3"/>
      <c r="R17" s="3"/>
      <c r="S17" s="63"/>
      <c r="T17" s="234"/>
      <c r="U17" s="349"/>
      <c r="V17" s="728"/>
      <c r="W17" s="295">
        <v>3</v>
      </c>
      <c r="X17" s="666">
        <v>2277</v>
      </c>
      <c r="Y17" s="3" t="str">
        <f>IF(X17=0,0,VLOOKUP(X17,competitors!$A$1:$B$1390,2,FALSE))</f>
        <v>Tom Harris U20M</v>
      </c>
      <c r="Z17" s="3" t="str">
        <f>IF(X17=0,0,VLOOKUP(Y17,competitors!$B$1:$C$1390,2,FALSE))</f>
        <v>N&amp;P</v>
      </c>
      <c r="AA17" s="668">
        <v>20.69</v>
      </c>
      <c r="AB17" s="333"/>
      <c r="AC17" s="3"/>
      <c r="AD17" s="3"/>
      <c r="AE17" s="3"/>
      <c r="AF17" s="3"/>
      <c r="AG17" s="3"/>
      <c r="AH17" s="3"/>
      <c r="AI17" s="3"/>
      <c r="AJ17" s="3"/>
      <c r="AK17" s="3">
        <v>20</v>
      </c>
      <c r="AL17" s="3"/>
      <c r="AM17" s="63"/>
    </row>
    <row r="18" spans="1:40" ht="12.75" customHeight="1">
      <c r="B18" s="707"/>
      <c r="C18" s="294">
        <v>4</v>
      </c>
      <c r="D18" s="666">
        <v>2169</v>
      </c>
      <c r="E18" s="3" t="str">
        <f>IF(D18=0,0,VLOOKUP(D18,competitors!$A$1:$B$1390,2,FALSE))</f>
        <v>Tom Richardson U20M</v>
      </c>
      <c r="F18" s="3" t="str">
        <f>IF(D18=0,0,VLOOKUP(E18,competitors!$B$1:$C$1390,2,FALSE))</f>
        <v>YOAC</v>
      </c>
      <c r="G18" s="667">
        <v>12.14</v>
      </c>
      <c r="H18" s="333"/>
      <c r="I18" s="3"/>
      <c r="J18" s="3"/>
      <c r="K18" s="3"/>
      <c r="L18" s="3"/>
      <c r="M18" s="3"/>
      <c r="N18" s="3"/>
      <c r="O18" s="671">
        <v>19</v>
      </c>
      <c r="P18" s="3"/>
      <c r="Q18" s="3"/>
      <c r="R18" s="3"/>
      <c r="S18" s="63"/>
      <c r="T18" s="234"/>
      <c r="U18" s="349"/>
      <c r="V18" s="728"/>
      <c r="W18" s="294">
        <v>4</v>
      </c>
      <c r="X18" s="666">
        <v>2163</v>
      </c>
      <c r="Y18" s="3" t="str">
        <f>IF(X18=0,0,VLOOKUP(X18,competitors!$A$1:$B$1390,2,FALSE))</f>
        <v>Bradley Seager U20M</v>
      </c>
      <c r="Z18" s="3" t="str">
        <f>IF(X18=0,0,VLOOKUP(Y18,competitors!$B$1:$C$1390,2,FALSE))</f>
        <v>YOAC</v>
      </c>
      <c r="AA18" s="668">
        <v>17.22</v>
      </c>
      <c r="AB18" s="333"/>
      <c r="AC18" s="3"/>
      <c r="AD18" s="3"/>
      <c r="AE18" s="3"/>
      <c r="AF18" s="3"/>
      <c r="AG18" s="3"/>
      <c r="AH18" s="3"/>
      <c r="AI18" s="3">
        <v>19</v>
      </c>
      <c r="AJ18" s="3"/>
      <c r="AK18" s="3"/>
      <c r="AL18" s="3"/>
      <c r="AM18" s="63"/>
      <c r="AN18" s="16"/>
    </row>
    <row r="19" spans="1:40" ht="12.75" customHeight="1">
      <c r="B19" s="707"/>
      <c r="C19" s="295">
        <v>5</v>
      </c>
      <c r="D19" s="666">
        <v>2099</v>
      </c>
      <c r="E19" s="3" t="str">
        <f>IF(D19=0,0,VLOOKUP(D19,competitors!$A$1:$B$1390,2,FALSE))</f>
        <v>Sam Davies U20M</v>
      </c>
      <c r="F19" s="3" t="str">
        <f>IF(D19=0,0,VLOOKUP(E19,competitors!$B$1:$C$1390,2,FALSE))</f>
        <v>Wim</v>
      </c>
      <c r="G19" s="667">
        <v>12.51</v>
      </c>
      <c r="H19" s="333"/>
      <c r="I19" s="3"/>
      <c r="J19" s="3"/>
      <c r="K19" s="3"/>
      <c r="L19" s="671">
        <v>18</v>
      </c>
      <c r="M19" s="3"/>
      <c r="N19" s="3"/>
      <c r="O19" s="3"/>
      <c r="P19" s="3"/>
      <c r="Q19" s="3"/>
      <c r="R19" s="3"/>
      <c r="S19" s="63"/>
      <c r="T19" s="234"/>
      <c r="U19" s="349"/>
      <c r="V19" s="728"/>
      <c r="W19" s="295">
        <v>5</v>
      </c>
      <c r="X19" s="666">
        <v>2007</v>
      </c>
      <c r="Y19" s="3" t="str">
        <f>IF(X19=0,0,VLOOKUP(X19,competitors!$A$1:$B$1390,2,FALSE))</f>
        <v>Liam Hallows U20M</v>
      </c>
      <c r="Z19" s="3" t="str">
        <f>IF(X19=0,0,VLOOKUP(Y19,competitors!$B$1:$C$1390,2,FALSE))</f>
        <v>Arm</v>
      </c>
      <c r="AA19" s="668">
        <v>7.89</v>
      </c>
      <c r="AB19" s="333"/>
      <c r="AC19" s="3">
        <v>18</v>
      </c>
      <c r="AD19" s="3"/>
      <c r="AE19" s="3"/>
      <c r="AF19" s="3"/>
      <c r="AG19" s="3"/>
      <c r="AH19" s="3"/>
      <c r="AI19" s="3"/>
      <c r="AJ19" s="3"/>
      <c r="AK19" s="3"/>
      <c r="AL19" s="3"/>
      <c r="AM19" s="63"/>
      <c r="AN19" s="16"/>
    </row>
    <row r="20" spans="1:40" ht="12.75" customHeight="1">
      <c r="B20" s="704" t="s">
        <v>2675</v>
      </c>
      <c r="C20" s="294">
        <v>6</v>
      </c>
      <c r="D20" s="666">
        <v>2280</v>
      </c>
      <c r="E20" s="3" t="str">
        <f>IF(D20=0,0,VLOOKUP(D20,competitors!$A$1:$B$1390,2,FALSE))</f>
        <v>Aidan Patton U20M</v>
      </c>
      <c r="F20" s="3" t="str">
        <f>IF(D20=0,0,VLOOKUP(E20,competitors!$B$1:$C$1390,2,FALSE))</f>
        <v>N&amp;P</v>
      </c>
      <c r="G20" s="667">
        <v>12.66</v>
      </c>
      <c r="H20" s="333"/>
      <c r="I20" s="3"/>
      <c r="J20" s="3"/>
      <c r="K20" s="3"/>
      <c r="L20" s="3"/>
      <c r="M20" s="3"/>
      <c r="N20" s="3"/>
      <c r="O20" s="3"/>
      <c r="P20" s="3"/>
      <c r="Q20" s="3"/>
      <c r="R20" s="3"/>
      <c r="S20" s="63"/>
      <c r="T20" s="234"/>
      <c r="U20" s="349"/>
      <c r="V20" s="704" t="s">
        <v>2706</v>
      </c>
      <c r="W20" s="294">
        <v>6</v>
      </c>
      <c r="X20" s="58"/>
      <c r="Y20" s="3">
        <f>IF(X20=0,0,VLOOKUP(X20,competitors!$A$1:$B$1390,2,FALSE))</f>
        <v>0</v>
      </c>
      <c r="Z20" s="3">
        <f>IF(X20=0,0,VLOOKUP(Y20,competitors!$B$1:$C$1390,2,FALSE))</f>
        <v>0</v>
      </c>
      <c r="AA20" s="368"/>
      <c r="AB20" s="3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16"/>
    </row>
    <row r="21" spans="1:40" ht="12.75" customHeight="1" thickBot="1">
      <c r="A21" s="346">
        <v>10.75</v>
      </c>
      <c r="B21" s="705"/>
      <c r="C21" s="295">
        <v>7</v>
      </c>
      <c r="D21" s="666">
        <v>2023</v>
      </c>
      <c r="E21" s="3" t="str">
        <f>IF(D21=0,0,VLOOKUP(D21,competitors!$A$1:$B$1390,2,FALSE))</f>
        <v>Tom Blackford U20M</v>
      </c>
      <c r="F21" s="3" t="str">
        <f>IF(D21=0,0,VLOOKUP(E21,competitors!$B$1:$C$1390,2,FALSE))</f>
        <v>Arm</v>
      </c>
      <c r="G21" s="667">
        <v>14.04</v>
      </c>
      <c r="H21" s="333"/>
      <c r="I21" s="671">
        <v>17</v>
      </c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U21" s="349">
        <v>50.91</v>
      </c>
      <c r="V21" s="705"/>
      <c r="W21" s="295">
        <v>7</v>
      </c>
      <c r="X21" s="58"/>
      <c r="Y21" s="3">
        <f>IF(X21=0,0,VLOOKUP(X21,competitors!$A$1:$B$1390,2,FALSE))</f>
        <v>0</v>
      </c>
      <c r="Z21" s="3">
        <f>IF(X21=0,0,VLOOKUP(Y21,competitors!$B$1:$C$1390,2,FALSE))</f>
        <v>0</v>
      </c>
      <c r="AA21" s="368"/>
      <c r="AB21" s="3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</row>
    <row r="22" spans="1:40" ht="12.75" customHeight="1">
      <c r="B22" s="339"/>
      <c r="C22" s="294">
        <v>8</v>
      </c>
      <c r="D22" s="58"/>
      <c r="E22" s="3">
        <f>IF(D22=0,0,VLOOKUP(D22,competitors!$A$1:$B$1390,2,FALSE))</f>
        <v>0</v>
      </c>
      <c r="F22" s="3">
        <f>IF(D22=0,0,VLOOKUP(E22,competitors!$B$1:$C$1390,2,FALSE))</f>
        <v>0</v>
      </c>
      <c r="G22" s="368"/>
      <c r="H22" s="333"/>
      <c r="I22" s="3"/>
      <c r="J22" s="3"/>
      <c r="K22" s="3"/>
      <c r="L22" s="3"/>
      <c r="M22" s="3"/>
      <c r="N22" s="3"/>
      <c r="O22" s="3"/>
      <c r="P22" s="3"/>
      <c r="Q22" s="3"/>
      <c r="R22" s="3"/>
      <c r="S22" s="63"/>
      <c r="T22" s="234"/>
      <c r="U22" s="349"/>
      <c r="V22" s="366"/>
      <c r="W22" s="294">
        <v>8</v>
      </c>
      <c r="X22" s="58"/>
      <c r="Y22" s="3">
        <f>IF(X22=0,0,VLOOKUP(X22,competitors!$A$1:$B$1390,2,FALSE))</f>
        <v>0</v>
      </c>
      <c r="Z22" s="3">
        <f>IF(X22=0,0,VLOOKUP(Y22,competitors!$B$1:$C$1390,2,FALSE))</f>
        <v>0</v>
      </c>
      <c r="AA22" s="368"/>
      <c r="AB22" s="33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16"/>
    </row>
    <row r="23" spans="1:40" ht="12.75" customHeight="1">
      <c r="B23" s="345" t="s">
        <v>1653</v>
      </c>
      <c r="C23" s="295">
        <v>9</v>
      </c>
      <c r="D23" s="58"/>
      <c r="E23" s="3">
        <f>IF(D23=0,0,VLOOKUP(D23,competitors!$A$1:$B$1390,2,FALSE))</f>
        <v>0</v>
      </c>
      <c r="F23" s="3">
        <f>IF(D23=0,0,VLOOKUP(E23,competitors!$B$1:$C$1390,2,FALSE))</f>
        <v>0</v>
      </c>
      <c r="G23" s="368"/>
      <c r="H23" s="333"/>
      <c r="I23" s="3"/>
      <c r="J23" s="3"/>
      <c r="K23" s="3"/>
      <c r="L23" s="3"/>
      <c r="M23" s="3"/>
      <c r="N23" s="3"/>
      <c r="O23" s="3"/>
      <c r="P23" s="3"/>
      <c r="Q23" s="3"/>
      <c r="R23" s="3"/>
      <c r="S23" s="63"/>
      <c r="T23" s="234"/>
      <c r="U23" s="349"/>
      <c r="V23" s="366"/>
      <c r="W23" s="295">
        <v>9</v>
      </c>
      <c r="X23" s="58"/>
      <c r="Y23" s="3">
        <f>IF(X23=0,0,VLOOKUP(X23,competitors!$A$1:$B$1390,2,FALSE))</f>
        <v>0</v>
      </c>
      <c r="Z23" s="3">
        <f>IF(X23=0,0,VLOOKUP(Y23,competitors!$B$1:$C$1390,2,FALSE))</f>
        <v>0</v>
      </c>
      <c r="AA23" s="36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</row>
    <row r="24" spans="1:40" ht="12.75" customHeight="1">
      <c r="B24" s="339"/>
      <c r="C24" s="294">
        <v>10</v>
      </c>
      <c r="D24" s="58"/>
      <c r="E24" s="3">
        <f>IF(D24=0,0,VLOOKUP(D24,competitors!$A$1:$B$1390,2,FALSE))</f>
        <v>0</v>
      </c>
      <c r="F24" s="3">
        <f>IF(D24=0,0,VLOOKUP(E24,competitors!$B$1:$C$1390,2,FALSE))</f>
        <v>0</v>
      </c>
      <c r="G24" s="368"/>
      <c r="H24" s="333"/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U24" s="349"/>
      <c r="V24" s="366"/>
      <c r="W24" s="294">
        <v>10</v>
      </c>
      <c r="X24" s="58"/>
      <c r="Y24" s="3">
        <f>IF(X24=0,0,VLOOKUP(X24,competitors!$A$1:$B$1390,2,FALSE))</f>
        <v>0</v>
      </c>
      <c r="Z24" s="3">
        <f>IF(X24=0,0,VLOOKUP(Y24,competitors!$B$1:$C$1390,2,FALSE))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1:40" ht="12.75" customHeight="1" thickBot="1">
      <c r="B25" s="388" t="s">
        <v>2166</v>
      </c>
      <c r="C25" s="295">
        <v>11</v>
      </c>
      <c r="D25" s="64"/>
      <c r="E25" s="65">
        <f>IF(D25=0,0,VLOOKUP(D25,competitors!$A$1:$B$1390,2,FALSE))</f>
        <v>0</v>
      </c>
      <c r="F25" s="65">
        <f>IF(D25=0,0,VLOOKUP(E25,competitors!$B$1:$C$1390,2,FALSE))</f>
        <v>0</v>
      </c>
      <c r="G25" s="402"/>
      <c r="H25" s="33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106"/>
      <c r="T25" s="268"/>
      <c r="U25" s="350"/>
      <c r="V25" s="367"/>
      <c r="W25" s="306">
        <v>11</v>
      </c>
      <c r="X25" s="64"/>
      <c r="Y25" s="65">
        <f>IF(X25=0,0,VLOOKUP(X25,competitors!$A$1:$B$1390,2,FALSE))</f>
        <v>0</v>
      </c>
      <c r="Z25" s="65">
        <f>IF(X25=0,0,VLOOKUP(Y25,competitors!$B$1:$C$1390,2,FALSE))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3"/>
      <c r="AN25" s="16"/>
    </row>
    <row r="26" spans="1:40" ht="12.75" customHeight="1" thickBot="1">
      <c r="A26" s="346" t="s">
        <v>3270</v>
      </c>
      <c r="B26" s="706" t="s">
        <v>2676</v>
      </c>
      <c r="C26" s="293">
        <v>1</v>
      </c>
      <c r="D26" s="666">
        <v>2140</v>
      </c>
      <c r="E26" s="57" t="str">
        <f>IF(D26=0,0,VLOOKUP(D26,competitors!$A$1:$B$1390,2,FALSE))</f>
        <v>Benjamin Jones U20M</v>
      </c>
      <c r="F26" s="57" t="str">
        <f>IF(D26=0,0,VLOOKUP(E26,competitors!$B$1:$C$1390,2,FALSE))</f>
        <v>TAC</v>
      </c>
      <c r="G26" s="672">
        <v>1.1016666666666668E-2</v>
      </c>
      <c r="H26" s="332"/>
      <c r="I26" s="61"/>
      <c r="J26" s="61"/>
      <c r="K26" s="61"/>
      <c r="L26" s="61"/>
      <c r="M26" s="61"/>
      <c r="N26" s="675">
        <v>22</v>
      </c>
      <c r="O26" s="61"/>
      <c r="P26" s="61"/>
      <c r="Q26" s="61"/>
      <c r="R26" s="61"/>
      <c r="S26" s="62"/>
      <c r="T26" s="476"/>
      <c r="U26" s="349"/>
      <c r="V26" s="707" t="s">
        <v>1675</v>
      </c>
      <c r="W26" s="364">
        <v>1</v>
      </c>
      <c r="X26" s="666">
        <v>2277</v>
      </c>
      <c r="Y26" s="57" t="str">
        <f>IF(X26=0,0,VLOOKUP(X26,competitors!$A$1:$B$1390,2,FALSE))</f>
        <v>Tom Harris U20M</v>
      </c>
      <c r="Z26" s="57" t="str">
        <f>IF(X26=0,0,VLOOKUP(Y26,competitors!$B$1:$C$1390,2,FALSE))</f>
        <v>N&amp;P</v>
      </c>
      <c r="AA26" s="668">
        <v>13.26</v>
      </c>
      <c r="AB26" s="401"/>
      <c r="AC26" s="57"/>
      <c r="AD26" s="57"/>
      <c r="AE26" s="57"/>
      <c r="AF26" s="57"/>
      <c r="AG26" s="57"/>
      <c r="AH26" s="57"/>
      <c r="AI26" s="57"/>
      <c r="AJ26" s="57"/>
      <c r="AK26" s="57">
        <v>22</v>
      </c>
      <c r="AL26" s="57"/>
      <c r="AM26" s="62"/>
      <c r="AN26" s="358" t="str">
        <f>IF((AA26&gt;=U32),"REC","")</f>
        <v/>
      </c>
    </row>
    <row r="27" spans="1:40" ht="12.75" customHeight="1">
      <c r="B27" s="707"/>
      <c r="C27" s="294">
        <v>2</v>
      </c>
      <c r="D27" s="666">
        <v>2096</v>
      </c>
      <c r="E27" s="3" t="str">
        <f>IF(D27=0,0,VLOOKUP(D27,competitors!$A$1:$B$1350,2,FALSE))</f>
        <v>Thomas Bourne U20M</v>
      </c>
      <c r="F27" s="3" t="str">
        <f>IF(D27=0,0,VLOOKUP(E27,competitors!$B$1:$C$1350,2,FALSE))</f>
        <v>Wim</v>
      </c>
      <c r="G27" s="672">
        <v>1.1389930555555554E-2</v>
      </c>
      <c r="H27" s="606"/>
      <c r="I27" s="3"/>
      <c r="J27" s="3"/>
      <c r="K27" s="3"/>
      <c r="L27" s="671">
        <v>21</v>
      </c>
      <c r="M27" s="3"/>
      <c r="N27" s="3"/>
      <c r="O27" s="3"/>
      <c r="P27" s="3"/>
      <c r="Q27" s="3"/>
      <c r="R27" s="3"/>
      <c r="S27" s="63"/>
      <c r="T27" s="234"/>
      <c r="U27" s="349"/>
      <c r="V27" s="707"/>
      <c r="W27" s="294">
        <v>2</v>
      </c>
      <c r="X27" s="666">
        <v>2280</v>
      </c>
      <c r="Y27" s="3" t="str">
        <f>IF(X27=0,0,VLOOKUP(X27,competitors!$A$1:$B$1390,2,FALSE))</f>
        <v>Aidan Patton U20M</v>
      </c>
      <c r="Z27" s="3" t="str">
        <f>IF(X27=0,0,VLOOKUP(Y27,competitors!$B$1:$C$1390,2,FALSE))</f>
        <v>N&amp;P</v>
      </c>
      <c r="AA27" s="668">
        <v>11.49</v>
      </c>
      <c r="AB27" s="33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3"/>
      <c r="AN27" s="16"/>
    </row>
    <row r="28" spans="1:40" ht="12.75" customHeight="1">
      <c r="B28" s="707"/>
      <c r="C28" s="295">
        <v>3</v>
      </c>
      <c r="D28" s="666">
        <v>766</v>
      </c>
      <c r="E28" s="3" t="str">
        <f>IF(D28=0,0,VLOOKUP(D28,competitors!$A$1:$B$1350,2,FALSE))</f>
        <v>Samuel Goodchild U17M [U20M</v>
      </c>
      <c r="F28" s="3" t="str">
        <f>IF(D28=0,0,VLOOKUP(E28,competitors!$B$1:$C$1350,2,FALSE))</f>
        <v>CAC</v>
      </c>
      <c r="G28" s="672">
        <v>1.1523611111111111E-2</v>
      </c>
      <c r="H28" s="606"/>
      <c r="I28" s="3"/>
      <c r="J28" s="3"/>
      <c r="K28" s="3"/>
      <c r="L28" s="3"/>
      <c r="M28" s="3"/>
      <c r="N28" s="3"/>
      <c r="O28" s="3"/>
      <c r="P28" s="671">
        <v>20</v>
      </c>
      <c r="Q28" s="3"/>
      <c r="R28" s="3"/>
      <c r="S28" s="63"/>
      <c r="T28" s="234"/>
      <c r="U28" s="349"/>
      <c r="V28" s="707"/>
      <c r="W28" s="295">
        <v>3</v>
      </c>
      <c r="X28" s="666">
        <v>2119</v>
      </c>
      <c r="Y28" s="3" t="str">
        <f>IF(X28=0,0,VLOOKUP(X28,competitors!$A$1:$B$1390,2,FALSE))</f>
        <v>Josh Exley U17M[U20]</v>
      </c>
      <c r="Z28" s="3" t="str">
        <f>IF(X28=0,0,VLOOKUP(Y28,competitors!$B$1:$C$1390,2,FALSE))</f>
        <v>PAC</v>
      </c>
      <c r="AA28" s="668">
        <v>11</v>
      </c>
      <c r="AB28" s="333"/>
      <c r="AC28" s="3"/>
      <c r="AD28" s="3"/>
      <c r="AE28" s="3"/>
      <c r="AF28" s="3"/>
      <c r="AG28" s="3">
        <v>21</v>
      </c>
      <c r="AH28" s="3"/>
      <c r="AI28" s="3"/>
      <c r="AJ28" s="3"/>
      <c r="AK28" s="3"/>
      <c r="AL28" s="3"/>
      <c r="AM28" s="63"/>
    </row>
    <row r="29" spans="1:40" ht="12.75" customHeight="1">
      <c r="B29" s="707"/>
      <c r="C29" s="294">
        <v>4</v>
      </c>
      <c r="D29" s="666">
        <v>2097</v>
      </c>
      <c r="E29" s="3" t="str">
        <f>IF(D29=0,0,VLOOKUP(D29,competitors!$A$1:$B$1390,2,FALSE))</f>
        <v>Joseph Kelliher U20M</v>
      </c>
      <c r="F29" s="3" t="str">
        <f>IF(D29=0,0,VLOOKUP(E29,competitors!$B$1:$C$1390,2,FALSE))</f>
        <v>Wim</v>
      </c>
      <c r="G29" s="672">
        <v>1.1637962962962963E-2</v>
      </c>
      <c r="H29" s="333"/>
      <c r="I29" s="3"/>
      <c r="J29" s="3"/>
      <c r="K29" s="3"/>
      <c r="L29" s="3"/>
      <c r="M29" s="3"/>
      <c r="N29" s="3"/>
      <c r="O29" s="3"/>
      <c r="P29" s="3"/>
      <c r="Q29" s="3"/>
      <c r="R29" s="3"/>
      <c r="S29" s="63"/>
      <c r="T29" s="234"/>
      <c r="U29" s="349"/>
      <c r="V29" s="707"/>
      <c r="W29" s="294">
        <v>4</v>
      </c>
      <c r="X29" s="666">
        <v>2163</v>
      </c>
      <c r="Y29" s="3" t="str">
        <f>IF(X29=0,0,VLOOKUP(X29,competitors!$A$1:$B$1390,2,FALSE))</f>
        <v>Bradley Seager U20M</v>
      </c>
      <c r="Z29" s="3" t="str">
        <f>IF(X29=0,0,VLOOKUP(Y29,competitors!$B$1:$C$1390,2,FALSE))</f>
        <v>YOAC</v>
      </c>
      <c r="AA29" s="668">
        <v>10.67</v>
      </c>
      <c r="AB29" s="333"/>
      <c r="AC29" s="3"/>
      <c r="AD29" s="3"/>
      <c r="AE29" s="3"/>
      <c r="AF29" s="3"/>
      <c r="AG29" s="3"/>
      <c r="AH29" s="3"/>
      <c r="AI29" s="3">
        <v>20</v>
      </c>
      <c r="AJ29" s="3"/>
      <c r="AK29" s="3"/>
      <c r="AL29" s="3"/>
      <c r="AM29" s="63"/>
      <c r="AN29" s="16"/>
    </row>
    <row r="30" spans="1:40" ht="12.75" customHeight="1">
      <c r="B30" s="707"/>
      <c r="C30" s="295">
        <v>5</v>
      </c>
      <c r="D30" s="666">
        <v>2162</v>
      </c>
      <c r="E30" s="3" t="str">
        <f>IF(D30=0,0,VLOOKUP(D30,competitors!$A$1:$B$1390,2,FALSE))</f>
        <v>Michael Biss U20M</v>
      </c>
      <c r="F30" s="3" t="str">
        <f>IF(D30=0,0,VLOOKUP(E30,competitors!$B$1:$C$1390,2,FALSE))</f>
        <v>YOAC</v>
      </c>
      <c r="G30" s="672">
        <v>1.1772337962962962E-2</v>
      </c>
      <c r="H30" s="333"/>
      <c r="I30" s="3"/>
      <c r="J30" s="3"/>
      <c r="K30" s="3"/>
      <c r="L30" s="3"/>
      <c r="M30" s="3"/>
      <c r="N30" s="3"/>
      <c r="O30" s="671">
        <v>19</v>
      </c>
      <c r="P30" s="3"/>
      <c r="Q30" s="3"/>
      <c r="R30" s="3"/>
      <c r="S30" s="63"/>
      <c r="T30" s="234"/>
      <c r="U30" s="349"/>
      <c r="V30" s="707"/>
      <c r="W30" s="295">
        <v>5</v>
      </c>
      <c r="X30" s="666">
        <v>2145</v>
      </c>
      <c r="Y30" s="3" t="str">
        <f>IF(X30=0,0,VLOOKUP(X30,competitors!$A$1:$B$1390,2,FALSE))</f>
        <v>Matthew Huggett U20M</v>
      </c>
      <c r="Z30" s="3" t="str">
        <f>IF(X30=0,0,VLOOKUP(Y30,competitors!$B$1:$C$1390,2,FALSE))</f>
        <v>TAC</v>
      </c>
      <c r="AA30" s="668">
        <v>10.23</v>
      </c>
      <c r="AB30" s="333"/>
      <c r="AC30" s="3"/>
      <c r="AD30" s="3"/>
      <c r="AE30" s="3"/>
      <c r="AF30" s="3"/>
      <c r="AG30" s="3"/>
      <c r="AH30" s="3">
        <v>19</v>
      </c>
      <c r="AI30" s="3"/>
      <c r="AJ30" s="3"/>
      <c r="AK30" s="3"/>
      <c r="AL30" s="3"/>
      <c r="AM30" s="63"/>
      <c r="AN30" s="16"/>
    </row>
    <row r="31" spans="1:40" ht="12.75" customHeight="1">
      <c r="B31" s="733" t="s">
        <v>2677</v>
      </c>
      <c r="C31" s="294">
        <v>6</v>
      </c>
      <c r="D31" s="666">
        <v>2007</v>
      </c>
      <c r="E31" s="3" t="str">
        <f>IF(D31=0,0,VLOOKUP(D31,competitors!$A$1:$B$1390,2,FALSE))</f>
        <v>Liam Hallows U20M</v>
      </c>
      <c r="F31" s="3" t="str">
        <f>IF(D31=0,0,VLOOKUP(E31,competitors!$B$1:$C$1390,2,FALSE))</f>
        <v>Arm</v>
      </c>
      <c r="G31" s="672">
        <v>1.3443287037037038E-2</v>
      </c>
      <c r="H31" s="333"/>
      <c r="I31" s="671">
        <v>18</v>
      </c>
      <c r="J31" s="3"/>
      <c r="K31" s="3"/>
      <c r="L31" s="3"/>
      <c r="M31" s="3"/>
      <c r="N31" s="3"/>
      <c r="O31" s="3"/>
      <c r="P31" s="3"/>
      <c r="Q31" s="3"/>
      <c r="R31" s="3"/>
      <c r="S31" s="63"/>
      <c r="T31" s="234"/>
      <c r="U31" s="349"/>
      <c r="V31" s="704" t="s">
        <v>2680</v>
      </c>
      <c r="W31" s="294">
        <v>6</v>
      </c>
      <c r="X31" s="666">
        <v>2023</v>
      </c>
      <c r="Y31" s="3" t="str">
        <f>IF(X31=0,0,VLOOKUP(X31,competitors!$A$1:$B$1390,2,FALSE))</f>
        <v>Tom Blackford U20M</v>
      </c>
      <c r="Z31" s="3" t="str">
        <f>IF(X31=0,0,VLOOKUP(Y31,competitors!$B$1:$C$1390,2,FALSE))</f>
        <v>Arm</v>
      </c>
      <c r="AA31" s="668">
        <v>8.4700000000000006</v>
      </c>
      <c r="AB31" s="333"/>
      <c r="AC31" s="3">
        <v>18</v>
      </c>
      <c r="AD31" s="3"/>
      <c r="AE31" s="3"/>
      <c r="AF31" s="3"/>
      <c r="AG31" s="3"/>
      <c r="AH31" s="3"/>
      <c r="AI31" s="3"/>
      <c r="AJ31" s="3"/>
      <c r="AK31" s="3"/>
      <c r="AL31" s="3"/>
      <c r="AM31" s="63"/>
      <c r="AN31" s="16"/>
    </row>
    <row r="32" spans="1:40" ht="12.75" customHeight="1" thickBot="1">
      <c r="A32" s="346" t="s">
        <v>2677</v>
      </c>
      <c r="B32" s="734"/>
      <c r="C32" s="295">
        <v>7</v>
      </c>
      <c r="D32" s="58"/>
      <c r="E32" s="3">
        <f>IF(D32=0,0,VLOOKUP(D32,competitors!$A$1:$B$1390,2,FALSE))</f>
        <v>0</v>
      </c>
      <c r="F32" s="3">
        <f>IF(D32=0,0,VLOOKUP(E32,competitors!$B$1:$C$1390,2,FALSE))</f>
        <v>0</v>
      </c>
      <c r="G32" s="368"/>
      <c r="H32" s="333"/>
      <c r="I32" s="3"/>
      <c r="J32" s="3"/>
      <c r="K32" s="3"/>
      <c r="L32" s="3"/>
      <c r="M32" s="3"/>
      <c r="N32" s="3"/>
      <c r="O32" s="3"/>
      <c r="P32" s="3"/>
      <c r="Q32" s="3"/>
      <c r="R32" s="3"/>
      <c r="S32" s="63"/>
      <c r="T32" s="234"/>
      <c r="U32" s="349">
        <v>13.78</v>
      </c>
      <c r="V32" s="705"/>
      <c r="W32" s="295">
        <v>7</v>
      </c>
      <c r="X32" s="666">
        <v>2099</v>
      </c>
      <c r="Y32" s="3" t="str">
        <f>IF(X32=0,0,VLOOKUP(X32,competitors!$A$1:$B$1390,2,FALSE))</f>
        <v>Sam Davies U20M</v>
      </c>
      <c r="Z32" s="3" t="str">
        <f>IF(X32=0,0,VLOOKUP(Y32,competitors!$B$1:$C$1390,2,FALSE))</f>
        <v>Wim</v>
      </c>
      <c r="AA32" s="668">
        <v>7.42</v>
      </c>
      <c r="AB32" s="333"/>
      <c r="AC32" s="3"/>
      <c r="AD32" s="3"/>
      <c r="AE32" s="3"/>
      <c r="AF32" s="3">
        <v>17</v>
      </c>
      <c r="AG32" s="3"/>
      <c r="AH32" s="3"/>
      <c r="AI32" s="3"/>
      <c r="AJ32" s="3"/>
      <c r="AK32" s="3"/>
      <c r="AL32" s="3"/>
      <c r="AM32" s="63"/>
    </row>
    <row r="33" spans="1:40" ht="12.75" customHeight="1">
      <c r="B33" s="481"/>
      <c r="C33" s="294">
        <v>8</v>
      </c>
      <c r="D33" s="58"/>
      <c r="E33" s="3">
        <f>IF(D33=0,0,VLOOKUP(D33,competitors!$A$1:$B$1390,2,FALSE))</f>
        <v>0</v>
      </c>
      <c r="F33" s="3">
        <f>IF(D33=0,0,VLOOKUP(E33,competitors!$B$1:$C$1390,2,FALSE))</f>
        <v>0</v>
      </c>
      <c r="G33" s="368"/>
      <c r="H33" s="333"/>
      <c r="I33" s="3"/>
      <c r="J33" s="3"/>
      <c r="K33" s="3"/>
      <c r="L33" s="3"/>
      <c r="M33" s="3"/>
      <c r="N33" s="3"/>
      <c r="O33" s="3"/>
      <c r="P33" s="3"/>
      <c r="Q33" s="3"/>
      <c r="R33" s="3"/>
      <c r="S33" s="63"/>
      <c r="T33" s="234"/>
      <c r="U33" s="349"/>
      <c r="V33" s="29"/>
      <c r="W33" s="294">
        <v>8</v>
      </c>
      <c r="X33" s="58"/>
      <c r="Y33" s="3">
        <f>IF(X33=0,0,VLOOKUP(X33,competitors!$A$1:$B$1390,2,FALSE))</f>
        <v>0</v>
      </c>
      <c r="Z33" s="3">
        <f>IF(X33=0,0,VLOOKUP(Y33,competitors!$B$1:$C$1390,2,FALSE))</f>
        <v>0</v>
      </c>
      <c r="AA33" s="368"/>
      <c r="AB33" s="33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63"/>
      <c r="AN33" s="16"/>
    </row>
    <row r="34" spans="1:40" ht="12.75" customHeight="1">
      <c r="B34" s="482"/>
      <c r="C34" s="295">
        <v>9</v>
      </c>
      <c r="D34" s="58"/>
      <c r="E34" s="3">
        <f>IF(D34=0,0,VLOOKUP(D34,competitors!$A$1:$B$1390,2,FALSE))</f>
        <v>0</v>
      </c>
      <c r="F34" s="3">
        <f>IF(D34=0,0,VLOOKUP(E34,competitors!$B$1:$C$1390,2,FALSE))</f>
        <v>0</v>
      </c>
      <c r="G34" s="368"/>
      <c r="H34" s="33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U34" s="349"/>
      <c r="V34" s="29"/>
      <c r="W34" s="295">
        <v>9</v>
      </c>
      <c r="X34" s="58"/>
      <c r="Y34" s="3">
        <f>IF(X34=0,0,VLOOKUP(X34,competitors!$A$1:$B$1390,2,FALSE))</f>
        <v>0</v>
      </c>
      <c r="Z34" s="3">
        <f>IF(X34=0,0,VLOOKUP(Y34,competitors!$B$1:$C$1390,2,FALSE))</f>
        <v>0</v>
      </c>
      <c r="AA34" s="368"/>
      <c r="AB34" s="3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63"/>
    </row>
    <row r="35" spans="1:40" ht="12.75" customHeight="1">
      <c r="B35" s="482"/>
      <c r="C35" s="294">
        <v>10</v>
      </c>
      <c r="D35" s="58"/>
      <c r="E35" s="3">
        <f>IF(D35=0,0,VLOOKUP(D35,competitors!$A$1:$B$1390,2,FALSE))</f>
        <v>0</v>
      </c>
      <c r="F35" s="3">
        <f>IF(D35=0,0,VLOOKUP(E35,competitors!$B$1:$C$1390,2,FALSE))</f>
        <v>0</v>
      </c>
      <c r="G35" s="368"/>
      <c r="H35" s="333"/>
      <c r="I35" s="3"/>
      <c r="J35" s="3"/>
      <c r="K35" s="3"/>
      <c r="L35" s="3"/>
      <c r="M35" s="3"/>
      <c r="N35" s="3"/>
      <c r="O35" s="3"/>
      <c r="P35" s="3"/>
      <c r="Q35" s="3"/>
      <c r="R35" s="3"/>
      <c r="S35" s="63"/>
      <c r="T35" s="234"/>
      <c r="U35" s="349"/>
      <c r="V35" s="29"/>
      <c r="W35" s="294">
        <v>10</v>
      </c>
      <c r="X35" s="58"/>
      <c r="Y35" s="3">
        <f>IF(X35=0,0,VLOOKUP(X35,competitors!$A$1:$B$1390,2,FALSE))</f>
        <v>0</v>
      </c>
      <c r="Z35" s="3">
        <f>IF(X35=0,0,VLOOKUP(Y35,competitors!$B$1:$C$1390,2,FALSE))</f>
        <v>0</v>
      </c>
      <c r="AA35" s="368"/>
      <c r="AB35" s="33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3"/>
      <c r="AN35" s="16"/>
    </row>
    <row r="36" spans="1:40" ht="12.75" customHeight="1" thickBot="1">
      <c r="B36" s="482"/>
      <c r="C36" s="295">
        <v>11</v>
      </c>
      <c r="D36" s="64"/>
      <c r="E36" s="65">
        <f>IF(D36=0,0,VLOOKUP(D36,competitors!$A$1:$B$1390,2,FALSE))</f>
        <v>0</v>
      </c>
      <c r="F36" s="65">
        <f>IF(D36=0,0,VLOOKUP(E36,competitors!$B$1:$C$1390,2,FALSE))</f>
        <v>0</v>
      </c>
      <c r="G36" s="402"/>
      <c r="H36" s="33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06"/>
      <c r="T36" s="268"/>
      <c r="U36" s="350"/>
      <c r="V36" s="33"/>
      <c r="W36" s="306">
        <v>11</v>
      </c>
      <c r="X36" s="64"/>
      <c r="Y36" s="65">
        <f>IF(X36=0,0,VLOOKUP(X36,competitors!$A$1:$B$1390,2,FALSE))</f>
        <v>0</v>
      </c>
      <c r="Z36" s="65">
        <f>IF(X36=0,0,VLOOKUP(Y36,competitors!$B$1:$C$1390,2,FALSE))</f>
        <v>0</v>
      </c>
      <c r="AA36" s="402"/>
      <c r="AB36" s="334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3"/>
      <c r="AN36" s="16"/>
    </row>
    <row r="37" spans="1:40" ht="12.75" customHeight="1" thickBot="1">
      <c r="A37" s="346" t="s">
        <v>3270</v>
      </c>
      <c r="B37" s="706" t="s">
        <v>1656</v>
      </c>
      <c r="C37" s="293">
        <v>1</v>
      </c>
      <c r="D37" s="666">
        <v>2277</v>
      </c>
      <c r="E37" s="57" t="str">
        <f>IF(D37=0,0,VLOOKUP(D37,competitors!$A$1:$B$1390,2,FALSE))</f>
        <v>Tom Harris U20M</v>
      </c>
      <c r="F37" s="57" t="str">
        <f>IF(D37=0,0,VLOOKUP(E37,competitors!$B$1:$C$1390,2,FALSE))</f>
        <v>N&amp;P</v>
      </c>
      <c r="G37" s="667">
        <v>23.08</v>
      </c>
      <c r="H37" s="332"/>
      <c r="I37" s="61"/>
      <c r="J37" s="61"/>
      <c r="K37" s="61"/>
      <c r="L37" s="61"/>
      <c r="M37" s="61"/>
      <c r="N37" s="61"/>
      <c r="O37" s="61"/>
      <c r="P37" s="61"/>
      <c r="Q37" s="675">
        <v>22</v>
      </c>
      <c r="R37" s="61"/>
      <c r="S37" s="62"/>
      <c r="T37" s="476"/>
      <c r="U37" s="349"/>
      <c r="V37" s="707" t="s">
        <v>1674</v>
      </c>
      <c r="W37" s="364">
        <v>1</v>
      </c>
      <c r="X37" s="666">
        <v>2145</v>
      </c>
      <c r="Y37" s="57" t="str">
        <f>IF(X37=0,0,VLOOKUP(X37,competitors!$A$1:$B$1390,2,FALSE))</f>
        <v>Matthew Huggett U20M</v>
      </c>
      <c r="Z37" s="57" t="str">
        <f>IF(X37=0,0,VLOOKUP(Y37,competitors!$B$1:$C$1390,2,FALSE))</f>
        <v>TAC</v>
      </c>
      <c r="AA37" s="619">
        <v>0</v>
      </c>
      <c r="AB37" s="401"/>
      <c r="AC37" s="57"/>
      <c r="AD37" s="57"/>
      <c r="AE37" s="57"/>
      <c r="AF37" s="57"/>
      <c r="AG37" s="57"/>
      <c r="AH37" s="57">
        <v>20</v>
      </c>
      <c r="AI37" s="57"/>
      <c r="AJ37" s="57"/>
      <c r="AK37" s="57"/>
      <c r="AL37" s="57"/>
      <c r="AM37" s="62"/>
      <c r="AN37" s="358" t="str">
        <f>IF((AA37&gt;=U43),"REC","")</f>
        <v/>
      </c>
    </row>
    <row r="38" spans="1:40" ht="12.75" customHeight="1">
      <c r="B38" s="707"/>
      <c r="C38" s="294">
        <v>2</v>
      </c>
      <c r="D38" s="666">
        <v>2118</v>
      </c>
      <c r="E38" s="3" t="str">
        <f>IF(D38=0,0,VLOOKUP(D38,competitors!$A$1:$B$1350,2,FALSE))</f>
        <v>Sam Wheeler U20M</v>
      </c>
      <c r="F38" s="3" t="str">
        <f>IF(D38=0,0,VLOOKUP(E38,competitors!$B$1:$C$1350,2,FALSE))</f>
        <v>PAC</v>
      </c>
      <c r="G38" s="667">
        <v>23.97</v>
      </c>
      <c r="H38" s="606"/>
      <c r="I38" s="3"/>
      <c r="J38" s="3"/>
      <c r="K38" s="3"/>
      <c r="L38" s="3"/>
      <c r="M38" s="671">
        <v>21</v>
      </c>
      <c r="N38" s="3"/>
      <c r="O38" s="3"/>
      <c r="P38" s="3"/>
      <c r="Q38" s="3"/>
      <c r="R38" s="3"/>
      <c r="S38" s="63"/>
      <c r="T38" s="234"/>
      <c r="U38" s="349"/>
      <c r="V38" s="707"/>
      <c r="W38" s="294">
        <v>2</v>
      </c>
      <c r="X38" s="666">
        <v>2165</v>
      </c>
      <c r="Y38" s="3" t="str">
        <f>IF(X38=0,0,VLOOKUP(X38,competitors!$A$1:$B$1390,2,FALSE))</f>
        <v>Jonny Ellis U20M</v>
      </c>
      <c r="Z38" s="3" t="str">
        <f>IF(X38=0,0,VLOOKUP(Y38,competitors!$B$1:$C$1390,2,FALSE))</f>
        <v>YOAC</v>
      </c>
      <c r="AA38" s="618">
        <v>0</v>
      </c>
      <c r="AB38" s="333"/>
      <c r="AC38" s="3"/>
      <c r="AD38" s="3"/>
      <c r="AE38" s="3"/>
      <c r="AF38" s="3"/>
      <c r="AG38" s="3"/>
      <c r="AH38" s="3"/>
      <c r="AI38" s="3">
        <v>20</v>
      </c>
      <c r="AJ38" s="3"/>
      <c r="AK38" s="3"/>
      <c r="AL38" s="3"/>
      <c r="AM38" s="63"/>
      <c r="AN38" s="16"/>
    </row>
    <row r="39" spans="1:40" ht="12.75" customHeight="1">
      <c r="B39" s="707"/>
      <c r="C39" s="295">
        <v>3</v>
      </c>
      <c r="D39" s="666">
        <v>2169</v>
      </c>
      <c r="E39" s="3" t="str">
        <f>IF(D39=0,0,VLOOKUP(D39,competitors!$A$1:$B$1350,2,FALSE))</f>
        <v>Tom Richardson U20M</v>
      </c>
      <c r="F39" s="3" t="str">
        <f>IF(D39=0,0,VLOOKUP(E39,competitors!$B$1:$C$1350,2,FALSE))</f>
        <v>YOAC</v>
      </c>
      <c r="G39" s="668">
        <v>24.2</v>
      </c>
      <c r="H39" s="606"/>
      <c r="I39" s="3"/>
      <c r="J39" s="3"/>
      <c r="K39" s="3"/>
      <c r="L39" s="3"/>
      <c r="M39" s="3"/>
      <c r="N39" s="3"/>
      <c r="O39" s="671">
        <v>20</v>
      </c>
      <c r="P39" s="3"/>
      <c r="Q39" s="3"/>
      <c r="R39" s="3"/>
      <c r="S39" s="63"/>
      <c r="T39" s="234"/>
      <c r="U39" s="349"/>
      <c r="V39" s="707"/>
      <c r="W39" s="295">
        <v>3</v>
      </c>
      <c r="X39" s="666">
        <v>2007</v>
      </c>
      <c r="Y39" s="3" t="str">
        <f>IF(X39=0,0,VLOOKUP(X39,competitors!$A$1:$B$1390,2,FALSE))</f>
        <v>Liam Hallows U20M</v>
      </c>
      <c r="Z39" s="3" t="str">
        <f>IF(X39=0,0,VLOOKUP(Y39,competitors!$B$1:$C$1390,2,FALSE))</f>
        <v>Arm</v>
      </c>
      <c r="AA39" s="618">
        <v>0</v>
      </c>
      <c r="AB39" s="333"/>
      <c r="AC39" s="3">
        <v>20</v>
      </c>
      <c r="AD39" s="3"/>
      <c r="AE39" s="3"/>
      <c r="AF39" s="3"/>
      <c r="AG39" s="3"/>
      <c r="AH39" s="3"/>
      <c r="AI39" s="3"/>
      <c r="AJ39" s="3"/>
      <c r="AK39" s="3"/>
      <c r="AL39" s="3"/>
      <c r="AM39" s="63"/>
    </row>
    <row r="40" spans="1:40" ht="12.75" customHeight="1">
      <c r="B40" s="707"/>
      <c r="C40" s="294">
        <v>4</v>
      </c>
      <c r="D40" s="666">
        <v>2143</v>
      </c>
      <c r="E40" s="3" t="str">
        <f>IF(D40=0,0,VLOOKUP(D40,competitors!$A$1:$B$1390,2,FALSE))</f>
        <v>Dan Wilde U20M</v>
      </c>
      <c r="F40" s="3" t="str">
        <f>IF(D40=0,0,VLOOKUP(E40,competitors!$B$1:$C$1390,2,FALSE))</f>
        <v>TAC</v>
      </c>
      <c r="G40" s="667">
        <v>24.44</v>
      </c>
      <c r="H40" s="333"/>
      <c r="I40" s="3"/>
      <c r="J40" s="3"/>
      <c r="K40" s="3"/>
      <c r="L40" s="3"/>
      <c r="M40" s="3"/>
      <c r="N40" s="671">
        <v>19</v>
      </c>
      <c r="O40" s="3"/>
      <c r="P40" s="3"/>
      <c r="Q40" s="3"/>
      <c r="R40" s="3"/>
      <c r="S40" s="63"/>
      <c r="T40" s="234"/>
      <c r="U40" s="349"/>
      <c r="V40" s="707"/>
      <c r="W40" s="294">
        <v>4</v>
      </c>
      <c r="X40" s="666">
        <v>2118</v>
      </c>
      <c r="Y40" s="3" t="str">
        <f>IF(X40=0,0,VLOOKUP(X40,competitors!$A$1:$B$1390,2,FALSE))</f>
        <v>Sam Wheeler U20M</v>
      </c>
      <c r="Z40" s="3" t="str">
        <f>IF(X40=0,0,VLOOKUP(Y40,competitors!$B$1:$C$1390,2,FALSE))</f>
        <v>PAC</v>
      </c>
      <c r="AA40" s="618">
        <v>0</v>
      </c>
      <c r="AB40" s="333"/>
      <c r="AC40" s="3"/>
      <c r="AD40" s="3"/>
      <c r="AE40" s="3"/>
      <c r="AF40" s="3"/>
      <c r="AG40" s="3">
        <v>20</v>
      </c>
      <c r="AH40" s="3"/>
      <c r="AI40" s="3"/>
      <c r="AJ40" s="3"/>
      <c r="AK40" s="3"/>
      <c r="AL40" s="3"/>
      <c r="AM40" s="63"/>
      <c r="AN40" s="16"/>
    </row>
    <row r="41" spans="1:40" ht="12.75" customHeight="1">
      <c r="B41" s="707"/>
      <c r="C41" s="295">
        <v>5</v>
      </c>
      <c r="D41" s="666">
        <v>2099</v>
      </c>
      <c r="E41" s="3" t="str">
        <f>IF(D41=0,0,VLOOKUP(D41,competitors!$A$1:$B$1390,2,FALSE))</f>
        <v>Sam Davies U20M</v>
      </c>
      <c r="F41" s="3" t="str">
        <f>IF(D41=0,0,VLOOKUP(E41,competitors!$B$1:$C$1390,2,FALSE))</f>
        <v>Wim</v>
      </c>
      <c r="G41" s="667">
        <v>26.19</v>
      </c>
      <c r="H41" s="333"/>
      <c r="I41" s="3"/>
      <c r="J41" s="3"/>
      <c r="K41" s="3"/>
      <c r="L41" s="671">
        <v>18</v>
      </c>
      <c r="M41" s="3"/>
      <c r="N41" s="3"/>
      <c r="O41" s="3"/>
      <c r="P41" s="3"/>
      <c r="Q41" s="3"/>
      <c r="R41" s="3"/>
      <c r="S41" s="63"/>
      <c r="T41" s="234"/>
      <c r="U41" s="349"/>
      <c r="V41" s="707"/>
      <c r="W41" s="295">
        <v>5</v>
      </c>
      <c r="X41" s="606">
        <v>2099</v>
      </c>
      <c r="Y41" s="3" t="str">
        <f>IF(X41=0,0,VLOOKUP(X41,competitors!$A$1:$B$1390,2,FALSE))</f>
        <v>Sam Davies U20M</v>
      </c>
      <c r="Z41" s="3" t="str">
        <f>IF(X41=0,0,VLOOKUP(Y41,competitors!$B$1:$C$1390,2,FALSE))</f>
        <v>Wim</v>
      </c>
      <c r="AA41" s="618">
        <v>0</v>
      </c>
      <c r="AB41" s="333"/>
      <c r="AC41" s="3"/>
      <c r="AD41" s="3"/>
      <c r="AE41" s="3"/>
      <c r="AF41" s="3">
        <v>20</v>
      </c>
      <c r="AG41" s="3"/>
      <c r="AH41" s="3"/>
      <c r="AI41" s="3"/>
      <c r="AJ41" s="3"/>
      <c r="AK41" s="3"/>
      <c r="AL41" s="3"/>
      <c r="AM41" s="63"/>
      <c r="AN41" s="16"/>
    </row>
    <row r="42" spans="1:40" ht="12.75" customHeight="1">
      <c r="B42" s="745" t="s">
        <v>2186</v>
      </c>
      <c r="C42" s="294">
        <v>6</v>
      </c>
      <c r="D42" s="666">
        <v>2165</v>
      </c>
      <c r="E42" s="3" t="str">
        <f>IF(D42=0,0,VLOOKUP(D42,competitors!$A$1:$B$1390,2,FALSE))</f>
        <v>Jonny Ellis U20M</v>
      </c>
      <c r="F42" s="3" t="str">
        <f>IF(D42=0,0,VLOOKUP(E42,competitors!$B$1:$C$1390,2,FALSE))</f>
        <v>YOAC</v>
      </c>
      <c r="G42" s="668">
        <v>26.5</v>
      </c>
      <c r="H42" s="333"/>
      <c r="I42" s="3"/>
      <c r="J42" s="3"/>
      <c r="K42" s="3"/>
      <c r="L42" s="3"/>
      <c r="M42" s="3"/>
      <c r="N42" s="3"/>
      <c r="O42" s="3"/>
      <c r="P42" s="3"/>
      <c r="Q42" s="3"/>
      <c r="R42" s="3"/>
      <c r="S42" s="63"/>
      <c r="T42" s="234"/>
      <c r="U42" s="349"/>
      <c r="V42" s="704" t="s">
        <v>2681</v>
      </c>
      <c r="W42" s="294">
        <v>6</v>
      </c>
      <c r="X42" s="58"/>
      <c r="Y42" s="3">
        <f>IF(X42=0,0,VLOOKUP(X42,competitors!$A$1:$B$1390,2,FALSE))</f>
        <v>0</v>
      </c>
      <c r="Z42" s="3">
        <f>IF(X42=0,0,VLOOKUP(Y42,competitors!$B$1:$C$1390,2,FALSE))</f>
        <v>0</v>
      </c>
      <c r="AA42" s="368"/>
      <c r="AB42" s="33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16"/>
    </row>
    <row r="43" spans="1:40" ht="12.75" customHeight="1" thickBot="1">
      <c r="A43" s="346">
        <v>21.93</v>
      </c>
      <c r="B43" s="746"/>
      <c r="C43" s="295">
        <v>7</v>
      </c>
      <c r="D43" s="666">
        <v>2023</v>
      </c>
      <c r="E43" s="3" t="str">
        <f>IF(D43=0,0,VLOOKUP(D43,competitors!$A$1:$B$1390,2,FALSE))</f>
        <v>Tom Blackford U20M</v>
      </c>
      <c r="F43" s="3" t="str">
        <f>IF(D43=0,0,VLOOKUP(E43,competitors!$B$1:$C$1390,2,FALSE))</f>
        <v>Arm</v>
      </c>
      <c r="G43" s="667">
        <v>28.08</v>
      </c>
      <c r="H43" s="333"/>
      <c r="I43" s="671">
        <v>17</v>
      </c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U43" s="349">
        <v>64.61</v>
      </c>
      <c r="V43" s="705"/>
      <c r="W43" s="295">
        <v>7</v>
      </c>
      <c r="X43" s="58"/>
      <c r="Y43" s="3">
        <f>IF(X43=0,0,VLOOKUP(X43,competitors!$A$1:$B$1390,2,FALSE))</f>
        <v>0</v>
      </c>
      <c r="Z43" s="3">
        <f>IF(X43=0,0,VLOOKUP(Y43,competitors!$B$1:$C$1390,2,FALSE))</f>
        <v>0</v>
      </c>
      <c r="AA43" s="368"/>
      <c r="AB43" s="33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63"/>
    </row>
    <row r="44" spans="1:40" ht="12" customHeight="1">
      <c r="B44" s="339"/>
      <c r="C44" s="294">
        <v>8</v>
      </c>
      <c r="D44" s="666">
        <v>2097</v>
      </c>
      <c r="E44" s="3" t="str">
        <f>IF(D44=0,0,VLOOKUP(D44,competitors!$A$1:$B$1390,2,FALSE))</f>
        <v>Joseph Kelliher U20M</v>
      </c>
      <c r="F44" s="3" t="str">
        <f>IF(D44=0,0,VLOOKUP(E44,competitors!$B$1:$C$1390,2,FALSE))</f>
        <v>Wim</v>
      </c>
      <c r="G44" s="668">
        <v>28.4</v>
      </c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V44" s="29"/>
      <c r="W44" s="294">
        <v>8</v>
      </c>
      <c r="X44" s="58"/>
      <c r="Y44" s="3">
        <f>IF(X44=0,0,VLOOKUP(X44,competitors!$A$1:$B$1390,2,FALSE))</f>
        <v>0</v>
      </c>
      <c r="Z44" s="3">
        <f>IF(X44=0,0,VLOOKUP(Y44,competitors!$B$1:$C$1390,2,FALSE))</f>
        <v>0</v>
      </c>
      <c r="AA44" s="368"/>
      <c r="AB44" s="3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16"/>
    </row>
    <row r="45" spans="1:40" ht="13.5" customHeight="1">
      <c r="B45" s="345" t="s">
        <v>1653</v>
      </c>
      <c r="C45" s="295">
        <v>9</v>
      </c>
      <c r="D45" s="58"/>
      <c r="E45" s="3">
        <f>IF(D45=0,0,VLOOKUP(D45,competitors!$A$1:$B$1390,2,FALSE))</f>
        <v>0</v>
      </c>
      <c r="F45" s="3">
        <f>IF(D45=0,0,VLOOKUP(E45,competitors!$B$1:$C$1390,2,FALSE))</f>
        <v>0</v>
      </c>
      <c r="G45" s="368"/>
      <c r="H45" s="33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  <c r="T45" s="234"/>
      <c r="V45" s="29"/>
      <c r="W45" s="295">
        <v>9</v>
      </c>
      <c r="X45" s="58"/>
      <c r="Y45" s="3">
        <f>IF(X45=0,0,VLOOKUP(X45,competitors!$A$1:$B$1390,2,FALSE))</f>
        <v>0</v>
      </c>
      <c r="Z45" s="3">
        <f>IF(X45=0,0,VLOOKUP(Y45,competitors!$B$1:$C$1390,2,FALSE))</f>
        <v>0</v>
      </c>
      <c r="AA45" s="368"/>
      <c r="AB45" s="33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63"/>
    </row>
    <row r="46" spans="1:40" ht="12" customHeight="1">
      <c r="B46" s="339"/>
      <c r="C46" s="294">
        <v>10</v>
      </c>
      <c r="D46" s="58"/>
      <c r="E46" s="3">
        <f>IF(D46=0,0,VLOOKUP(D46,competitors!$A$1:$B$1390,2,FALSE))</f>
        <v>0</v>
      </c>
      <c r="F46" s="3">
        <f>IF(D46=0,0,VLOOKUP(E46,competitors!$B$1:$C$1390,2,FALSE))</f>
        <v>0</v>
      </c>
      <c r="G46" s="368"/>
      <c r="H46" s="33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  <c r="T46" s="234"/>
      <c r="V46" s="29"/>
      <c r="W46" s="294">
        <v>10</v>
      </c>
      <c r="X46" s="58"/>
      <c r="Y46" s="3">
        <f>IF(X46=0,0,VLOOKUP(X46,competitors!$A$1:$B$1390,2,FALSE))</f>
        <v>0</v>
      </c>
      <c r="Z46" s="3">
        <f>IF(X46=0,0,VLOOKUP(Y46,competitors!$B$1:$C$1390,2,FALSE))</f>
        <v>0</v>
      </c>
      <c r="AA46" s="368"/>
      <c r="AB46" s="33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63"/>
      <c r="AN46" s="16"/>
    </row>
    <row r="47" spans="1:40" ht="12.75" customHeight="1" thickBot="1">
      <c r="B47" s="388" t="s">
        <v>2166</v>
      </c>
      <c r="C47" s="295">
        <v>11</v>
      </c>
      <c r="D47" s="64"/>
      <c r="E47" s="65">
        <f>IF(D47=0,0,VLOOKUP(D47,competitors!$A$1:$B$1390,2,FALSE))</f>
        <v>0</v>
      </c>
      <c r="F47" s="65">
        <f>IF(D47=0,0,VLOOKUP(E47,competitors!$B$1:$C$1390,2,FALSE))</f>
        <v>0</v>
      </c>
      <c r="G47" s="402"/>
      <c r="H47" s="33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106"/>
      <c r="T47" s="268"/>
      <c r="U47" s="616"/>
      <c r="V47" s="33"/>
      <c r="W47" s="306">
        <v>11</v>
      </c>
      <c r="X47" s="64"/>
      <c r="Y47" s="65">
        <f>IF(X47=0,0,VLOOKUP(X47,competitors!$A$1:$B$1390,2,FALSE))</f>
        <v>0</v>
      </c>
      <c r="Z47" s="65">
        <f>IF(X47=0,0,VLOOKUP(Y47,competitors!$B$1:$C$1390,2,FALSE))</f>
        <v>0</v>
      </c>
      <c r="AA47" s="402"/>
      <c r="AB47" s="334"/>
      <c r="AC47" s="65"/>
      <c r="AD47" s="3"/>
      <c r="AE47" s="3"/>
      <c r="AF47" s="3"/>
      <c r="AG47" s="3"/>
      <c r="AH47" s="3"/>
      <c r="AI47" s="3"/>
      <c r="AJ47" s="3"/>
      <c r="AK47" s="3"/>
      <c r="AL47" s="3"/>
      <c r="AM47" s="63"/>
      <c r="AN47" s="16"/>
    </row>
    <row r="48" spans="1:40" ht="12" customHeight="1" thickBot="1">
      <c r="A48" s="346" t="s">
        <v>3270</v>
      </c>
      <c r="B48" s="706" t="s">
        <v>2628</v>
      </c>
      <c r="C48" s="293">
        <v>1</v>
      </c>
      <c r="D48" s="676">
        <v>2143</v>
      </c>
      <c r="E48" s="677" t="str">
        <f>IF(D48=0,0,VLOOKUP(D48,competitors!$A$1:$B$1390,2,FALSE))</f>
        <v>Dan Wilde U20M</v>
      </c>
      <c r="F48" s="677" t="str">
        <f>IF(D48=0,0,VLOOKUP(E48,competitors!$B$1:$C$1390,2,FALSE))</f>
        <v>TAC</v>
      </c>
      <c r="G48" s="678">
        <v>1.524884259259259E-3</v>
      </c>
      <c r="H48" s="332"/>
      <c r="I48" s="61"/>
      <c r="J48" s="61"/>
      <c r="K48" s="61"/>
      <c r="L48" s="61"/>
      <c r="M48" s="61"/>
      <c r="N48" s="675">
        <v>22</v>
      </c>
      <c r="O48" s="61"/>
      <c r="P48" s="61"/>
      <c r="Q48" s="61"/>
      <c r="R48" s="61"/>
      <c r="S48" s="62"/>
      <c r="T48" s="476"/>
      <c r="U48" s="8"/>
      <c r="X48" s="25"/>
      <c r="Y48" s="25"/>
      <c r="Z48" s="25"/>
      <c r="AA48" s="747" t="s">
        <v>1909</v>
      </c>
      <c r="AB48" s="723"/>
      <c r="AC48" s="714">
        <f t="shared" ref="AC48:AM48" si="0">SUM(AC4:AC47)</f>
        <v>73</v>
      </c>
      <c r="AD48" s="716">
        <f t="shared" si="0"/>
        <v>0</v>
      </c>
      <c r="AE48" s="716">
        <f t="shared" si="0"/>
        <v>22</v>
      </c>
      <c r="AF48" s="716">
        <f t="shared" si="0"/>
        <v>37</v>
      </c>
      <c r="AG48" s="716">
        <f t="shared" si="0"/>
        <v>83</v>
      </c>
      <c r="AH48" s="716">
        <f t="shared" si="0"/>
        <v>79</v>
      </c>
      <c r="AI48" s="716">
        <f t="shared" si="0"/>
        <v>79</v>
      </c>
      <c r="AJ48" s="716">
        <f t="shared" si="0"/>
        <v>0</v>
      </c>
      <c r="AK48" s="716">
        <f t="shared" si="0"/>
        <v>61</v>
      </c>
      <c r="AL48" s="716">
        <f t="shared" si="0"/>
        <v>0</v>
      </c>
      <c r="AM48" s="720">
        <f t="shared" si="0"/>
        <v>0</v>
      </c>
      <c r="AN48" s="8"/>
    </row>
    <row r="49" spans="1:40" ht="12" customHeight="1" thickBot="1">
      <c r="B49" s="707"/>
      <c r="C49" s="294">
        <v>2</v>
      </c>
      <c r="D49" s="676">
        <v>2163</v>
      </c>
      <c r="E49" s="611" t="str">
        <f>IF(D49=0,0,VLOOKUP(D49,competitors!$A$1:$B$1350,2,FALSE))</f>
        <v>Bradley Seager U20M</v>
      </c>
      <c r="F49" s="611" t="str">
        <f>IF(D49=0,0,VLOOKUP(E49,competitors!$B$1:$C$1350,2,FALSE))</f>
        <v>YOAC</v>
      </c>
      <c r="G49" s="678">
        <v>1.5284722222222221E-3</v>
      </c>
      <c r="H49" s="606"/>
      <c r="I49" s="3"/>
      <c r="J49" s="3"/>
      <c r="K49" s="3"/>
      <c r="L49" s="3"/>
      <c r="M49" s="3"/>
      <c r="N49" s="3"/>
      <c r="O49" s="671">
        <v>21</v>
      </c>
      <c r="P49" s="3"/>
      <c r="Q49" s="3"/>
      <c r="R49" s="3"/>
      <c r="S49" s="63"/>
      <c r="T49" s="234"/>
      <c r="U49" s="8"/>
      <c r="X49" s="25"/>
      <c r="Y49" s="25"/>
      <c r="Z49" s="25"/>
      <c r="AA49" s="724"/>
      <c r="AB49" s="725"/>
      <c r="AC49" s="711"/>
      <c r="AD49" s="713"/>
      <c r="AE49" s="713"/>
      <c r="AF49" s="713"/>
      <c r="AG49" s="713"/>
      <c r="AH49" s="713"/>
      <c r="AI49" s="713"/>
      <c r="AJ49" s="713"/>
      <c r="AK49" s="713"/>
      <c r="AL49" s="713"/>
      <c r="AM49" s="719"/>
      <c r="AN49" s="8"/>
    </row>
    <row r="50" spans="1:40" ht="12" customHeight="1">
      <c r="B50" s="707"/>
      <c r="C50" s="295">
        <v>3</v>
      </c>
      <c r="D50" s="676">
        <v>2023</v>
      </c>
      <c r="E50" s="611" t="str">
        <f>IF(D50=0,0,VLOOKUP(D50,competitors!$A$1:$B$1350,2,FALSE))</f>
        <v>Tom Blackford U20M</v>
      </c>
      <c r="F50" s="611" t="str">
        <f>IF(D50=0,0,VLOOKUP(E50,competitors!$B$1:$C$1350,2,FALSE))</f>
        <v>Arm</v>
      </c>
      <c r="G50" s="678">
        <v>1.5710648148148148E-3</v>
      </c>
      <c r="H50" s="606"/>
      <c r="I50" s="671">
        <v>20</v>
      </c>
      <c r="J50" s="3"/>
      <c r="K50" s="3"/>
      <c r="L50" s="3"/>
      <c r="M50" s="3"/>
      <c r="N50" s="3"/>
      <c r="O50" s="3"/>
      <c r="P50" s="3"/>
      <c r="Q50" s="3"/>
      <c r="R50" s="3"/>
      <c r="S50" s="63"/>
      <c r="T50" s="234"/>
      <c r="U50" s="8"/>
      <c r="Y50" s="726" t="s">
        <v>1151</v>
      </c>
      <c r="Z50" s="726"/>
      <c r="AA50" s="726"/>
      <c r="AB50" s="395"/>
      <c r="AC50" s="714">
        <f t="shared" ref="AC50:AM50" si="1">SUM(I70+AC48)</f>
        <v>165</v>
      </c>
      <c r="AD50" s="716">
        <f t="shared" si="1"/>
        <v>0</v>
      </c>
      <c r="AE50" s="716">
        <f t="shared" si="1"/>
        <v>22</v>
      </c>
      <c r="AF50" s="716">
        <f t="shared" si="1"/>
        <v>113</v>
      </c>
      <c r="AG50" s="716">
        <f t="shared" si="1"/>
        <v>125</v>
      </c>
      <c r="AH50" s="716">
        <f t="shared" si="1"/>
        <v>184</v>
      </c>
      <c r="AI50" s="716">
        <f t="shared" si="1"/>
        <v>179</v>
      </c>
      <c r="AJ50" s="716">
        <f t="shared" si="1"/>
        <v>20</v>
      </c>
      <c r="AK50" s="716">
        <f t="shared" si="1"/>
        <v>105</v>
      </c>
      <c r="AL50" s="716">
        <f t="shared" si="1"/>
        <v>0</v>
      </c>
      <c r="AM50" s="720">
        <f t="shared" si="1"/>
        <v>0</v>
      </c>
      <c r="AN50" s="8"/>
    </row>
    <row r="51" spans="1:40" ht="12" customHeight="1" thickBot="1">
      <c r="B51" s="707"/>
      <c r="C51" s="294">
        <v>4</v>
      </c>
      <c r="D51" s="676">
        <v>2097</v>
      </c>
      <c r="E51" s="611" t="str">
        <f>IF(D51=0,0,VLOOKUP(D51,competitors!$A$1:$B$1390,2,FALSE))</f>
        <v>Joseph Kelliher U20M</v>
      </c>
      <c r="F51" s="611" t="str">
        <f>IF(D51=0,0,VLOOKUP(E51,competitors!$B$1:$C$1390,2,FALSE))</f>
        <v>Wim</v>
      </c>
      <c r="G51" s="678">
        <v>1.5815972222222221E-3</v>
      </c>
      <c r="H51" s="333"/>
      <c r="I51" s="3"/>
      <c r="J51" s="3"/>
      <c r="K51" s="3"/>
      <c r="L51" s="671">
        <v>19</v>
      </c>
      <c r="M51" s="3"/>
      <c r="N51" s="3"/>
      <c r="O51" s="3"/>
      <c r="P51" s="3"/>
      <c r="Q51" s="3"/>
      <c r="R51" s="3"/>
      <c r="S51" s="63"/>
      <c r="T51" s="234"/>
      <c r="U51" s="8"/>
      <c r="Y51" s="726"/>
      <c r="Z51" s="726"/>
      <c r="AA51" s="726"/>
      <c r="AB51" s="395"/>
      <c r="AC51" s="711"/>
      <c r="AD51" s="713"/>
      <c r="AE51" s="713"/>
      <c r="AF51" s="713"/>
      <c r="AG51" s="713"/>
      <c r="AH51" s="713"/>
      <c r="AI51" s="713"/>
      <c r="AJ51" s="713"/>
      <c r="AK51" s="713"/>
      <c r="AL51" s="713"/>
      <c r="AM51" s="719"/>
      <c r="AN51" s="8"/>
    </row>
    <row r="52" spans="1:40" ht="12" customHeight="1">
      <c r="B52" s="707"/>
      <c r="C52" s="295">
        <v>5</v>
      </c>
      <c r="D52" s="327"/>
      <c r="E52" s="611">
        <f>IF(D52=0,0,VLOOKUP(D52,competitors!$A$1:$B$1390,2,FALSE))</f>
        <v>0</v>
      </c>
      <c r="F52" s="611">
        <f>IF(D52=0,0,VLOOKUP(E52,competitors!$B$1:$C$1390,2,FALSE))</f>
        <v>0</v>
      </c>
      <c r="G52" s="614"/>
      <c r="H52" s="333"/>
      <c r="I52" s="3"/>
      <c r="J52" s="3"/>
      <c r="K52" s="3"/>
      <c r="L52" s="3"/>
      <c r="M52" s="3"/>
      <c r="N52" s="3"/>
      <c r="O52" s="3"/>
      <c r="P52" s="3"/>
      <c r="Q52" s="3"/>
      <c r="R52" s="3"/>
      <c r="S52" s="63"/>
      <c r="T52" s="234"/>
      <c r="U52" s="8"/>
      <c r="AA52" s="8"/>
      <c r="AB52" s="8"/>
      <c r="AN52" s="8"/>
    </row>
    <row r="53" spans="1:40" ht="12" customHeight="1">
      <c r="B53" s="704" t="s">
        <v>2678</v>
      </c>
      <c r="C53" s="294">
        <v>6</v>
      </c>
      <c r="D53" s="58"/>
      <c r="E53" s="3">
        <f>IF(D53=0,0,VLOOKUP(D53,competitors!$A$1:$B$1390,2,FALSE))</f>
        <v>0</v>
      </c>
      <c r="F53" s="3">
        <f>IF(D53=0,0,VLOOKUP(E53,competitors!$B$1:$C$1390,2,FALSE))</f>
        <v>0</v>
      </c>
      <c r="G53" s="368"/>
      <c r="H53" s="333"/>
      <c r="I53" s="3"/>
      <c r="J53" s="3"/>
      <c r="K53" s="3"/>
      <c r="L53" s="3"/>
      <c r="M53" s="3"/>
      <c r="N53" s="3"/>
      <c r="O53" s="3"/>
      <c r="P53" s="3"/>
      <c r="Q53" s="3"/>
      <c r="R53" s="3"/>
      <c r="S53" s="63"/>
      <c r="T53" s="234"/>
      <c r="U53" s="8"/>
      <c r="AA53" s="8"/>
      <c r="AB53" s="8"/>
      <c r="AN53" s="8"/>
    </row>
    <row r="54" spans="1:40" ht="12" customHeight="1" thickBot="1">
      <c r="A54" s="346" t="s">
        <v>2678</v>
      </c>
      <c r="B54" s="705"/>
      <c r="C54" s="295">
        <v>7</v>
      </c>
      <c r="D54" s="58"/>
      <c r="E54" s="3">
        <f>IF(D54=0,0,VLOOKUP(D54,competitors!$A$1:$B$1390,2,FALSE))</f>
        <v>0</v>
      </c>
      <c r="F54" s="3">
        <f>IF(D54=0,0,VLOOKUP(E54,competitors!$B$1:$C$1390,2,FALSE))</f>
        <v>0</v>
      </c>
      <c r="G54" s="368"/>
      <c r="H54" s="333"/>
      <c r="I54" s="3"/>
      <c r="J54" s="3"/>
      <c r="K54" s="3"/>
      <c r="L54" s="3"/>
      <c r="M54" s="3"/>
      <c r="N54" s="3"/>
      <c r="O54" s="3"/>
      <c r="P54" s="3"/>
      <c r="Q54" s="3"/>
      <c r="R54" s="3"/>
      <c r="S54" s="63"/>
      <c r="T54" s="234"/>
      <c r="U54" s="8"/>
      <c r="AA54" s="8"/>
      <c r="AB54" s="8"/>
      <c r="AN54" s="8"/>
    </row>
    <row r="55" spans="1:40" ht="12" customHeight="1">
      <c r="B55" s="339"/>
      <c r="C55" s="294">
        <v>8</v>
      </c>
      <c r="D55" s="58"/>
      <c r="E55" s="3">
        <f>IF(D55=0,0,VLOOKUP(D55,competitors!$A$1:$B$1390,2,FALSE))</f>
        <v>0</v>
      </c>
      <c r="F55" s="3">
        <f>IF(D55=0,0,VLOOKUP(E55,competitors!$B$1:$C$1390,2,FALSE))</f>
        <v>0</v>
      </c>
      <c r="G55" s="368"/>
      <c r="H55" s="333"/>
      <c r="I55" s="3"/>
      <c r="J55" s="3"/>
      <c r="K55" s="3"/>
      <c r="L55" s="3"/>
      <c r="M55" s="3"/>
      <c r="N55" s="3"/>
      <c r="O55" s="3"/>
      <c r="P55" s="3"/>
      <c r="Q55" s="3"/>
      <c r="R55" s="3"/>
      <c r="S55" s="63"/>
      <c r="T55" s="234"/>
      <c r="U55" s="8"/>
      <c r="AA55" s="8"/>
      <c r="AB55" s="8"/>
      <c r="AN55" s="8"/>
    </row>
    <row r="56" spans="1:40" ht="12" customHeight="1">
      <c r="B56" s="339"/>
      <c r="C56" s="295">
        <v>9</v>
      </c>
      <c r="D56" s="58"/>
      <c r="E56" s="3">
        <f>IF(D56=0,0,VLOOKUP(D56,competitors!$A$1:$B$1390,2,FALSE))</f>
        <v>0</v>
      </c>
      <c r="F56" s="3">
        <f>IF(D56=0,0,VLOOKUP(E56,competitors!$B$1:$C$1390,2,FALSE))</f>
        <v>0</v>
      </c>
      <c r="G56" s="368"/>
      <c r="H56" s="333"/>
      <c r="I56" s="3"/>
      <c r="J56" s="3"/>
      <c r="K56" s="3"/>
      <c r="L56" s="3"/>
      <c r="M56" s="3"/>
      <c r="N56" s="3"/>
      <c r="O56" s="3"/>
      <c r="P56" s="3"/>
      <c r="Q56" s="3"/>
      <c r="R56" s="3"/>
      <c r="S56" s="63"/>
      <c r="T56" s="234"/>
      <c r="U56" s="8"/>
      <c r="AA56" s="8"/>
      <c r="AB56" s="8"/>
      <c r="AN56" s="8"/>
    </row>
    <row r="57" spans="1:40" ht="12" customHeight="1">
      <c r="B57" s="339"/>
      <c r="C57" s="294">
        <v>10</v>
      </c>
      <c r="D57" s="58"/>
      <c r="E57" s="3">
        <f>IF(D57=0,0,VLOOKUP(D57,competitors!$A$1:$B$1390,2,FALSE))</f>
        <v>0</v>
      </c>
      <c r="F57" s="3">
        <f>IF(D57=0,0,VLOOKUP(E57,competitors!$B$1:$C$1390,2,FALSE))</f>
        <v>0</v>
      </c>
      <c r="G57" s="368"/>
      <c r="H57" s="333"/>
      <c r="I57" s="3"/>
      <c r="J57" s="3"/>
      <c r="K57" s="3"/>
      <c r="L57" s="3"/>
      <c r="M57" s="3"/>
      <c r="N57" s="3"/>
      <c r="O57" s="3"/>
      <c r="P57" s="3"/>
      <c r="Q57" s="3"/>
      <c r="R57" s="3"/>
      <c r="S57" s="63"/>
      <c r="T57" s="234"/>
      <c r="U57" s="8"/>
      <c r="AA57" s="8"/>
      <c r="AB57" s="8"/>
      <c r="AN57" s="8"/>
    </row>
    <row r="58" spans="1:40" ht="12" customHeight="1" thickBot="1">
      <c r="B58" s="339"/>
      <c r="C58" s="295">
        <v>11</v>
      </c>
      <c r="D58" s="64"/>
      <c r="E58" s="65">
        <f>IF(D58=0,0,VLOOKUP(D58,competitors!$A$1:$B$1390,2,FALSE))</f>
        <v>0</v>
      </c>
      <c r="F58" s="65">
        <f>IF(D58=0,0,VLOOKUP(E58,competitors!$B$1:$C$1390,2,FALSE))</f>
        <v>0</v>
      </c>
      <c r="G58" s="402"/>
      <c r="H58" s="33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06"/>
      <c r="T58" s="234"/>
      <c r="U58" s="8"/>
      <c r="AA58" s="8"/>
      <c r="AB58" s="8"/>
      <c r="AN58" s="8"/>
    </row>
    <row r="59" spans="1:40" ht="12" customHeight="1">
      <c r="B59" s="339"/>
      <c r="C59" s="294">
        <v>12</v>
      </c>
      <c r="D59" s="327"/>
      <c r="E59" s="611">
        <f>IF(D59=0,0,VLOOKUP(D59,competitors!$A$1:$B$1350,2,FALSE))</f>
        <v>0</v>
      </c>
      <c r="F59" s="611">
        <f>IF(D59=0,0,VLOOKUP(E59,competitors!$B$1:$C$1350,2,FALSE))</f>
        <v>0</v>
      </c>
      <c r="G59" s="614"/>
      <c r="H59" s="615"/>
      <c r="I59" s="611"/>
      <c r="J59" s="611"/>
      <c r="K59" s="611"/>
      <c r="L59" s="611"/>
      <c r="M59" s="611"/>
      <c r="N59" s="611"/>
      <c r="O59" s="611"/>
      <c r="P59" s="611"/>
      <c r="Q59" s="611"/>
      <c r="R59" s="611"/>
      <c r="S59" s="612"/>
      <c r="T59" s="234"/>
      <c r="U59" s="356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2" customHeight="1">
      <c r="B60" s="339"/>
      <c r="C60" s="295">
        <v>13</v>
      </c>
      <c r="D60" s="58"/>
      <c r="E60" s="3">
        <f>IF(D60=0,0,VLOOKUP(D60,competitors!$A$1:$B$1350,2,FALSE))</f>
        <v>0</v>
      </c>
      <c r="F60" s="3">
        <f>IF(D60=0,0,VLOOKUP(E60,competitors!$B$1:$C$1350,2,FALSE))</f>
        <v>0</v>
      </c>
      <c r="G60" s="368"/>
      <c r="H60" s="333"/>
      <c r="I60" s="3"/>
      <c r="J60" s="3"/>
      <c r="K60" s="3"/>
      <c r="L60" s="3"/>
      <c r="M60" s="3"/>
      <c r="N60" s="3"/>
      <c r="O60" s="3"/>
      <c r="P60" s="3"/>
      <c r="Q60" s="3"/>
      <c r="R60" s="3"/>
      <c r="S60" s="63"/>
      <c r="T60" s="234"/>
      <c r="U60" s="356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2" customHeight="1">
      <c r="B61" s="339"/>
      <c r="C61" s="294">
        <v>14</v>
      </c>
      <c r="D61" s="58"/>
      <c r="E61" s="3">
        <f>IF(D61=0,0,VLOOKUP(D61,competitors!$A$1:$B$1350,2,FALSE))</f>
        <v>0</v>
      </c>
      <c r="F61" s="3">
        <f>IF(D61=0,0,VLOOKUP(E61,competitors!$B$1:$C$1350,2,FALSE))</f>
        <v>0</v>
      </c>
      <c r="G61" s="368"/>
      <c r="H61" s="333"/>
      <c r="I61" s="3"/>
      <c r="J61" s="3"/>
      <c r="K61" s="3"/>
      <c r="L61" s="3"/>
      <c r="M61" s="3"/>
      <c r="N61" s="3"/>
      <c r="O61" s="3"/>
      <c r="P61" s="3"/>
      <c r="Q61" s="3"/>
      <c r="R61" s="3"/>
      <c r="S61" s="63"/>
      <c r="T61" s="234"/>
      <c r="U61" s="356"/>
      <c r="V61" s="25"/>
      <c r="W61" s="25"/>
    </row>
    <row r="62" spans="1:40" ht="12" customHeight="1">
      <c r="B62" s="339"/>
      <c r="C62" s="295">
        <v>15</v>
      </c>
      <c r="D62" s="58"/>
      <c r="E62" s="3">
        <f>IF(D62=0,0,VLOOKUP(D62,competitors!$A$1:$B$1350,2,FALSE))</f>
        <v>0</v>
      </c>
      <c r="F62" s="3">
        <f>IF(D62=0,0,VLOOKUP(E62,competitors!$B$1:$C$1350,2,FALSE))</f>
        <v>0</v>
      </c>
      <c r="G62" s="368"/>
      <c r="H62" s="33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234"/>
      <c r="U62" s="356"/>
      <c r="V62" s="25"/>
      <c r="W62" s="25"/>
    </row>
    <row r="63" spans="1:40" ht="12" customHeight="1">
      <c r="B63" s="339"/>
      <c r="C63" s="294">
        <v>16</v>
      </c>
      <c r="D63" s="58"/>
      <c r="E63" s="3">
        <f>IF(D63=0,0,VLOOKUP(D63,competitors!$A$1:$B$1350,2,FALSE))</f>
        <v>0</v>
      </c>
      <c r="F63" s="3">
        <f>IF(D63=0,0,VLOOKUP(E63,competitors!$B$1:$C$1350,2,FALSE))</f>
        <v>0</v>
      </c>
      <c r="G63" s="368"/>
      <c r="H63" s="333"/>
      <c r="I63" s="3"/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U63" s="8"/>
      <c r="AN63" s="8"/>
    </row>
    <row r="64" spans="1:40" ht="12" customHeight="1">
      <c r="B64" s="339"/>
      <c r="C64" s="295">
        <v>17</v>
      </c>
      <c r="D64" s="58"/>
      <c r="E64" s="3">
        <f>IF(D64=0,0,VLOOKUP(D64,competitors!$A$1:$B$1350,2,FALSE))</f>
        <v>0</v>
      </c>
      <c r="F64" s="3">
        <f>IF(D64=0,0,VLOOKUP(E64,competitors!$B$1:$C$1350,2,FALSE))</f>
        <v>0</v>
      </c>
      <c r="G64" s="368"/>
      <c r="H64" s="333"/>
      <c r="I64" s="3"/>
      <c r="J64" s="3"/>
      <c r="K64" s="3"/>
      <c r="L64" s="3"/>
      <c r="M64" s="3"/>
      <c r="N64" s="3"/>
      <c r="O64" s="3"/>
      <c r="P64" s="3"/>
      <c r="Q64" s="3"/>
      <c r="R64" s="3"/>
      <c r="S64" s="63"/>
      <c r="T64" s="234"/>
      <c r="U64" s="8"/>
      <c r="AN64" s="8"/>
    </row>
    <row r="65" spans="2:33" ht="12" customHeight="1">
      <c r="B65" s="339"/>
      <c r="C65" s="294">
        <v>18</v>
      </c>
      <c r="D65" s="58"/>
      <c r="E65" s="3">
        <f>IF(D65=0,0,VLOOKUP(D65,competitors!$A$1:$B$1350,2,FALSE))</f>
        <v>0</v>
      </c>
      <c r="F65" s="3">
        <f>IF(D65=0,0,VLOOKUP(E65,competitors!$B$1:$C$1350,2,FALSE))</f>
        <v>0</v>
      </c>
      <c r="G65" s="368"/>
      <c r="H65" s="333"/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U65" s="357"/>
      <c r="V65" s="25"/>
      <c r="W65" s="25"/>
      <c r="X65" s="25"/>
      <c r="Y65" s="25"/>
      <c r="Z65" s="25"/>
      <c r="AA65" s="104"/>
      <c r="AB65" s="104"/>
      <c r="AC65" s="25"/>
      <c r="AD65" s="25"/>
      <c r="AE65" s="331"/>
      <c r="AF65" s="331"/>
      <c r="AG65" s="331"/>
    </row>
    <row r="66" spans="2:33" ht="12" customHeight="1">
      <c r="B66" s="339"/>
      <c r="C66" s="295">
        <v>19</v>
      </c>
      <c r="D66" s="58"/>
      <c r="E66" s="3">
        <f>IF(D66=0,0,VLOOKUP(D66,competitors!$A$1:$B$1350,2,FALSE))</f>
        <v>0</v>
      </c>
      <c r="F66" s="3">
        <f>IF(D66=0,0,VLOOKUP(E66,competitors!$B$1:$C$1350,2,FALSE))</f>
        <v>0</v>
      </c>
      <c r="G66" s="368"/>
      <c r="H66" s="333"/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U66" s="357"/>
      <c r="V66" s="25"/>
      <c r="W66" s="25"/>
      <c r="X66" s="25"/>
      <c r="Y66" s="25"/>
      <c r="Z66" s="25"/>
      <c r="AA66" s="104"/>
      <c r="AB66" s="104"/>
      <c r="AC66" s="25"/>
      <c r="AD66" s="25"/>
      <c r="AE66" s="331"/>
      <c r="AF66" s="331"/>
      <c r="AG66" s="331"/>
    </row>
    <row r="67" spans="2:33" ht="12" customHeight="1">
      <c r="B67" s="339"/>
      <c r="C67" s="294">
        <v>20</v>
      </c>
      <c r="D67" s="58"/>
      <c r="E67" s="3">
        <f>IF(D67=0,0,VLOOKUP(D67,competitors!$A$1:$B$1350,2,FALSE))</f>
        <v>0</v>
      </c>
      <c r="F67" s="3">
        <f>IF(D67=0,0,VLOOKUP(E67,competitors!$B$1:$C$1350,2,FALSE))</f>
        <v>0</v>
      </c>
      <c r="G67" s="368"/>
      <c r="H67" s="333"/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U67" s="357"/>
      <c r="V67" s="25"/>
      <c r="W67" s="25"/>
      <c r="X67" s="25"/>
      <c r="Y67" s="25"/>
      <c r="Z67" s="25"/>
      <c r="AA67" s="104"/>
      <c r="AB67" s="104"/>
      <c r="AC67" s="25"/>
      <c r="AD67" s="25"/>
      <c r="AE67" s="331"/>
      <c r="AF67" s="331"/>
      <c r="AG67" s="331"/>
    </row>
    <row r="68" spans="2:33" ht="12" customHeight="1">
      <c r="B68" s="339"/>
      <c r="C68" s="295">
        <v>21</v>
      </c>
      <c r="D68" s="58"/>
      <c r="E68" s="3">
        <f>IF(D68=0,0,VLOOKUP(D68,competitors!$A$1:$B$1350,2,FALSE))</f>
        <v>0</v>
      </c>
      <c r="F68" s="3">
        <f>IF(D68=0,0,VLOOKUP(E68,competitors!$B$1:$C$1350,2,FALSE))</f>
        <v>0</v>
      </c>
      <c r="G68" s="368"/>
      <c r="H68" s="333"/>
      <c r="I68" s="3"/>
      <c r="J68" s="3"/>
      <c r="K68" s="3"/>
      <c r="L68" s="3"/>
      <c r="M68" s="3"/>
      <c r="N68" s="3"/>
      <c r="O68" s="3"/>
      <c r="P68" s="3"/>
      <c r="Q68" s="3"/>
      <c r="R68" s="3"/>
      <c r="S68" s="63"/>
      <c r="T68" s="234"/>
      <c r="U68" s="357"/>
      <c r="V68" s="25"/>
      <c r="W68" s="25"/>
      <c r="X68" s="25"/>
      <c r="Y68" s="25"/>
      <c r="Z68" s="25"/>
      <c r="AA68" s="104"/>
      <c r="AB68" s="104"/>
      <c r="AC68" s="25"/>
      <c r="AD68" s="25"/>
      <c r="AE68" s="331"/>
      <c r="AF68" s="331"/>
      <c r="AG68" s="331"/>
    </row>
    <row r="69" spans="2:33" ht="12" customHeight="1" thickBot="1">
      <c r="B69" s="398"/>
      <c r="C69" s="296">
        <v>22</v>
      </c>
      <c r="D69" s="64"/>
      <c r="E69" s="65">
        <f>IF(D69=0,0,VLOOKUP(D69,competitors!$A$1:$B$1350,2,FALSE))</f>
        <v>0</v>
      </c>
      <c r="F69" s="65">
        <f>IF(D69=0,0,VLOOKUP(E69,competitors!$B$1:$C$1350,2,FALSE))</f>
        <v>0</v>
      </c>
      <c r="G69" s="402"/>
      <c r="H69" s="33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06"/>
      <c r="T69" s="234"/>
      <c r="U69" s="357"/>
      <c r="V69" s="25"/>
      <c r="W69" s="25"/>
      <c r="X69" s="25"/>
      <c r="Y69" s="25"/>
      <c r="Z69" s="25"/>
      <c r="AA69" s="104"/>
      <c r="AB69" s="104"/>
      <c r="AC69" s="25"/>
      <c r="AD69" s="25"/>
      <c r="AE69" s="331"/>
      <c r="AF69" s="331"/>
      <c r="AG69" s="331"/>
    </row>
    <row r="70" spans="2:33" ht="12" customHeight="1">
      <c r="B70" s="25"/>
      <c r="C70" s="25"/>
      <c r="D70" s="25"/>
      <c r="E70" s="25"/>
      <c r="F70" s="25"/>
      <c r="G70" s="735" t="s">
        <v>1908</v>
      </c>
      <c r="H70" s="331"/>
      <c r="I70" s="714">
        <f t="shared" ref="I70:S70" si="2">SUM(I4:I69)</f>
        <v>92</v>
      </c>
      <c r="J70" s="716">
        <f t="shared" si="2"/>
        <v>0</v>
      </c>
      <c r="K70" s="716">
        <f t="shared" si="2"/>
        <v>0</v>
      </c>
      <c r="L70" s="716">
        <f t="shared" si="2"/>
        <v>76</v>
      </c>
      <c r="M70" s="716">
        <f t="shared" si="2"/>
        <v>42</v>
      </c>
      <c r="N70" s="716">
        <f t="shared" si="2"/>
        <v>105</v>
      </c>
      <c r="O70" s="716">
        <f t="shared" si="2"/>
        <v>100</v>
      </c>
      <c r="P70" s="716">
        <f t="shared" si="2"/>
        <v>20</v>
      </c>
      <c r="Q70" s="716">
        <f t="shared" si="2"/>
        <v>44</v>
      </c>
      <c r="R70" s="716">
        <f t="shared" si="2"/>
        <v>0</v>
      </c>
      <c r="S70" s="720">
        <f t="shared" si="2"/>
        <v>0</v>
      </c>
      <c r="T70" s="25"/>
      <c r="U70" s="357"/>
      <c r="V70" s="25"/>
      <c r="W70" s="25"/>
      <c r="X70" s="25"/>
      <c r="Y70" s="25"/>
      <c r="Z70" s="25"/>
      <c r="AA70" s="104"/>
      <c r="AB70" s="104"/>
      <c r="AC70" s="25"/>
      <c r="AD70" s="25"/>
      <c r="AE70" s="331"/>
      <c r="AF70" s="331"/>
      <c r="AG70" s="331"/>
    </row>
    <row r="71" spans="2:33" ht="12" customHeight="1" thickBot="1">
      <c r="B71" s="25"/>
      <c r="C71" s="25"/>
      <c r="D71" s="25"/>
      <c r="E71" s="25"/>
      <c r="F71" s="25"/>
      <c r="G71" s="709"/>
      <c r="H71" s="331"/>
      <c r="I71" s="711"/>
      <c r="J71" s="713"/>
      <c r="K71" s="713"/>
      <c r="L71" s="713"/>
      <c r="M71" s="713"/>
      <c r="N71" s="713"/>
      <c r="O71" s="713"/>
      <c r="P71" s="713"/>
      <c r="Q71" s="713"/>
      <c r="R71" s="713"/>
      <c r="S71" s="719"/>
      <c r="T71" s="25"/>
      <c r="U71" s="357"/>
      <c r="V71" s="25"/>
      <c r="W71" s="25"/>
      <c r="X71" s="25"/>
      <c r="Y71" s="25"/>
      <c r="Z71" s="25"/>
      <c r="AA71" s="104"/>
      <c r="AB71" s="104"/>
      <c r="AC71" s="25"/>
      <c r="AD71" s="25"/>
      <c r="AE71" s="331"/>
      <c r="AF71" s="331"/>
      <c r="AG71" s="331"/>
    </row>
    <row r="72" spans="2:33" ht="12" customHeight="1">
      <c r="B72" s="25"/>
      <c r="C72" s="25"/>
      <c r="D72" s="25"/>
      <c r="E72" s="25"/>
      <c r="F72" s="25"/>
      <c r="G72" s="104"/>
      <c r="H72" s="10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57"/>
      <c r="V72" s="25"/>
      <c r="W72" s="25"/>
      <c r="X72" s="25"/>
      <c r="Y72" s="25"/>
      <c r="Z72" s="25"/>
      <c r="AA72" s="104"/>
      <c r="AB72" s="104"/>
      <c r="AC72" s="25"/>
      <c r="AD72" s="25"/>
      <c r="AE72" s="331"/>
      <c r="AF72" s="331"/>
      <c r="AG72" s="331"/>
    </row>
    <row r="73" spans="2:33" ht="12" customHeight="1">
      <c r="B73" s="25"/>
      <c r="C73" s="25"/>
      <c r="D73" s="25"/>
      <c r="E73" s="25"/>
      <c r="F73" s="25"/>
      <c r="G73" s="104"/>
      <c r="H73" s="10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57"/>
      <c r="V73" s="25"/>
      <c r="W73" s="25"/>
      <c r="X73" s="25"/>
      <c r="Y73" s="25"/>
      <c r="Z73" s="25"/>
      <c r="AA73" s="104"/>
      <c r="AB73" s="104"/>
      <c r="AC73" s="25"/>
      <c r="AD73" s="25"/>
      <c r="AE73" s="331"/>
      <c r="AF73" s="331"/>
      <c r="AG73" s="331"/>
    </row>
    <row r="74" spans="2:33" ht="12" customHeight="1">
      <c r="B74" s="25"/>
      <c r="C74" s="25"/>
      <c r="D74" s="25"/>
      <c r="E74" s="25"/>
      <c r="F74" s="25"/>
      <c r="G74" s="104"/>
      <c r="H74" s="10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57"/>
      <c r="V74" s="25"/>
      <c r="W74" s="25"/>
      <c r="X74" s="25"/>
      <c r="Y74" s="25"/>
      <c r="Z74" s="25"/>
      <c r="AA74" s="104"/>
      <c r="AB74" s="104"/>
      <c r="AC74" s="25"/>
      <c r="AD74" s="25"/>
      <c r="AE74" s="331"/>
      <c r="AF74" s="331"/>
      <c r="AG74" s="331"/>
    </row>
    <row r="75" spans="2:33" ht="12" customHeight="1">
      <c r="B75" s="25"/>
      <c r="C75" s="25"/>
      <c r="D75" s="25"/>
      <c r="E75" s="25"/>
      <c r="F75" s="25"/>
      <c r="G75" s="104"/>
      <c r="H75" s="10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357"/>
      <c r="V75" s="25"/>
      <c r="W75" s="25"/>
      <c r="X75" s="25"/>
      <c r="Y75" s="25"/>
      <c r="Z75" s="25"/>
      <c r="AA75" s="104"/>
      <c r="AB75" s="104"/>
      <c r="AC75" s="25"/>
      <c r="AD75" s="25"/>
    </row>
    <row r="76" spans="2:33" ht="12" customHeight="1">
      <c r="B76" s="25"/>
      <c r="C76" s="25"/>
      <c r="D76" s="25"/>
      <c r="E76" s="25"/>
      <c r="F76" s="25"/>
      <c r="G76" s="104"/>
      <c r="H76" s="10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57"/>
      <c r="V76" s="25"/>
      <c r="W76" s="25"/>
      <c r="X76" s="25"/>
      <c r="Y76" s="25"/>
      <c r="Z76" s="25"/>
      <c r="AA76" s="104"/>
      <c r="AB76" s="104"/>
      <c r="AC76" s="25"/>
      <c r="AD76" s="25"/>
    </row>
    <row r="77" spans="2:33" ht="12" customHeight="1">
      <c r="B77" s="25"/>
      <c r="C77" s="25"/>
      <c r="D77" s="25"/>
      <c r="E77" s="25"/>
      <c r="F77" s="25"/>
      <c r="G77" s="104"/>
      <c r="H77" s="10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357"/>
      <c r="V77" s="25"/>
      <c r="W77" s="25"/>
      <c r="X77" s="25"/>
      <c r="Y77" s="25"/>
      <c r="Z77" s="25"/>
      <c r="AA77" s="104"/>
      <c r="AB77" s="104"/>
      <c r="AC77" s="25"/>
      <c r="AD77" s="25"/>
    </row>
    <row r="78" spans="2:33" ht="12" customHeight="1">
      <c r="B78" s="25"/>
      <c r="C78" s="25"/>
      <c r="D78" s="25"/>
      <c r="E78" s="25"/>
      <c r="F78" s="25"/>
      <c r="G78" s="104"/>
      <c r="H78" s="10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357"/>
      <c r="V78" s="25"/>
      <c r="W78" s="25"/>
      <c r="X78" s="25"/>
      <c r="Y78" s="25"/>
      <c r="Z78" s="25"/>
      <c r="AA78" s="104"/>
      <c r="AB78" s="104"/>
      <c r="AC78" s="25"/>
      <c r="AD78" s="25"/>
    </row>
    <row r="79" spans="2:33" ht="12" customHeight="1">
      <c r="B79" s="25"/>
      <c r="C79" s="25"/>
      <c r="D79" s="25"/>
      <c r="E79" s="25"/>
      <c r="F79" s="25"/>
      <c r="G79" s="104"/>
      <c r="H79" s="10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57"/>
      <c r="V79" s="25"/>
      <c r="W79" s="25"/>
      <c r="X79" s="25"/>
      <c r="Y79" s="25"/>
      <c r="Z79" s="25"/>
      <c r="AA79" s="104"/>
      <c r="AB79" s="104"/>
      <c r="AC79" s="25"/>
      <c r="AD79" s="25"/>
    </row>
    <row r="80" spans="2:33" ht="12" customHeight="1">
      <c r="B80" s="25"/>
      <c r="C80" s="25"/>
      <c r="D80" s="25"/>
      <c r="E80" s="25"/>
      <c r="F80" s="25"/>
      <c r="G80" s="104"/>
      <c r="H80" s="10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357"/>
      <c r="V80" s="25"/>
      <c r="W80" s="25"/>
      <c r="X80" s="25"/>
      <c r="Y80" s="25"/>
      <c r="Z80" s="25"/>
      <c r="AA80" s="104"/>
      <c r="AB80" s="104"/>
      <c r="AC80" s="25"/>
      <c r="AD80" s="25"/>
    </row>
    <row r="81" spans="2:30" ht="12" customHeight="1">
      <c r="B81" s="25"/>
      <c r="C81" s="25"/>
      <c r="D81" s="25"/>
      <c r="E81" s="25"/>
      <c r="F81" s="25"/>
      <c r="G81" s="104"/>
      <c r="H81" s="10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357"/>
      <c r="V81" s="25"/>
      <c r="W81" s="25"/>
      <c r="X81" s="25"/>
      <c r="Y81" s="25"/>
      <c r="Z81" s="25"/>
      <c r="AA81" s="104"/>
      <c r="AB81" s="104"/>
      <c r="AC81" s="25"/>
      <c r="AD81" s="25"/>
    </row>
    <row r="82" spans="2:30" ht="12" customHeight="1">
      <c r="B82" s="25"/>
      <c r="C82" s="25"/>
      <c r="D82" s="25"/>
      <c r="E82" s="25"/>
      <c r="F82" s="25"/>
      <c r="G82" s="104"/>
      <c r="H82" s="10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357"/>
      <c r="V82" s="25"/>
      <c r="W82" s="25"/>
      <c r="X82" s="25"/>
      <c r="Y82" s="25"/>
      <c r="Z82" s="25"/>
      <c r="AA82" s="104"/>
      <c r="AB82" s="104"/>
      <c r="AC82" s="25"/>
      <c r="AD82" s="25"/>
    </row>
    <row r="83" spans="2:30">
      <c r="B83" s="25"/>
      <c r="C83" s="25"/>
      <c r="D83" s="25"/>
      <c r="E83" s="25"/>
      <c r="F83" s="25"/>
      <c r="G83" s="104"/>
      <c r="H83" s="10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357"/>
      <c r="V83" s="25"/>
      <c r="W83" s="25"/>
      <c r="X83" s="25"/>
      <c r="Y83" s="25"/>
      <c r="Z83" s="25"/>
      <c r="AA83" s="104"/>
      <c r="AB83" s="104"/>
      <c r="AC83" s="25"/>
      <c r="AD83" s="25"/>
    </row>
    <row r="84" spans="2:30">
      <c r="B84" s="25"/>
      <c r="C84" s="25"/>
      <c r="D84" s="25"/>
      <c r="E84" s="25"/>
      <c r="F84" s="25"/>
      <c r="T84" s="25"/>
      <c r="U84" s="357"/>
      <c r="V84" s="25"/>
      <c r="W84" s="25"/>
      <c r="X84" s="25"/>
      <c r="Y84" s="25"/>
      <c r="Z84" s="25"/>
      <c r="AA84" s="104"/>
      <c r="AB84" s="104"/>
      <c r="AC84" s="25"/>
      <c r="AD84" s="25"/>
    </row>
    <row r="85" spans="2:30">
      <c r="B85" s="25"/>
      <c r="C85" s="25"/>
      <c r="D85" s="25"/>
      <c r="E85" s="25"/>
      <c r="F85" s="25"/>
      <c r="T85" s="25"/>
      <c r="U85" s="357"/>
      <c r="V85" s="25"/>
      <c r="W85" s="25"/>
      <c r="X85" s="25"/>
      <c r="Y85" s="25"/>
      <c r="Z85" s="25"/>
      <c r="AA85" s="104"/>
      <c r="AB85" s="104"/>
      <c r="AC85" s="25"/>
      <c r="AD85" s="25"/>
    </row>
    <row r="86" spans="2:30">
      <c r="B86" s="25"/>
      <c r="C86" s="25"/>
      <c r="D86" s="25"/>
      <c r="E86" s="25"/>
      <c r="F86" s="25"/>
      <c r="G86" s="104"/>
      <c r="H86" s="10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57"/>
      <c r="V86" s="25"/>
      <c r="W86" s="25"/>
      <c r="X86" s="25"/>
      <c r="Y86" s="25"/>
      <c r="Z86" s="25"/>
      <c r="AA86" s="104"/>
      <c r="AB86" s="104"/>
      <c r="AC86" s="25"/>
      <c r="AD86" s="25"/>
    </row>
    <row r="87" spans="2:30">
      <c r="B87" s="25"/>
      <c r="C87" s="25"/>
      <c r="D87" s="25"/>
      <c r="E87" s="25"/>
      <c r="F87" s="25"/>
      <c r="G87" s="104"/>
      <c r="H87" s="10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357"/>
      <c r="V87" s="25"/>
      <c r="W87" s="25"/>
      <c r="X87" s="25"/>
      <c r="Y87" s="25"/>
      <c r="Z87" s="25"/>
      <c r="AA87" s="104"/>
      <c r="AB87" s="104"/>
      <c r="AC87" s="25"/>
      <c r="AD87" s="25"/>
    </row>
    <row r="88" spans="2:30">
      <c r="B88" s="25"/>
      <c r="C88" s="25"/>
      <c r="D88" s="25"/>
      <c r="E88" s="25"/>
      <c r="F88" s="25"/>
      <c r="G88" s="104"/>
      <c r="H88" s="10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57"/>
      <c r="V88" s="25"/>
      <c r="W88" s="25"/>
      <c r="X88" s="25"/>
      <c r="Y88" s="25"/>
      <c r="Z88" s="25"/>
      <c r="AA88" s="104"/>
      <c r="AB88" s="104"/>
      <c r="AC88" s="25"/>
      <c r="AD88" s="25"/>
    </row>
    <row r="89" spans="2:30">
      <c r="B89" s="25"/>
      <c r="C89" s="25"/>
      <c r="D89" s="25"/>
      <c r="E89" s="25"/>
      <c r="F89" s="25"/>
      <c r="G89" s="104"/>
      <c r="H89" s="10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357"/>
      <c r="V89" s="25"/>
      <c r="W89" s="25"/>
      <c r="X89" s="25"/>
      <c r="Y89" s="25"/>
      <c r="Z89" s="25"/>
      <c r="AA89" s="104"/>
      <c r="AB89" s="104"/>
      <c r="AC89" s="25"/>
      <c r="AD89" s="25"/>
    </row>
    <row r="90" spans="2:30">
      <c r="B90" s="25"/>
      <c r="C90" s="25"/>
      <c r="D90" s="25"/>
      <c r="E90" s="25"/>
      <c r="F90" s="25"/>
      <c r="G90" s="104"/>
      <c r="H90" s="10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357"/>
      <c r="V90" s="25"/>
      <c r="W90" s="25"/>
      <c r="X90" s="25"/>
      <c r="Y90" s="25"/>
      <c r="Z90" s="25"/>
      <c r="AA90" s="104"/>
      <c r="AB90" s="104"/>
      <c r="AC90" s="25"/>
      <c r="AD90" s="25"/>
    </row>
    <row r="91" spans="2:30">
      <c r="B91" s="25"/>
      <c r="C91" s="25"/>
      <c r="D91" s="25"/>
      <c r="E91" s="25"/>
      <c r="F91" s="25"/>
      <c r="G91" s="104"/>
      <c r="H91" s="10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357"/>
      <c r="V91" s="25"/>
      <c r="W91" s="25"/>
      <c r="X91" s="25"/>
      <c r="Y91" s="25"/>
      <c r="Z91" s="25"/>
      <c r="AA91" s="104"/>
      <c r="AB91" s="104"/>
      <c r="AC91" s="25"/>
      <c r="AD91" s="25"/>
    </row>
    <row r="92" spans="2:30">
      <c r="B92" s="25"/>
      <c r="C92" s="25"/>
      <c r="D92" s="25"/>
      <c r="E92" s="25"/>
      <c r="F92" s="25"/>
      <c r="G92" s="104"/>
      <c r="H92" s="10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57"/>
      <c r="V92" s="25"/>
      <c r="W92" s="25"/>
      <c r="X92" s="25"/>
      <c r="Y92" s="25"/>
      <c r="Z92" s="25"/>
      <c r="AA92" s="104"/>
      <c r="AB92" s="104"/>
      <c r="AC92" s="25"/>
      <c r="AD92" s="25"/>
    </row>
    <row r="93" spans="2:30">
      <c r="B93" s="25"/>
      <c r="C93" s="25"/>
      <c r="D93" s="25"/>
      <c r="E93" s="25"/>
      <c r="F93" s="25"/>
      <c r="G93" s="104"/>
      <c r="H93" s="10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357"/>
      <c r="V93" s="25"/>
      <c r="W93" s="25"/>
      <c r="X93" s="25"/>
      <c r="Y93" s="25"/>
      <c r="Z93" s="25"/>
      <c r="AA93" s="104"/>
      <c r="AB93" s="104"/>
      <c r="AC93" s="25"/>
      <c r="AD93" s="25"/>
    </row>
    <row r="94" spans="2:30">
      <c r="B94" s="25"/>
      <c r="C94" s="25"/>
      <c r="D94" s="25"/>
      <c r="E94" s="25"/>
      <c r="F94" s="25"/>
      <c r="G94" s="104"/>
      <c r="H94" s="10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357"/>
      <c r="V94" s="25"/>
      <c r="W94" s="25"/>
      <c r="X94" s="25"/>
      <c r="Y94" s="25"/>
      <c r="Z94" s="25"/>
      <c r="AA94" s="104"/>
      <c r="AB94" s="104"/>
      <c r="AC94" s="25"/>
      <c r="AD94" s="25"/>
    </row>
    <row r="95" spans="2:30">
      <c r="B95" s="25"/>
      <c r="C95" s="25"/>
      <c r="D95" s="25"/>
      <c r="E95" s="25"/>
      <c r="F95" s="25"/>
      <c r="G95" s="104"/>
      <c r="H95" s="10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357"/>
      <c r="V95" s="25"/>
      <c r="W95" s="25"/>
      <c r="X95" s="25"/>
      <c r="Y95" s="25"/>
      <c r="Z95" s="25"/>
      <c r="AA95" s="104"/>
      <c r="AB95" s="104"/>
      <c r="AC95" s="25"/>
      <c r="AD95" s="25"/>
    </row>
    <row r="96" spans="2:30">
      <c r="B96" s="25"/>
      <c r="C96" s="25"/>
      <c r="D96" s="25"/>
      <c r="E96" s="25"/>
      <c r="F96" s="25"/>
      <c r="G96" s="104"/>
      <c r="H96" s="10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357"/>
      <c r="V96" s="25"/>
      <c r="W96" s="25"/>
      <c r="X96" s="25"/>
      <c r="Y96" s="25"/>
      <c r="Z96" s="25"/>
      <c r="AA96" s="104"/>
      <c r="AB96" s="104"/>
      <c r="AC96" s="25"/>
      <c r="AD96" s="25"/>
    </row>
    <row r="97" spans="2:30">
      <c r="B97" s="25"/>
      <c r="C97" s="25"/>
      <c r="D97" s="25"/>
      <c r="E97" s="25"/>
      <c r="F97" s="25"/>
      <c r="G97" s="104"/>
      <c r="H97" s="10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357"/>
      <c r="V97" s="25"/>
      <c r="W97" s="25"/>
      <c r="X97" s="25"/>
      <c r="Y97" s="25"/>
      <c r="Z97" s="25"/>
      <c r="AA97" s="104"/>
      <c r="AB97" s="104"/>
      <c r="AC97" s="25"/>
      <c r="AD97" s="25"/>
    </row>
    <row r="98" spans="2:30">
      <c r="B98" s="25"/>
      <c r="C98" s="25"/>
      <c r="D98" s="25"/>
      <c r="E98" s="25"/>
      <c r="F98" s="25"/>
      <c r="G98" s="104"/>
      <c r="H98" s="10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357"/>
      <c r="V98" s="25"/>
      <c r="W98" s="25"/>
      <c r="X98" s="25"/>
      <c r="Y98" s="25"/>
      <c r="Z98" s="25"/>
      <c r="AA98" s="104"/>
      <c r="AB98" s="104"/>
      <c r="AC98" s="25"/>
      <c r="AD98" s="25"/>
    </row>
    <row r="99" spans="2:30">
      <c r="B99" s="25"/>
      <c r="C99" s="25"/>
      <c r="D99" s="25"/>
      <c r="E99" s="25"/>
      <c r="F99" s="25"/>
      <c r="G99" s="104"/>
      <c r="H99" s="10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357"/>
      <c r="V99" s="25"/>
      <c r="W99" s="25"/>
      <c r="X99" s="25"/>
      <c r="Y99" s="25"/>
      <c r="Z99" s="25"/>
      <c r="AA99" s="104"/>
      <c r="AB99" s="104"/>
      <c r="AC99" s="25"/>
      <c r="AD99" s="25"/>
    </row>
    <row r="100" spans="2:30">
      <c r="B100" s="25"/>
      <c r="C100" s="25"/>
      <c r="D100" s="25"/>
      <c r="E100" s="25"/>
      <c r="F100" s="25"/>
      <c r="G100" s="104"/>
      <c r="H100" s="10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357"/>
      <c r="V100" s="25"/>
      <c r="W100" s="25"/>
      <c r="X100" s="25"/>
      <c r="Y100" s="25"/>
      <c r="Z100" s="25"/>
      <c r="AA100" s="104"/>
      <c r="AB100" s="104"/>
      <c r="AC100" s="25"/>
      <c r="AD100" s="25"/>
    </row>
    <row r="101" spans="2:30">
      <c r="B101" s="25"/>
      <c r="C101" s="25"/>
      <c r="D101" s="25"/>
      <c r="E101" s="25"/>
      <c r="F101" s="25"/>
      <c r="G101" s="104"/>
      <c r="H101" s="10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357"/>
      <c r="V101" s="25"/>
      <c r="W101" s="25"/>
      <c r="X101" s="25"/>
      <c r="Y101" s="25"/>
      <c r="Z101" s="25"/>
      <c r="AA101" s="104"/>
      <c r="AB101" s="104"/>
      <c r="AC101" s="25"/>
      <c r="AD101" s="25"/>
    </row>
    <row r="102" spans="2:30">
      <c r="B102" s="25"/>
      <c r="C102" s="25"/>
      <c r="D102" s="25"/>
      <c r="E102" s="25"/>
      <c r="F102" s="25"/>
      <c r="G102" s="104"/>
      <c r="H102" s="10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57"/>
      <c r="V102" s="25"/>
      <c r="W102" s="25"/>
      <c r="X102" s="25"/>
      <c r="Y102" s="25"/>
      <c r="Z102" s="25"/>
      <c r="AA102" s="104"/>
      <c r="AB102" s="104"/>
      <c r="AC102" s="25"/>
      <c r="AD102" s="25"/>
    </row>
    <row r="103" spans="2:30">
      <c r="B103" s="25"/>
      <c r="C103" s="25"/>
      <c r="D103" s="25"/>
      <c r="E103" s="25"/>
      <c r="F103" s="25"/>
      <c r="G103" s="104"/>
      <c r="H103" s="10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357"/>
      <c r="V103" s="25"/>
      <c r="W103" s="25"/>
      <c r="X103" s="25"/>
      <c r="Y103" s="25"/>
      <c r="Z103" s="25"/>
      <c r="AA103" s="104"/>
      <c r="AB103" s="104"/>
      <c r="AC103" s="25"/>
      <c r="AD103" s="25"/>
    </row>
    <row r="104" spans="2:30">
      <c r="B104" s="25"/>
      <c r="C104" s="25"/>
      <c r="D104" s="25"/>
      <c r="E104" s="25"/>
      <c r="F104" s="25"/>
      <c r="G104" s="104"/>
      <c r="H104" s="10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357"/>
      <c r="V104" s="25"/>
      <c r="W104" s="25"/>
      <c r="X104" s="25"/>
      <c r="Y104" s="25"/>
      <c r="Z104" s="25"/>
      <c r="AA104" s="104"/>
      <c r="AB104" s="104"/>
      <c r="AC104" s="25"/>
      <c r="AD104" s="25"/>
    </row>
    <row r="105" spans="2:30">
      <c r="B105" s="25"/>
      <c r="C105" s="25"/>
      <c r="D105" s="25"/>
      <c r="E105" s="25"/>
      <c r="F105" s="25"/>
      <c r="G105" s="104"/>
      <c r="H105" s="10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357"/>
      <c r="V105" s="25"/>
      <c r="W105" s="25"/>
      <c r="X105" s="25"/>
      <c r="Y105" s="25"/>
      <c r="Z105" s="25"/>
      <c r="AA105" s="104"/>
      <c r="AB105" s="104"/>
      <c r="AC105" s="25"/>
      <c r="AD105" s="25"/>
    </row>
    <row r="106" spans="2:30">
      <c r="B106" s="25"/>
      <c r="C106" s="25"/>
      <c r="D106" s="25"/>
      <c r="E106" s="25"/>
      <c r="F106" s="25"/>
      <c r="G106" s="104"/>
      <c r="H106" s="10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357"/>
      <c r="V106" s="25"/>
      <c r="W106" s="25"/>
      <c r="X106" s="25"/>
      <c r="Y106" s="25"/>
      <c r="Z106" s="25"/>
      <c r="AA106" s="104"/>
      <c r="AB106" s="104"/>
      <c r="AC106" s="25"/>
      <c r="AD106" s="25"/>
    </row>
    <row r="107" spans="2:30">
      <c r="B107" s="25"/>
      <c r="C107" s="25"/>
      <c r="D107" s="25"/>
      <c r="E107" s="25"/>
      <c r="F107" s="25"/>
      <c r="G107" s="104"/>
      <c r="H107" s="10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357"/>
      <c r="V107" s="25"/>
      <c r="W107" s="25"/>
      <c r="X107" s="25"/>
      <c r="Y107" s="25"/>
      <c r="Z107" s="25"/>
      <c r="AA107" s="104"/>
      <c r="AB107" s="104"/>
      <c r="AC107" s="25"/>
      <c r="AD107" s="25"/>
    </row>
    <row r="108" spans="2:30">
      <c r="B108" s="25"/>
      <c r="C108" s="25"/>
      <c r="D108" s="25"/>
      <c r="E108" s="25"/>
      <c r="F108" s="25"/>
      <c r="G108" s="104"/>
      <c r="H108" s="10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57"/>
      <c r="V108" s="25"/>
      <c r="W108" s="25"/>
      <c r="X108" s="25"/>
      <c r="Y108" s="25"/>
      <c r="Z108" s="25"/>
      <c r="AA108" s="104"/>
      <c r="AB108" s="104"/>
      <c r="AC108" s="25"/>
      <c r="AD108" s="25"/>
    </row>
    <row r="109" spans="2:30">
      <c r="B109" s="25"/>
      <c r="C109" s="25"/>
      <c r="D109" s="25"/>
      <c r="E109" s="25"/>
      <c r="F109" s="25"/>
      <c r="G109" s="104"/>
      <c r="H109" s="10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57"/>
      <c r="V109" s="25"/>
      <c r="W109" s="25"/>
      <c r="X109" s="25"/>
      <c r="Y109" s="25"/>
      <c r="Z109" s="25"/>
      <c r="AA109" s="104"/>
      <c r="AB109" s="104"/>
      <c r="AC109" s="25"/>
      <c r="AD109" s="25"/>
    </row>
    <row r="110" spans="2:30">
      <c r="B110" s="25"/>
      <c r="C110" s="25"/>
      <c r="D110" s="25"/>
      <c r="E110" s="25"/>
      <c r="F110" s="25"/>
      <c r="G110" s="104"/>
      <c r="H110" s="10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57"/>
      <c r="V110" s="25"/>
      <c r="W110" s="25"/>
      <c r="X110" s="25"/>
      <c r="Y110" s="25"/>
      <c r="Z110" s="25"/>
      <c r="AA110" s="104"/>
      <c r="AB110" s="104"/>
      <c r="AC110" s="25"/>
      <c r="AD110" s="25"/>
    </row>
    <row r="111" spans="2:30">
      <c r="B111" s="25"/>
      <c r="C111" s="25"/>
      <c r="D111" s="25"/>
      <c r="E111" s="25"/>
      <c r="F111" s="25"/>
      <c r="G111" s="104"/>
      <c r="H111" s="10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357"/>
      <c r="V111" s="25"/>
      <c r="W111" s="25"/>
      <c r="X111" s="25"/>
      <c r="Y111" s="25"/>
      <c r="Z111" s="25"/>
      <c r="AA111" s="104"/>
      <c r="AB111" s="104"/>
      <c r="AC111" s="25"/>
      <c r="AD111" s="25"/>
    </row>
    <row r="112" spans="2:30">
      <c r="B112" s="25"/>
      <c r="C112" s="25"/>
      <c r="D112" s="25"/>
      <c r="E112" s="25"/>
      <c r="F112" s="25"/>
      <c r="G112" s="104"/>
      <c r="H112" s="10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57"/>
      <c r="V112" s="25"/>
      <c r="W112" s="25"/>
      <c r="X112" s="25"/>
      <c r="Y112" s="25"/>
      <c r="Z112" s="25"/>
      <c r="AA112" s="104"/>
      <c r="AB112" s="104"/>
      <c r="AC112" s="25"/>
      <c r="AD112" s="25"/>
    </row>
    <row r="113" spans="2:30">
      <c r="B113" s="25"/>
      <c r="C113" s="25"/>
      <c r="D113" s="25"/>
      <c r="E113" s="25"/>
      <c r="F113" s="25"/>
      <c r="G113" s="104"/>
      <c r="H113" s="10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357"/>
      <c r="V113" s="25"/>
      <c r="W113" s="25"/>
      <c r="X113" s="25"/>
      <c r="Y113" s="25"/>
      <c r="Z113" s="25"/>
      <c r="AA113" s="104"/>
      <c r="AB113" s="104"/>
      <c r="AC113" s="25"/>
      <c r="AD113" s="25"/>
    </row>
    <row r="114" spans="2:30">
      <c r="B114" s="25"/>
      <c r="C114" s="25"/>
      <c r="D114" s="25"/>
      <c r="E114" s="25"/>
      <c r="F114" s="25"/>
      <c r="G114" s="104"/>
      <c r="H114" s="10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57"/>
      <c r="V114" s="25"/>
      <c r="W114" s="25"/>
      <c r="X114" s="25"/>
      <c r="Y114" s="25"/>
      <c r="Z114" s="25"/>
      <c r="AA114" s="104"/>
      <c r="AB114" s="104"/>
      <c r="AC114" s="25"/>
      <c r="AD114" s="25"/>
    </row>
    <row r="115" spans="2:30">
      <c r="B115" s="25"/>
      <c r="C115" s="25"/>
      <c r="D115" s="25"/>
      <c r="E115" s="25"/>
      <c r="F115" s="25"/>
      <c r="G115" s="104"/>
      <c r="H115" s="10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357"/>
      <c r="V115" s="25"/>
      <c r="W115" s="25"/>
      <c r="X115" s="25"/>
      <c r="Y115" s="25"/>
      <c r="Z115" s="25"/>
      <c r="AA115" s="104"/>
      <c r="AB115" s="104"/>
      <c r="AC115" s="25"/>
      <c r="AD115" s="25"/>
    </row>
    <row r="116" spans="2:30">
      <c r="B116" s="25"/>
      <c r="C116" s="25"/>
      <c r="D116" s="25"/>
      <c r="E116" s="25"/>
      <c r="F116" s="25"/>
      <c r="G116" s="104"/>
      <c r="H116" s="10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57"/>
      <c r="V116" s="25"/>
      <c r="W116" s="25"/>
      <c r="X116" s="25"/>
      <c r="Y116" s="25"/>
      <c r="Z116" s="25"/>
      <c r="AA116" s="104"/>
      <c r="AB116" s="104"/>
      <c r="AC116" s="25"/>
      <c r="AD116" s="25"/>
    </row>
    <row r="117" spans="2:30">
      <c r="B117" s="25"/>
      <c r="C117" s="25"/>
      <c r="D117" s="25"/>
      <c r="E117" s="25"/>
      <c r="F117" s="25"/>
      <c r="G117" s="104"/>
      <c r="H117" s="10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357"/>
      <c r="V117" s="25"/>
      <c r="W117" s="25"/>
      <c r="X117" s="25"/>
      <c r="Y117" s="25"/>
      <c r="Z117" s="25"/>
      <c r="AA117" s="104"/>
      <c r="AB117" s="104"/>
      <c r="AC117" s="25"/>
      <c r="AD117" s="25"/>
    </row>
    <row r="118" spans="2:30">
      <c r="B118" s="25"/>
      <c r="C118" s="25"/>
      <c r="D118" s="25"/>
      <c r="E118" s="25"/>
      <c r="F118" s="25"/>
      <c r="G118" s="104"/>
      <c r="H118" s="10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57"/>
      <c r="V118" s="25"/>
      <c r="W118" s="25"/>
      <c r="X118" s="25"/>
      <c r="Y118" s="25"/>
      <c r="Z118" s="25"/>
      <c r="AA118" s="104"/>
      <c r="AB118" s="104"/>
      <c r="AC118" s="25"/>
      <c r="AD118" s="25"/>
    </row>
    <row r="119" spans="2:30">
      <c r="B119" s="25"/>
      <c r="C119" s="25"/>
      <c r="D119" s="25"/>
      <c r="E119" s="25"/>
      <c r="F119" s="25"/>
      <c r="G119" s="104"/>
      <c r="H119" s="10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57"/>
      <c r="V119" s="25"/>
      <c r="W119" s="25"/>
      <c r="X119" s="25"/>
      <c r="Y119" s="25"/>
      <c r="Z119" s="25"/>
      <c r="AA119" s="104"/>
      <c r="AB119" s="104"/>
      <c r="AC119" s="25"/>
      <c r="AD119" s="25"/>
    </row>
    <row r="120" spans="2:30">
      <c r="B120" s="25"/>
      <c r="C120" s="25"/>
      <c r="D120" s="25"/>
      <c r="E120" s="25"/>
      <c r="F120" s="25"/>
      <c r="G120" s="104"/>
      <c r="H120" s="10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57"/>
      <c r="V120" s="25"/>
      <c r="W120" s="25"/>
      <c r="X120" s="25"/>
      <c r="Y120" s="25"/>
      <c r="Z120" s="25"/>
      <c r="AA120" s="104"/>
      <c r="AB120" s="104"/>
      <c r="AC120" s="25"/>
      <c r="AD120" s="25"/>
    </row>
    <row r="121" spans="2:30">
      <c r="B121" s="25"/>
      <c r="C121" s="25"/>
      <c r="D121" s="25"/>
      <c r="E121" s="25"/>
      <c r="F121" s="25"/>
      <c r="G121" s="104"/>
      <c r="H121" s="10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57"/>
      <c r="V121" s="25"/>
      <c r="W121" s="25"/>
      <c r="X121" s="25"/>
      <c r="Y121" s="25"/>
      <c r="Z121" s="25"/>
      <c r="AA121" s="104"/>
      <c r="AB121" s="104"/>
      <c r="AC121" s="25"/>
      <c r="AD121" s="25"/>
    </row>
    <row r="122" spans="2:30">
      <c r="B122" s="25"/>
      <c r="C122" s="25"/>
      <c r="D122" s="25"/>
      <c r="E122" s="25"/>
      <c r="F122" s="25"/>
      <c r="G122" s="104"/>
      <c r="H122" s="10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57"/>
      <c r="V122" s="25"/>
      <c r="W122" s="25"/>
      <c r="X122" s="25"/>
      <c r="Y122" s="25"/>
      <c r="Z122" s="25"/>
      <c r="AA122" s="104"/>
      <c r="AB122" s="104"/>
      <c r="AC122" s="25"/>
      <c r="AD122" s="25"/>
    </row>
    <row r="123" spans="2:30">
      <c r="B123" s="25"/>
      <c r="C123" s="25"/>
      <c r="D123" s="25"/>
      <c r="E123" s="25"/>
      <c r="F123" s="25"/>
      <c r="G123" s="104"/>
      <c r="H123" s="10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57"/>
      <c r="V123" s="25"/>
      <c r="W123" s="25"/>
      <c r="X123" s="25"/>
      <c r="Y123" s="25"/>
      <c r="Z123" s="25"/>
      <c r="AA123" s="104"/>
      <c r="AB123" s="104"/>
      <c r="AC123" s="25"/>
      <c r="AD123" s="25"/>
    </row>
    <row r="124" spans="2:30">
      <c r="B124" s="25"/>
      <c r="C124" s="25"/>
      <c r="D124" s="25"/>
      <c r="E124" s="25"/>
      <c r="F124" s="25"/>
      <c r="G124" s="104"/>
      <c r="H124" s="10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57"/>
      <c r="V124" s="25"/>
      <c r="W124" s="25"/>
      <c r="X124" s="25"/>
      <c r="Y124" s="25"/>
      <c r="Z124" s="25"/>
      <c r="AA124" s="104"/>
      <c r="AB124" s="104"/>
      <c r="AC124" s="25"/>
      <c r="AD124" s="25"/>
    </row>
    <row r="125" spans="2:30">
      <c r="B125" s="25"/>
      <c r="C125" s="25"/>
      <c r="D125" s="25"/>
      <c r="E125" s="25"/>
      <c r="F125" s="25"/>
      <c r="G125" s="104"/>
      <c r="H125" s="10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357"/>
      <c r="V125" s="25"/>
      <c r="W125" s="25"/>
      <c r="X125" s="25"/>
      <c r="Y125" s="25"/>
      <c r="Z125" s="25"/>
      <c r="AA125" s="104"/>
      <c r="AB125" s="104"/>
      <c r="AC125" s="25"/>
      <c r="AD125" s="25"/>
    </row>
    <row r="126" spans="2:30">
      <c r="B126" s="25"/>
      <c r="C126" s="25"/>
      <c r="D126" s="25"/>
      <c r="E126" s="25"/>
      <c r="F126" s="25"/>
      <c r="G126" s="104"/>
      <c r="H126" s="10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57"/>
      <c r="V126" s="25"/>
      <c r="W126" s="25"/>
      <c r="X126" s="25"/>
      <c r="Y126" s="25"/>
      <c r="Z126" s="25"/>
      <c r="AA126" s="104"/>
      <c r="AB126" s="104"/>
      <c r="AC126" s="25"/>
      <c r="AD126" s="25"/>
    </row>
    <row r="127" spans="2:30">
      <c r="B127" s="25"/>
      <c r="C127" s="25"/>
      <c r="D127" s="25"/>
      <c r="E127" s="25"/>
      <c r="F127" s="25"/>
      <c r="G127" s="104"/>
      <c r="H127" s="10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57"/>
      <c r="V127" s="25"/>
      <c r="W127" s="25"/>
      <c r="X127" s="25"/>
      <c r="Y127" s="25"/>
      <c r="Z127" s="25"/>
      <c r="AA127" s="104"/>
      <c r="AB127" s="104"/>
      <c r="AC127" s="25"/>
      <c r="AD127" s="25"/>
    </row>
    <row r="128" spans="2:30">
      <c r="B128" s="25"/>
      <c r="C128" s="25"/>
      <c r="D128" s="25"/>
      <c r="E128" s="25"/>
      <c r="F128" s="25"/>
      <c r="G128" s="104"/>
      <c r="H128" s="10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357"/>
      <c r="V128" s="25"/>
      <c r="W128" s="25"/>
      <c r="X128" s="25"/>
      <c r="Y128" s="25"/>
      <c r="Z128" s="25"/>
      <c r="AA128" s="104"/>
      <c r="AB128" s="104"/>
      <c r="AC128" s="25"/>
      <c r="AD128" s="25"/>
    </row>
    <row r="129" spans="2:30">
      <c r="B129" s="25"/>
      <c r="C129" s="25"/>
      <c r="D129" s="25"/>
      <c r="E129" s="25"/>
      <c r="F129" s="25"/>
      <c r="G129" s="104"/>
      <c r="H129" s="10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57"/>
      <c r="V129" s="25"/>
      <c r="W129" s="25"/>
      <c r="X129" s="25"/>
      <c r="Y129" s="25"/>
      <c r="Z129" s="25"/>
      <c r="AA129" s="104"/>
      <c r="AB129" s="104"/>
      <c r="AC129" s="25"/>
      <c r="AD129" s="25"/>
    </row>
    <row r="130" spans="2:30">
      <c r="B130" s="25"/>
      <c r="C130" s="25"/>
      <c r="D130" s="25"/>
      <c r="E130" s="25"/>
      <c r="F130" s="25"/>
      <c r="G130" s="104"/>
      <c r="H130" s="10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57"/>
      <c r="V130" s="25"/>
      <c r="W130" s="25"/>
      <c r="X130" s="25"/>
      <c r="Y130" s="25"/>
      <c r="Z130" s="25"/>
      <c r="AA130" s="104"/>
      <c r="AB130" s="104"/>
      <c r="AC130" s="25"/>
      <c r="AD130" s="25"/>
    </row>
    <row r="131" spans="2:30">
      <c r="B131" s="25"/>
      <c r="C131" s="25"/>
      <c r="D131" s="25"/>
      <c r="E131" s="25"/>
      <c r="F131" s="25"/>
      <c r="G131" s="104"/>
      <c r="H131" s="10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57"/>
      <c r="V131" s="25"/>
      <c r="W131" s="25"/>
      <c r="X131" s="25"/>
      <c r="Y131" s="25"/>
      <c r="Z131" s="25"/>
      <c r="AA131" s="104"/>
      <c r="AB131" s="104"/>
      <c r="AC131" s="25"/>
      <c r="AD131" s="25"/>
    </row>
  </sheetData>
  <mergeCells count="54">
    <mergeCell ref="B4:B8"/>
    <mergeCell ref="V4:V8"/>
    <mergeCell ref="B9:B10"/>
    <mergeCell ref="V9:V10"/>
    <mergeCell ref="B15:B19"/>
    <mergeCell ref="V15:V19"/>
    <mergeCell ref="B20:B21"/>
    <mergeCell ref="V20:V21"/>
    <mergeCell ref="B26:B30"/>
    <mergeCell ref="V26:V30"/>
    <mergeCell ref="B31:B32"/>
    <mergeCell ref="V31:V32"/>
    <mergeCell ref="AG48:AG49"/>
    <mergeCell ref="AH48:AH49"/>
    <mergeCell ref="B37:B41"/>
    <mergeCell ref="V37:V41"/>
    <mergeCell ref="B42:B43"/>
    <mergeCell ref="V42:V43"/>
    <mergeCell ref="B48:B52"/>
    <mergeCell ref="AA48:AB49"/>
    <mergeCell ref="AG50:AG51"/>
    <mergeCell ref="AH50:AH51"/>
    <mergeCell ref="AM48:AM49"/>
    <mergeCell ref="Y50:AA51"/>
    <mergeCell ref="AC50:AC51"/>
    <mergeCell ref="AD50:AD51"/>
    <mergeCell ref="AE50:AE51"/>
    <mergeCell ref="AF50:AF51"/>
    <mergeCell ref="AC48:AC49"/>
    <mergeCell ref="AD48:AD49"/>
    <mergeCell ref="AE48:AE49"/>
    <mergeCell ref="AF48:AF49"/>
    <mergeCell ref="AK50:AK51"/>
    <mergeCell ref="AL50:AL51"/>
    <mergeCell ref="AI48:AI49"/>
    <mergeCell ref="AJ48:AJ49"/>
    <mergeCell ref="AK48:AK49"/>
    <mergeCell ref="AL48:AL49"/>
    <mergeCell ref="R70:R71"/>
    <mergeCell ref="S70:S71"/>
    <mergeCell ref="AM50:AM51"/>
    <mergeCell ref="B53:B54"/>
    <mergeCell ref="G70:G71"/>
    <mergeCell ref="I70:I71"/>
    <mergeCell ref="J70:J71"/>
    <mergeCell ref="K70:K71"/>
    <mergeCell ref="AI50:AI51"/>
    <mergeCell ref="AJ50:AJ51"/>
    <mergeCell ref="L70:L71"/>
    <mergeCell ref="M70:M71"/>
    <mergeCell ref="N70:N71"/>
    <mergeCell ref="O70:O71"/>
    <mergeCell ref="P70:P71"/>
    <mergeCell ref="Q70:Q71"/>
  </mergeCells>
  <pageMargins left="0.55118110236220474" right="0.55118110236220474" top="0.78740157480314965" bottom="0.78740157480314965" header="0.51181102362204722" footer="0.51181102362204722"/>
  <pageSetup paperSize="9" scale="67" fitToHeight="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AN175"/>
  <sheetViews>
    <sheetView view="pageBreakPreview" zoomScale="83" zoomScaleNormal="90" zoomScaleSheetLayoutView="83" workbookViewId="0">
      <pane xSplit="2" ySplit="3" topLeftCell="C67" activePane="bottomRight" state="frozen"/>
      <selection activeCell="B1" sqref="B1"/>
      <selection pane="topRight" activeCell="C1" sqref="C1"/>
      <selection pane="bottomLeft" activeCell="B4" sqref="B4"/>
      <selection pane="bottomRight" activeCell="AO30" sqref="AO30"/>
    </sheetView>
  </sheetViews>
  <sheetFormatPr defaultRowHeight="12"/>
  <cols>
    <col min="1" max="1" width="9.140625" style="346" hidden="1" customWidth="1"/>
    <col min="2" max="2" width="9.140625" style="8"/>
    <col min="3" max="3" width="3.42578125" style="8" customWidth="1"/>
    <col min="4" max="4" width="5.140625" style="8" customWidth="1"/>
    <col min="5" max="5" width="21.7109375" style="8" customWidth="1"/>
    <col min="6" max="6" width="6.7109375" style="8" customWidth="1"/>
    <col min="7" max="7" width="8.5703125" style="103" customWidth="1"/>
    <col min="8" max="8" width="2.7109375" style="103" customWidth="1"/>
    <col min="9" max="20" width="3.7109375" style="8" customWidth="1"/>
    <col min="21" max="21" width="9.85546875" style="346" customWidth="1"/>
    <col min="22" max="22" width="9.140625" style="8"/>
    <col min="23" max="23" width="3.42578125" style="8" customWidth="1"/>
    <col min="24" max="24" width="5.140625" style="8" customWidth="1"/>
    <col min="25" max="25" width="21.7109375" style="8" customWidth="1"/>
    <col min="26" max="26" width="8.5703125" style="8" customWidth="1"/>
    <col min="27" max="27" width="6.7109375" style="103" customWidth="1"/>
    <col min="28" max="28" width="3" style="103" customWidth="1"/>
    <col min="29" max="39" width="3.7109375" style="8" customWidth="1"/>
    <col min="40" max="40" width="4.42578125" style="14" customWidth="1"/>
    <col min="41" max="16384" width="9.140625" style="8"/>
  </cols>
  <sheetData>
    <row r="1" spans="1:40" ht="18">
      <c r="B1" s="7" t="s">
        <v>3150</v>
      </c>
      <c r="C1" s="7"/>
      <c r="D1" s="7"/>
      <c r="I1" s="9"/>
      <c r="AA1" s="303" t="s">
        <v>2617</v>
      </c>
      <c r="AB1" s="303"/>
      <c r="AC1" s="10"/>
      <c r="AD1" s="10"/>
      <c r="AE1" s="10"/>
      <c r="AF1" s="10"/>
      <c r="AG1" s="10"/>
    </row>
    <row r="3" spans="1:40" ht="31.5" customHeight="1" thickBot="1">
      <c r="B3" s="59"/>
      <c r="C3" s="59"/>
      <c r="D3" s="603" t="s">
        <v>306</v>
      </c>
      <c r="E3" s="65" t="s">
        <v>135</v>
      </c>
      <c r="F3" s="65" t="s">
        <v>1906</v>
      </c>
      <c r="G3" s="65" t="s">
        <v>1907</v>
      </c>
      <c r="H3" s="604" t="s">
        <v>1009</v>
      </c>
      <c r="I3" s="605" t="s">
        <v>2182</v>
      </c>
      <c r="J3" s="605" t="s">
        <v>2183</v>
      </c>
      <c r="K3" s="605" t="s">
        <v>1914</v>
      </c>
      <c r="L3" s="605" t="s">
        <v>2013</v>
      </c>
      <c r="M3" s="605" t="s">
        <v>1600</v>
      </c>
      <c r="N3" s="605" t="s">
        <v>1602</v>
      </c>
      <c r="O3" s="605" t="s">
        <v>1604</v>
      </c>
      <c r="P3" s="605" t="s">
        <v>1598</v>
      </c>
      <c r="Q3" s="605" t="s">
        <v>2711</v>
      </c>
      <c r="R3" s="605" t="s">
        <v>2512</v>
      </c>
      <c r="S3" s="605" t="s">
        <v>2568</v>
      </c>
      <c r="T3" s="605"/>
      <c r="U3" s="617"/>
      <c r="V3" s="607"/>
      <c r="W3" s="607"/>
      <c r="X3" s="603" t="s">
        <v>306</v>
      </c>
      <c r="Y3" s="65" t="s">
        <v>135</v>
      </c>
      <c r="Z3" s="65" t="s">
        <v>1906</v>
      </c>
      <c r="AA3" s="65" t="s">
        <v>1907</v>
      </c>
      <c r="AB3" s="495" t="s">
        <v>1009</v>
      </c>
      <c r="AC3" s="292" t="s">
        <v>2182</v>
      </c>
      <c r="AD3" s="292" t="s">
        <v>2183</v>
      </c>
      <c r="AE3" s="292" t="s">
        <v>1914</v>
      </c>
      <c r="AF3" s="292" t="s">
        <v>2013</v>
      </c>
      <c r="AG3" s="292" t="s">
        <v>1600</v>
      </c>
      <c r="AH3" s="292" t="s">
        <v>1602</v>
      </c>
      <c r="AI3" s="292" t="s">
        <v>1604</v>
      </c>
      <c r="AJ3" s="292" t="s">
        <v>1598</v>
      </c>
      <c r="AK3" s="292" t="s">
        <v>2711</v>
      </c>
      <c r="AL3" s="292" t="s">
        <v>2512</v>
      </c>
      <c r="AM3" s="292" t="s">
        <v>2568</v>
      </c>
      <c r="AN3" s="16"/>
    </row>
    <row r="4" spans="1:40" ht="12.75" customHeight="1" thickBot="1">
      <c r="A4" s="346" t="s">
        <v>3270</v>
      </c>
      <c r="B4" s="706" t="s">
        <v>2658</v>
      </c>
      <c r="C4" s="364">
        <v>1</v>
      </c>
      <c r="D4" s="666">
        <v>883</v>
      </c>
      <c r="E4" s="57" t="str">
        <f>IF(D4=0,0,VLOOKUP(D4,competitors!$A$1:$B$1350,2,FALSE))</f>
        <v>Daniel Pearce  SM</v>
      </c>
      <c r="F4" s="57" t="str">
        <f>IF(D4=0,0,VLOOKUP(E4,competitors!$B$1:$C$1350,2,FALSE))</f>
        <v>N&amp;P</v>
      </c>
      <c r="G4" s="667">
        <v>57.28</v>
      </c>
      <c r="H4" s="667">
        <v>1</v>
      </c>
      <c r="I4" s="57"/>
      <c r="J4" s="57"/>
      <c r="K4" s="57"/>
      <c r="L4" s="57"/>
      <c r="M4" s="57"/>
      <c r="N4" s="57"/>
      <c r="O4" s="57"/>
      <c r="P4" s="57"/>
      <c r="Q4" s="670">
        <v>22</v>
      </c>
      <c r="R4" s="57"/>
      <c r="S4" s="394"/>
      <c r="T4" s="476"/>
      <c r="U4" s="349"/>
      <c r="V4" s="707" t="s">
        <v>1657</v>
      </c>
      <c r="W4" s="667">
        <v>1</v>
      </c>
      <c r="X4" s="666">
        <v>378</v>
      </c>
      <c r="Y4" s="61" t="str">
        <f>IF(X4=0,0,VLOOKUP(X4,competitors!$A$1:$B$1350,2,FALSE))</f>
        <v>Ryan Webb SM</v>
      </c>
      <c r="Z4" s="61" t="str">
        <f>IF(X4=0,0,VLOOKUP(Y4,competitors!$B$1:$C$1350,2,FALSE))</f>
        <v>Wim</v>
      </c>
      <c r="AA4" s="668">
        <v>2</v>
      </c>
      <c r="AB4" s="332"/>
      <c r="AC4" s="61"/>
      <c r="AD4" s="61"/>
      <c r="AE4" s="61"/>
      <c r="AF4" s="675">
        <v>22</v>
      </c>
      <c r="AG4" s="61"/>
      <c r="AH4" s="61"/>
      <c r="AI4" s="61"/>
      <c r="AJ4" s="61"/>
      <c r="AK4" s="61"/>
      <c r="AL4" s="61"/>
      <c r="AM4" s="62"/>
      <c r="AN4" s="358"/>
    </row>
    <row r="5" spans="1:40" ht="12.75" customHeight="1">
      <c r="B5" s="707"/>
      <c r="C5" s="294">
        <v>2</v>
      </c>
      <c r="D5" s="666">
        <v>2278</v>
      </c>
      <c r="E5" s="3" t="str">
        <f>IF(D5=0,0,VLOOKUP(D5,competitors!$A$1:$B$1370,2,FALSE))</f>
        <v>Joe Bacon U20M[SM]</v>
      </c>
      <c r="F5" s="3" t="str">
        <f>IF(D5=0,0,VLOOKUP(E5,competitors!$B$1:$C$1370,2,FALSE))</f>
        <v>N&amp;P</v>
      </c>
      <c r="G5" s="667">
        <v>61.35</v>
      </c>
      <c r="H5" s="667">
        <v>1</v>
      </c>
      <c r="I5" s="3"/>
      <c r="J5" s="3"/>
      <c r="K5" s="3"/>
      <c r="L5" s="3"/>
      <c r="M5" s="3"/>
      <c r="N5" s="3"/>
      <c r="O5" s="3"/>
      <c r="P5" s="3"/>
      <c r="Q5" s="671">
        <v>21</v>
      </c>
      <c r="R5" s="3"/>
      <c r="S5" s="63"/>
      <c r="T5" s="234"/>
      <c r="U5" s="349"/>
      <c r="V5" s="707"/>
      <c r="W5" s="667">
        <v>2</v>
      </c>
      <c r="X5" s="666">
        <v>401</v>
      </c>
      <c r="Y5" s="3" t="str">
        <f>IF(X5=0,0,VLOOKUP(X5,competitors!$A$1:$B$1350,2,FALSE))</f>
        <v>Adam Carpenter SM</v>
      </c>
      <c r="Z5" s="3" t="str">
        <f>IF(X5=0,0,VLOOKUP(Y5,competitors!$B$1:$C$1350,2,FALSE))</f>
        <v>PAC</v>
      </c>
      <c r="AA5" s="668">
        <v>1.65</v>
      </c>
      <c r="AB5" s="333"/>
      <c r="AC5" s="3"/>
      <c r="AD5" s="3"/>
      <c r="AE5" s="3"/>
      <c r="AF5" s="3"/>
      <c r="AG5" s="671">
        <v>21</v>
      </c>
      <c r="AH5" s="3"/>
      <c r="AI5" s="3"/>
      <c r="AJ5" s="3"/>
      <c r="AK5" s="3"/>
      <c r="AL5" s="3"/>
      <c r="AM5" s="63"/>
      <c r="AN5" s="16"/>
    </row>
    <row r="6" spans="1:40" ht="12.75" customHeight="1">
      <c r="B6" s="707"/>
      <c r="C6" s="295">
        <v>3</v>
      </c>
      <c r="D6" s="666">
        <v>392</v>
      </c>
      <c r="E6" s="3" t="str">
        <f>IF(D6=0,0,VLOOKUP(D6,competitors!$A$1:$B$1350,2,FALSE))</f>
        <v>Ronnie De Bique SM</v>
      </c>
      <c r="F6" s="3" t="str">
        <f>IF(D6=0,0,VLOOKUP(E6,competitors!$B$1:$C$1350,2,FALSE))</f>
        <v>Wim</v>
      </c>
      <c r="G6" s="667">
        <v>62.28</v>
      </c>
      <c r="H6" s="667">
        <v>1</v>
      </c>
      <c r="I6" s="3"/>
      <c r="J6" s="3"/>
      <c r="K6" s="3"/>
      <c r="L6" s="671">
        <v>20</v>
      </c>
      <c r="M6" s="3"/>
      <c r="N6" s="3"/>
      <c r="O6" s="3"/>
      <c r="P6" s="3"/>
      <c r="Q6" s="3"/>
      <c r="R6" s="3"/>
      <c r="S6" s="63"/>
      <c r="T6" s="234"/>
      <c r="U6" s="349"/>
      <c r="V6" s="707"/>
      <c r="W6" s="667">
        <v>3</v>
      </c>
      <c r="X6" s="666">
        <v>756</v>
      </c>
      <c r="Y6" s="3" t="str">
        <f>IF(X6=0,0,VLOOKUP(X6,competitors!$A$1:$B$1350,2,FALSE))</f>
        <v>Kieran Harvey SM</v>
      </c>
      <c r="Z6" s="3" t="str">
        <f>IF(X6=0,0,VLOOKUP(Y6,competitors!$B$1:$C$1350,2,FALSE))</f>
        <v>CAC</v>
      </c>
      <c r="AA6" s="668">
        <v>1.6</v>
      </c>
      <c r="AB6" s="333"/>
      <c r="AC6" s="3"/>
      <c r="AD6" s="3"/>
      <c r="AE6" s="3"/>
      <c r="AF6" s="3"/>
      <c r="AG6" s="3"/>
      <c r="AH6" s="3"/>
      <c r="AI6" s="3"/>
      <c r="AJ6" s="671">
        <v>20</v>
      </c>
      <c r="AK6" s="3"/>
      <c r="AL6" s="3"/>
      <c r="AM6" s="63"/>
      <c r="AN6" s="16"/>
    </row>
    <row r="7" spans="1:40" ht="12.75" customHeight="1">
      <c r="B7" s="707"/>
      <c r="C7" s="294">
        <v>4</v>
      </c>
      <c r="D7" s="666">
        <v>691</v>
      </c>
      <c r="E7" s="3" t="str">
        <f>IF(D7=0,0,VLOOKUP(D7,competitors!$A$1:$B$1350,2,FALSE))</f>
        <v>Matt Cole SM</v>
      </c>
      <c r="F7" s="3" t="str">
        <f>IF(D7=0,0,VLOOKUP(E7,competitors!$B$1:$C$1350,2,FALSE))</f>
        <v>YOAC</v>
      </c>
      <c r="G7" s="667">
        <v>62.94</v>
      </c>
      <c r="H7" s="667">
        <v>1</v>
      </c>
      <c r="I7" s="3"/>
      <c r="J7" s="3"/>
      <c r="K7" s="3"/>
      <c r="L7" s="3"/>
      <c r="M7" s="3"/>
      <c r="N7" s="3"/>
      <c r="O7" s="671">
        <v>19</v>
      </c>
      <c r="P7" s="3"/>
      <c r="Q7" s="3"/>
      <c r="R7" s="3"/>
      <c r="S7" s="63"/>
      <c r="T7" s="234"/>
      <c r="U7" s="349"/>
      <c r="V7" s="707"/>
      <c r="W7" s="667">
        <v>4</v>
      </c>
      <c r="X7" s="666">
        <v>697</v>
      </c>
      <c r="Y7" s="3" t="str">
        <f>IF(X7=0,0,VLOOKUP(X7,competitors!$A$1:$B$1350,2,FALSE))</f>
        <v>Ian Allen SM</v>
      </c>
      <c r="Z7" s="3" t="str">
        <f>IF(X7=0,0,VLOOKUP(Y7,competitors!$B$1:$C$1350,2,FALSE))</f>
        <v>YOAC</v>
      </c>
      <c r="AA7" s="668">
        <v>1.55</v>
      </c>
      <c r="AB7" s="333"/>
      <c r="AC7" s="3"/>
      <c r="AD7" s="3"/>
      <c r="AE7" s="3"/>
      <c r="AF7" s="3"/>
      <c r="AG7" s="3"/>
      <c r="AH7" s="3"/>
      <c r="AI7" s="671">
        <v>19</v>
      </c>
      <c r="AJ7" s="3"/>
      <c r="AK7" s="3"/>
      <c r="AL7" s="3"/>
      <c r="AM7" s="63"/>
      <c r="AN7" s="16"/>
    </row>
    <row r="8" spans="1:40" ht="12.75" customHeight="1">
      <c r="B8" s="707"/>
      <c r="C8" s="295">
        <v>5</v>
      </c>
      <c r="D8" s="666">
        <v>71</v>
      </c>
      <c r="E8" s="3" t="str">
        <f>IF(D8=0,0,VLOOKUP(D8,competitors!$A$1:$B$1350,2,FALSE))</f>
        <v>David Weir SM</v>
      </c>
      <c r="F8" s="3" t="str">
        <f>IF(D8=0,0,VLOOKUP(E8,competitors!$B$1:$C$1350,2,FALSE))</f>
        <v>Arm</v>
      </c>
      <c r="G8" s="668">
        <v>63.8</v>
      </c>
      <c r="H8" s="667">
        <v>1</v>
      </c>
      <c r="I8" s="671">
        <v>18</v>
      </c>
      <c r="J8" s="3"/>
      <c r="K8" s="3"/>
      <c r="L8" s="3"/>
      <c r="M8" s="3"/>
      <c r="N8" s="3"/>
      <c r="O8" s="3"/>
      <c r="P8" s="3"/>
      <c r="Q8" s="3"/>
      <c r="R8" s="3"/>
      <c r="S8" s="63"/>
      <c r="T8" s="234"/>
      <c r="U8" s="349"/>
      <c r="V8" s="707"/>
      <c r="W8" s="667">
        <v>5</v>
      </c>
      <c r="X8" s="666">
        <v>882</v>
      </c>
      <c r="Y8" s="3" t="str">
        <f>IF(X8=0,0,VLOOKUP(X8,competitors!$A$1:$B$1350,2,FALSE))</f>
        <v>Chris Harris SM</v>
      </c>
      <c r="Z8" s="3" t="str">
        <f>IF(X8=0,0,VLOOKUP(Y8,competitors!$B$1:$C$1350,2,FALSE))</f>
        <v>N&amp;P</v>
      </c>
      <c r="AA8" s="668">
        <v>1.55</v>
      </c>
      <c r="AB8" s="333"/>
      <c r="AC8" s="3"/>
      <c r="AD8" s="3"/>
      <c r="AE8" s="3"/>
      <c r="AF8" s="3"/>
      <c r="AG8" s="3"/>
      <c r="AH8" s="3"/>
      <c r="AI8" s="3"/>
      <c r="AJ8" s="3"/>
      <c r="AK8" s="671">
        <v>18</v>
      </c>
      <c r="AL8" s="3"/>
      <c r="AM8" s="63"/>
    </row>
    <row r="9" spans="1:40" ht="12.75" customHeight="1">
      <c r="B9" s="704" t="s">
        <v>2682</v>
      </c>
      <c r="C9" s="294">
        <v>6</v>
      </c>
      <c r="D9" s="666">
        <v>695</v>
      </c>
      <c r="E9" s="3" t="str">
        <f>IF(D9=0,0,VLOOKUP(D9,competitors!$A$1:$B$1350,2,FALSE))</f>
        <v>Sam Sommerville SM</v>
      </c>
      <c r="F9" s="3" t="str">
        <f>IF(D9=0,0,VLOOKUP(E9,competitors!$B$1:$C$1350,2,FALSE))</f>
        <v>YOAC</v>
      </c>
      <c r="G9" s="668">
        <v>66</v>
      </c>
      <c r="H9" s="667">
        <v>1</v>
      </c>
      <c r="I9" s="3"/>
      <c r="J9" s="3"/>
      <c r="K9" s="3"/>
      <c r="L9" s="3"/>
      <c r="M9" s="3"/>
      <c r="N9" s="3"/>
      <c r="O9" s="671">
        <v>17</v>
      </c>
      <c r="P9" s="3"/>
      <c r="Q9" s="3"/>
      <c r="R9" s="3"/>
      <c r="S9" s="63"/>
      <c r="T9" s="234"/>
      <c r="U9" s="349"/>
      <c r="V9" s="704" t="s">
        <v>2688</v>
      </c>
      <c r="W9" s="667">
        <v>6</v>
      </c>
      <c r="X9" s="666">
        <v>569</v>
      </c>
      <c r="Y9" s="3" t="str">
        <f>IF(X9=0,0,VLOOKUP(X9,competitors!$A$1:$B$1350,2,FALSE))</f>
        <v>Rhys Llewellyn-Eaton SM</v>
      </c>
      <c r="Z9" s="3" t="str">
        <f>IF(X9=0,0,VLOOKUP(Y9,competitors!$B$1:$C$1350,2,FALSE))</f>
        <v>TAC</v>
      </c>
      <c r="AA9" s="668">
        <v>1.5</v>
      </c>
      <c r="AB9" s="333"/>
      <c r="AC9" s="3"/>
      <c r="AD9" s="3"/>
      <c r="AE9" s="3"/>
      <c r="AF9" s="3"/>
      <c r="AG9" s="3"/>
      <c r="AH9" s="671">
        <v>17</v>
      </c>
      <c r="AI9" s="3"/>
      <c r="AJ9" s="3"/>
      <c r="AK9" s="3"/>
      <c r="AL9" s="3"/>
      <c r="AM9" s="63"/>
      <c r="AN9" s="16"/>
    </row>
    <row r="10" spans="1:40" ht="12.75" customHeight="1" thickBot="1">
      <c r="A10" s="346">
        <v>52.9</v>
      </c>
      <c r="B10" s="705"/>
      <c r="C10" s="295">
        <v>7</v>
      </c>
      <c r="D10" s="666">
        <v>417</v>
      </c>
      <c r="E10" s="3" t="str">
        <f>IF(D10=0,0,VLOOKUP(D10,competitors!$A$1:$B$1350,2,FALSE))</f>
        <v>Richard Wheeler SM</v>
      </c>
      <c r="F10" s="3" t="str">
        <f>IF(D10=0,0,VLOOKUP(E10,competitors!$B$1:$C$1350,2,FALSE))</f>
        <v>PAC</v>
      </c>
      <c r="G10" s="668">
        <v>81.180000000000007</v>
      </c>
      <c r="H10" s="667">
        <v>2</v>
      </c>
      <c r="I10" s="3"/>
      <c r="J10" s="3"/>
      <c r="K10" s="3"/>
      <c r="L10" s="3"/>
      <c r="M10" s="671">
        <v>16</v>
      </c>
      <c r="N10" s="3"/>
      <c r="O10" s="3"/>
      <c r="P10" s="3"/>
      <c r="Q10" s="3"/>
      <c r="R10" s="3"/>
      <c r="S10" s="63"/>
      <c r="T10" s="234"/>
      <c r="U10" s="349">
        <v>2.14</v>
      </c>
      <c r="V10" s="705"/>
      <c r="W10" s="667">
        <v>7</v>
      </c>
      <c r="X10" s="666">
        <v>410</v>
      </c>
      <c r="Y10" s="3" t="str">
        <f>IF(X10=0,0,VLOOKUP(X10,competitors!$A$1:$B$1350,2,FALSE))</f>
        <v>Mark Roach SM</v>
      </c>
      <c r="Z10" s="3" t="str">
        <f>IF(X10=0,0,VLOOKUP(Y10,competitors!$B$1:$C$1350,2,FALSE))</f>
        <v>PAC</v>
      </c>
      <c r="AA10" s="668">
        <v>1.4</v>
      </c>
      <c r="AB10" s="333"/>
      <c r="AC10" s="3"/>
      <c r="AD10" s="3"/>
      <c r="AE10" s="3"/>
      <c r="AF10" s="3"/>
      <c r="AG10" s="671">
        <v>16</v>
      </c>
      <c r="AH10" s="3"/>
      <c r="AI10" s="3"/>
      <c r="AJ10" s="3"/>
      <c r="AK10" s="3"/>
      <c r="AL10" s="3"/>
      <c r="AM10" s="63"/>
    </row>
    <row r="11" spans="1:40" ht="12.75" customHeight="1">
      <c r="B11" s="339"/>
      <c r="C11" s="294">
        <v>8</v>
      </c>
      <c r="D11" s="666">
        <v>569</v>
      </c>
      <c r="E11" s="3" t="str">
        <f>IF(D11=0,0,VLOOKUP(D11,competitors!$A$1:$B$1350,2,FALSE))</f>
        <v>Rhys Llewellyn-Eaton SM</v>
      </c>
      <c r="F11" s="3" t="str">
        <f>IF(D11=0,0,VLOOKUP(E11,competitors!$B$1:$C$1350,2,FALSE))</f>
        <v>TAC</v>
      </c>
      <c r="G11" s="668">
        <v>81.650000000000006</v>
      </c>
      <c r="H11" s="667">
        <v>2</v>
      </c>
      <c r="I11" s="3"/>
      <c r="J11" s="3"/>
      <c r="K11" s="3"/>
      <c r="L11" s="3"/>
      <c r="M11" s="3"/>
      <c r="N11" s="671">
        <v>15</v>
      </c>
      <c r="O11" s="3"/>
      <c r="P11" s="3"/>
      <c r="Q11" s="3"/>
      <c r="R11" s="3"/>
      <c r="S11" s="63"/>
      <c r="T11" s="234"/>
      <c r="U11" s="349"/>
      <c r="V11" s="29"/>
      <c r="W11" s="667">
        <v>8</v>
      </c>
      <c r="X11" s="666">
        <v>71</v>
      </c>
      <c r="Y11" s="3" t="str">
        <f>IF(X11=0,0,VLOOKUP(X11,competitors!$A$1:$B$1350,2,FALSE))</f>
        <v>David Weir SM</v>
      </c>
      <c r="Z11" s="3" t="str">
        <f>IF(X11=0,0,VLOOKUP(Y11,competitors!$B$1:$C$1350,2,FALSE))</f>
        <v>Arm</v>
      </c>
      <c r="AA11" s="668">
        <v>1.3</v>
      </c>
      <c r="AB11" s="333"/>
      <c r="AC11" s="671">
        <v>15</v>
      </c>
      <c r="AD11" s="3"/>
      <c r="AE11" s="3"/>
      <c r="AF11" s="3"/>
      <c r="AG11" s="3"/>
      <c r="AH11" s="3"/>
      <c r="AI11" s="3"/>
      <c r="AJ11" s="3"/>
      <c r="AK11" s="3"/>
      <c r="AL11" s="3"/>
      <c r="AM11" s="63"/>
      <c r="AN11" s="16"/>
    </row>
    <row r="12" spans="1:40" ht="12.75" customHeight="1">
      <c r="B12" s="345" t="s">
        <v>1653</v>
      </c>
      <c r="C12" s="295">
        <v>9</v>
      </c>
      <c r="D12" s="666">
        <v>391</v>
      </c>
      <c r="E12" s="3" t="str">
        <f>IF(D12=0,0,VLOOKUP(D12,competitors!$A$1:$B$1350,2,FALSE))</f>
        <v>Elliott Sales SM</v>
      </c>
      <c r="F12" s="3" t="str">
        <f>IF(D12=0,0,VLOOKUP(E12,competitors!$B$1:$C$1350,2,FALSE))</f>
        <v>Wim</v>
      </c>
      <c r="G12" s="668">
        <v>84.79</v>
      </c>
      <c r="H12" s="667">
        <v>2</v>
      </c>
      <c r="I12" s="3"/>
      <c r="J12" s="3"/>
      <c r="K12" s="3"/>
      <c r="L12" s="671">
        <v>14</v>
      </c>
      <c r="M12" s="3"/>
      <c r="N12" s="3"/>
      <c r="O12" s="3"/>
      <c r="P12" s="3"/>
      <c r="Q12" s="3"/>
      <c r="R12" s="3"/>
      <c r="S12" s="63"/>
      <c r="T12" s="234"/>
      <c r="U12" s="349"/>
      <c r="V12" s="29"/>
      <c r="W12" s="667">
        <v>9</v>
      </c>
      <c r="X12" s="666">
        <v>4</v>
      </c>
      <c r="Y12" s="3" t="str">
        <f>IF(X12=0,0,VLOOKUP(X12,competitors!$A$1:$B$1350,2,FALSE))</f>
        <v>Stephen Blackford SM</v>
      </c>
      <c r="Z12" s="3" t="str">
        <f>IF(X12=0,0,VLOOKUP(Y12,competitors!$B$1:$C$1350,2,FALSE))</f>
        <v>Arm</v>
      </c>
      <c r="AA12" s="668">
        <v>1</v>
      </c>
      <c r="AB12" s="333"/>
      <c r="AC12" s="671">
        <v>14</v>
      </c>
      <c r="AD12" s="3"/>
      <c r="AE12" s="3"/>
      <c r="AF12" s="3"/>
      <c r="AG12" s="3"/>
      <c r="AH12" s="3"/>
      <c r="AI12" s="3"/>
      <c r="AJ12" s="3"/>
      <c r="AK12" s="3"/>
      <c r="AL12" s="3"/>
      <c r="AM12" s="63"/>
    </row>
    <row r="13" spans="1:40" ht="12.75" customHeight="1">
      <c r="B13" s="339"/>
      <c r="C13" s="294">
        <v>10</v>
      </c>
      <c r="D13" s="666">
        <v>4</v>
      </c>
      <c r="E13" s="3" t="str">
        <f>IF(D13=0,0,VLOOKUP(D13,competitors!$A$1:$B$1350,2,FALSE))</f>
        <v>Stephen Blackford SM</v>
      </c>
      <c r="F13" s="3" t="str">
        <f>IF(D13=0,0,VLOOKUP(E13,competitors!$B$1:$C$1350,2,FALSE))</f>
        <v>Arm</v>
      </c>
      <c r="G13" s="668">
        <v>87.21</v>
      </c>
      <c r="H13" s="667">
        <v>2</v>
      </c>
      <c r="I13" s="671">
        <v>13</v>
      </c>
      <c r="J13" s="3"/>
      <c r="K13" s="3"/>
      <c r="L13" s="3"/>
      <c r="M13" s="3"/>
      <c r="N13" s="3"/>
      <c r="O13" s="3"/>
      <c r="P13" s="3"/>
      <c r="Q13" s="3"/>
      <c r="R13" s="3"/>
      <c r="S13" s="63"/>
      <c r="T13" s="234"/>
      <c r="U13" s="349"/>
      <c r="V13" s="29"/>
      <c r="W13" s="294">
        <v>10</v>
      </c>
      <c r="X13" s="606"/>
      <c r="Y13" s="3">
        <f>IF(X13=0,0,VLOOKUP(X13,competitors!$A$1:$B$1350,2,FALSE))</f>
        <v>0</v>
      </c>
      <c r="Z13" s="3">
        <f>IF(X13=0,0,VLOOKUP(Y13,competitors!$B$1:$C$1350,2,FALSE))</f>
        <v>0</v>
      </c>
      <c r="AA13" s="618"/>
      <c r="AB13" s="3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63"/>
      <c r="AN13" s="16"/>
    </row>
    <row r="14" spans="1:40" ht="12.75" customHeight="1">
      <c r="B14" s="388" t="s">
        <v>2166</v>
      </c>
      <c r="C14" s="295">
        <v>11</v>
      </c>
      <c r="D14" s="58"/>
      <c r="E14" s="3">
        <f>IF(D14=0,0,VLOOKUP(D14,competitors!$A$1:$B$1350,2,FALSE))</f>
        <v>0</v>
      </c>
      <c r="F14" s="3">
        <f>IF(D14=0,0,VLOOKUP(E14,competitors!$B$1:$C$1350,2,FALSE))</f>
        <v>0</v>
      </c>
      <c r="G14" s="368"/>
      <c r="H14" s="333"/>
      <c r="I14" s="3"/>
      <c r="J14" s="3"/>
      <c r="K14" s="3"/>
      <c r="L14" s="3"/>
      <c r="M14" s="3"/>
      <c r="N14" s="3"/>
      <c r="O14" s="3"/>
      <c r="P14" s="3"/>
      <c r="Q14" s="3"/>
      <c r="R14" s="3"/>
      <c r="S14" s="63"/>
      <c r="T14" s="234"/>
      <c r="U14" s="349"/>
      <c r="V14" s="29"/>
      <c r="W14" s="295">
        <v>11</v>
      </c>
      <c r="X14" s="606"/>
      <c r="Y14" s="3">
        <f>IF(X14=0,0,VLOOKUP(X14,competitors!$A$1:$B$1350,2,FALSE))</f>
        <v>0</v>
      </c>
      <c r="Z14" s="3">
        <f>IF(X14=0,0,VLOOKUP(Y14,competitors!$B$1:$C$1350,2,FALSE))</f>
        <v>0</v>
      </c>
      <c r="AA14" s="618"/>
      <c r="AB14" s="33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63"/>
    </row>
    <row r="15" spans="1:40" ht="12.75" customHeight="1">
      <c r="B15" s="388" t="s">
        <v>2165</v>
      </c>
      <c r="C15" s="294">
        <v>12</v>
      </c>
      <c r="D15" s="58"/>
      <c r="E15" s="3">
        <f>IF(D15=0,0,VLOOKUP(D15,competitors!$A$1:$B$1350,2,FALSE))</f>
        <v>0</v>
      </c>
      <c r="F15" s="3">
        <f>IF(D15=0,0,VLOOKUP(E15,competitors!$B$1:$C$1350,2,FALSE))</f>
        <v>0</v>
      </c>
      <c r="G15" s="368"/>
      <c r="H15" s="333"/>
      <c r="I15" s="3"/>
      <c r="J15" s="3"/>
      <c r="K15" s="3"/>
      <c r="L15" s="3"/>
      <c r="M15" s="3"/>
      <c r="N15" s="3"/>
      <c r="O15" s="3"/>
      <c r="P15" s="3"/>
      <c r="Q15" s="3"/>
      <c r="R15" s="3"/>
      <c r="S15" s="63"/>
      <c r="T15" s="234"/>
      <c r="U15" s="349"/>
      <c r="V15" s="29"/>
      <c r="W15" s="294">
        <v>12</v>
      </c>
      <c r="X15" s="606"/>
      <c r="Y15" s="3">
        <f>IF(X15=0,0,VLOOKUP(X15,competitors!$A$1:$B$1350,2,FALSE))</f>
        <v>0</v>
      </c>
      <c r="Z15" s="3">
        <f>IF(X15=0,0,VLOOKUP(Y15,competitors!$B$1:$C$1350,2,FALSE))</f>
        <v>0</v>
      </c>
      <c r="AA15" s="618"/>
      <c r="AB15" s="33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63"/>
      <c r="AN15" s="16"/>
    </row>
    <row r="16" spans="1:40" ht="12.75" customHeight="1">
      <c r="B16" s="388" t="s">
        <v>2167</v>
      </c>
      <c r="C16" s="295">
        <v>13</v>
      </c>
      <c r="D16" s="58"/>
      <c r="E16" s="3">
        <f>IF(D16=0,0,VLOOKUP(D16,competitors!$A$1:$B$1350,2,FALSE))</f>
        <v>0</v>
      </c>
      <c r="F16" s="3">
        <f>IF(D16=0,0,VLOOKUP(E16,competitors!$B$1:$C$1350,2,FALSE))</f>
        <v>0</v>
      </c>
      <c r="G16" s="368"/>
      <c r="H16" s="333"/>
      <c r="I16" s="3"/>
      <c r="J16" s="3"/>
      <c r="K16" s="3"/>
      <c r="L16" s="3"/>
      <c r="M16" s="3"/>
      <c r="N16" s="3"/>
      <c r="O16" s="3"/>
      <c r="P16" s="3"/>
      <c r="Q16" s="3"/>
      <c r="R16" s="3"/>
      <c r="S16" s="63"/>
      <c r="T16" s="234"/>
      <c r="U16" s="349"/>
      <c r="V16" s="29"/>
      <c r="W16" s="295">
        <v>13</v>
      </c>
      <c r="X16" s="606"/>
      <c r="Y16" s="3">
        <f>IF(X16=0,0,VLOOKUP(X16,competitors!$A$1:$B$1350,2,FALSE))</f>
        <v>0</v>
      </c>
      <c r="Z16" s="3">
        <f>IF(X16=0,0,VLOOKUP(Y16,competitors!$B$1:$C$1350,2,FALSE))</f>
        <v>0</v>
      </c>
      <c r="AA16" s="618"/>
      <c r="AB16" s="33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3"/>
    </row>
    <row r="17" spans="1:40" ht="12.75" customHeight="1">
      <c r="B17" s="339"/>
      <c r="C17" s="294">
        <v>14</v>
      </c>
      <c r="D17" s="58"/>
      <c r="E17" s="3">
        <f>IF(D17=0,0,VLOOKUP(D17,competitors!$A$1:$B$1350,2,FALSE))</f>
        <v>0</v>
      </c>
      <c r="F17" s="3">
        <f>IF(D17=0,0,VLOOKUP(E17,competitors!$B$1:$C$1350,2,FALSE))</f>
        <v>0</v>
      </c>
      <c r="G17" s="368"/>
      <c r="H17" s="333"/>
      <c r="I17" s="3"/>
      <c r="J17" s="3"/>
      <c r="K17" s="3"/>
      <c r="L17" s="3"/>
      <c r="M17" s="3"/>
      <c r="N17" s="3"/>
      <c r="O17" s="3"/>
      <c r="P17" s="3"/>
      <c r="Q17" s="3"/>
      <c r="R17" s="3"/>
      <c r="S17" s="63"/>
      <c r="T17" s="234"/>
      <c r="V17" s="339"/>
      <c r="W17" s="294">
        <v>14</v>
      </c>
      <c r="X17" s="606"/>
      <c r="Y17" s="3">
        <f>IF(X17=0,0,VLOOKUP(X17,competitors!$A$1:$B$1350,2,FALSE))</f>
        <v>0</v>
      </c>
      <c r="Z17" s="3">
        <f>IF(X17=0,0,VLOOKUP(Y17,competitors!$B$1:$C$1350,2,FALSE))</f>
        <v>0</v>
      </c>
      <c r="AA17" s="618"/>
      <c r="AB17" s="33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3"/>
      <c r="AN17" s="16"/>
    </row>
    <row r="18" spans="1:40" ht="12.75" customHeight="1">
      <c r="B18" s="339"/>
      <c r="C18" s="295">
        <v>15</v>
      </c>
      <c r="D18" s="58"/>
      <c r="E18" s="3">
        <f>IF(D18=0,0,VLOOKUP(D18,competitors!$A$1:$B$1350,2,FALSE))</f>
        <v>0</v>
      </c>
      <c r="F18" s="3">
        <f>IF(D18=0,0,VLOOKUP(E18,competitors!$B$1:$C$1350,2,FALSE))</f>
        <v>0</v>
      </c>
      <c r="G18" s="368"/>
      <c r="H18" s="333"/>
      <c r="I18" s="3"/>
      <c r="J18" s="3"/>
      <c r="K18" s="3"/>
      <c r="L18" s="3"/>
      <c r="M18" s="3"/>
      <c r="N18" s="3"/>
      <c r="O18" s="3"/>
      <c r="P18" s="3"/>
      <c r="Q18" s="3"/>
      <c r="R18" s="3"/>
      <c r="S18" s="63"/>
      <c r="T18" s="234"/>
      <c r="V18" s="339"/>
      <c r="W18" s="295">
        <v>15</v>
      </c>
      <c r="X18" s="58"/>
      <c r="Y18" s="3">
        <f>IF(X18=0,0,VLOOKUP(X18,competitors!$A$1:$B$1350,2,FALSE))</f>
        <v>0</v>
      </c>
      <c r="Z18" s="3">
        <f>IF(X18=0,0,VLOOKUP(Y18,competitors!$B$1:$C$1350,2,FALSE))</f>
        <v>0</v>
      </c>
      <c r="AA18" s="368"/>
      <c r="AB18" s="33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3"/>
      <c r="AN18" s="16"/>
    </row>
    <row r="19" spans="1:40" ht="12.75" customHeight="1">
      <c r="B19" s="339"/>
      <c r="C19" s="294">
        <v>16</v>
      </c>
      <c r="D19" s="58"/>
      <c r="E19" s="3">
        <f>IF(D19=0,0,VLOOKUP(D19,competitors!$A$1:$B$1350,2,FALSE))</f>
        <v>0</v>
      </c>
      <c r="F19" s="3">
        <f>IF(D19=0,0,VLOOKUP(E19,competitors!$B$1:$C$1350,2,FALSE))</f>
        <v>0</v>
      </c>
      <c r="G19" s="368"/>
      <c r="H19" s="333"/>
      <c r="I19" s="3"/>
      <c r="J19" s="3"/>
      <c r="K19" s="3"/>
      <c r="L19" s="3"/>
      <c r="M19" s="3"/>
      <c r="N19" s="3"/>
      <c r="O19" s="3"/>
      <c r="P19" s="3"/>
      <c r="Q19" s="3"/>
      <c r="R19" s="3"/>
      <c r="S19" s="63"/>
      <c r="T19" s="234"/>
      <c r="V19" s="339"/>
      <c r="W19" s="294">
        <v>16</v>
      </c>
      <c r="X19" s="58"/>
      <c r="Y19" s="3">
        <f>IF(X19=0,0,VLOOKUP(X19,competitors!$A$1:$B$1350,2,FALSE))</f>
        <v>0</v>
      </c>
      <c r="Z19" s="3">
        <f>IF(X19=0,0,VLOOKUP(Y19,competitors!$B$1:$C$1350,2,FALSE))</f>
        <v>0</v>
      </c>
      <c r="AA19" s="368"/>
      <c r="AB19" s="33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3"/>
      <c r="AN19" s="16"/>
    </row>
    <row r="20" spans="1:40" ht="12.75" customHeight="1">
      <c r="B20" s="339"/>
      <c r="C20" s="295">
        <v>17</v>
      </c>
      <c r="D20" s="58"/>
      <c r="E20" s="3">
        <f>IF(D20=0,0,VLOOKUP(D20,competitors!$A$1:$B$1350,2,FALSE))</f>
        <v>0</v>
      </c>
      <c r="F20" s="3">
        <f>IF(D20=0,0,VLOOKUP(E20,competitors!$B$1:$C$1350,2,FALSE))</f>
        <v>0</v>
      </c>
      <c r="G20" s="368"/>
      <c r="H20" s="333"/>
      <c r="I20" s="3"/>
      <c r="J20" s="3"/>
      <c r="K20" s="3"/>
      <c r="L20" s="3"/>
      <c r="M20" s="3"/>
      <c r="N20" s="3"/>
      <c r="O20" s="3"/>
      <c r="P20" s="3"/>
      <c r="Q20" s="3"/>
      <c r="R20" s="3"/>
      <c r="S20" s="63"/>
      <c r="T20" s="234"/>
      <c r="V20" s="339"/>
      <c r="W20" s="295">
        <v>17</v>
      </c>
      <c r="X20" s="58"/>
      <c r="Y20" s="3">
        <f>IF(X20=0,0,VLOOKUP(X20,competitors!$A$1:$B$1350,2,FALSE))</f>
        <v>0</v>
      </c>
      <c r="Z20" s="3">
        <f>IF(X20=0,0,VLOOKUP(Y20,competitors!$B$1:$C$1350,2,FALSE))</f>
        <v>0</v>
      </c>
      <c r="AA20" s="368"/>
      <c r="AB20" s="3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3"/>
      <c r="AN20" s="16"/>
    </row>
    <row r="21" spans="1:40" ht="12.75" customHeight="1">
      <c r="B21" s="339"/>
      <c r="C21" s="294">
        <v>18</v>
      </c>
      <c r="D21" s="58"/>
      <c r="E21" s="3">
        <f>IF(D21=0,0,VLOOKUP(D21,competitors!$A$1:$B$1350,2,FALSE))</f>
        <v>0</v>
      </c>
      <c r="F21" s="3">
        <f>IF(D21=0,0,VLOOKUP(E21,competitors!$B$1:$C$1350,2,FALSE))</f>
        <v>0</v>
      </c>
      <c r="G21" s="368"/>
      <c r="H21" s="333"/>
      <c r="I21" s="3"/>
      <c r="J21" s="3"/>
      <c r="K21" s="3"/>
      <c r="L21" s="3"/>
      <c r="M21" s="3"/>
      <c r="N21" s="3"/>
      <c r="O21" s="3"/>
      <c r="P21" s="3"/>
      <c r="Q21" s="3"/>
      <c r="R21" s="3"/>
      <c r="S21" s="63"/>
      <c r="T21" s="234"/>
      <c r="V21" s="339"/>
      <c r="W21" s="294">
        <v>18</v>
      </c>
      <c r="X21" s="58"/>
      <c r="Y21" s="3">
        <f>IF(X21=0,0,VLOOKUP(X21,competitors!$A$1:$B$1350,2,FALSE))</f>
        <v>0</v>
      </c>
      <c r="Z21" s="3">
        <f>IF(X21=0,0,VLOOKUP(Y21,competitors!$B$1:$C$1350,2,FALSE))</f>
        <v>0</v>
      </c>
      <c r="AA21" s="368"/>
      <c r="AB21" s="3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3"/>
      <c r="AN21" s="16"/>
    </row>
    <row r="22" spans="1:40" ht="12.75" customHeight="1">
      <c r="B22" s="339"/>
      <c r="C22" s="295">
        <v>19</v>
      </c>
      <c r="D22" s="58"/>
      <c r="E22" s="3">
        <f>IF(D22=0,0,VLOOKUP(D22,competitors!$A$1:$B$1350,2,FALSE))</f>
        <v>0</v>
      </c>
      <c r="F22" s="3">
        <f>IF(D22=0,0,VLOOKUP(E22,competitors!$B$1:$C$1350,2,FALSE))</f>
        <v>0</v>
      </c>
      <c r="G22" s="368"/>
      <c r="H22" s="333"/>
      <c r="I22" s="3"/>
      <c r="J22" s="3"/>
      <c r="K22" s="3"/>
      <c r="L22" s="3"/>
      <c r="M22" s="3"/>
      <c r="N22" s="3"/>
      <c r="O22" s="3"/>
      <c r="P22" s="3"/>
      <c r="Q22" s="3"/>
      <c r="R22" s="3"/>
      <c r="S22" s="63"/>
      <c r="T22" s="234"/>
      <c r="V22" s="339"/>
      <c r="W22" s="295">
        <v>19</v>
      </c>
      <c r="X22" s="58"/>
      <c r="Y22" s="3">
        <f>IF(X22=0,0,VLOOKUP(X22,competitors!$A$1:$B$1350,2,FALSE))</f>
        <v>0</v>
      </c>
      <c r="Z22" s="3">
        <f>IF(X22=0,0,VLOOKUP(Y22,competitors!$B$1:$C$1350,2,FALSE))</f>
        <v>0</v>
      </c>
      <c r="AA22" s="368"/>
      <c r="AB22" s="33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16"/>
    </row>
    <row r="23" spans="1:40" ht="12.75" customHeight="1">
      <c r="B23" s="339"/>
      <c r="C23" s="294">
        <v>20</v>
      </c>
      <c r="D23" s="58"/>
      <c r="E23" s="3">
        <f>IF(D23=0,0,VLOOKUP(D23,competitors!$A$1:$B$1350,2,FALSE))</f>
        <v>0</v>
      </c>
      <c r="F23" s="3">
        <f>IF(D23=0,0,VLOOKUP(E23,competitors!$B$1:$C$1350,2,FALSE))</f>
        <v>0</v>
      </c>
      <c r="G23" s="368"/>
      <c r="H23" s="333"/>
      <c r="I23" s="3"/>
      <c r="J23" s="3"/>
      <c r="K23" s="3"/>
      <c r="L23" s="3"/>
      <c r="M23" s="3"/>
      <c r="N23" s="3"/>
      <c r="O23" s="3"/>
      <c r="P23" s="3"/>
      <c r="Q23" s="3"/>
      <c r="R23" s="3"/>
      <c r="S23" s="63"/>
      <c r="T23" s="234"/>
      <c r="V23" s="339"/>
      <c r="W23" s="294">
        <v>20</v>
      </c>
      <c r="X23" s="58"/>
      <c r="Y23" s="3">
        <f>IF(X23=0,0,VLOOKUP(X23,competitors!$A$1:$B$1350,2,FALSE))</f>
        <v>0</v>
      </c>
      <c r="Z23" s="3">
        <f>IF(X23=0,0,VLOOKUP(Y23,competitors!$B$1:$C$1350,2,FALSE))</f>
        <v>0</v>
      </c>
      <c r="AA23" s="368"/>
      <c r="AB23" s="33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3"/>
      <c r="AN23" s="16"/>
    </row>
    <row r="24" spans="1:40" ht="12.75" customHeight="1">
      <c r="B24" s="339"/>
      <c r="C24" s="295">
        <v>21</v>
      </c>
      <c r="D24" s="58"/>
      <c r="E24" s="3">
        <f>IF(D24=0,0,VLOOKUP(D24,competitors!$A$1:$B$1350,2,FALSE))</f>
        <v>0</v>
      </c>
      <c r="F24" s="3">
        <f>IF(D24=0,0,VLOOKUP(E24,competitors!$B$1:$C$1350,2,FALSE))</f>
        <v>0</v>
      </c>
      <c r="G24" s="368"/>
      <c r="H24" s="333"/>
      <c r="I24" s="3"/>
      <c r="J24" s="3"/>
      <c r="K24" s="3"/>
      <c r="L24" s="3"/>
      <c r="M24" s="3"/>
      <c r="N24" s="3"/>
      <c r="O24" s="3"/>
      <c r="P24" s="3"/>
      <c r="Q24" s="3"/>
      <c r="R24" s="3"/>
      <c r="S24" s="63"/>
      <c r="T24" s="234"/>
      <c r="V24" s="339"/>
      <c r="W24" s="295">
        <v>21</v>
      </c>
      <c r="X24" s="58"/>
      <c r="Y24" s="3">
        <f>IF(X24=0,0,VLOOKUP(X24,competitors!$A$1:$B$1350,2,FALSE))</f>
        <v>0</v>
      </c>
      <c r="Z24" s="3">
        <f>IF(X24=0,0,VLOOKUP(Y24,competitors!$B$1:$C$1350,2,FALSE))</f>
        <v>0</v>
      </c>
      <c r="AA24" s="368"/>
      <c r="AB24" s="33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3"/>
      <c r="AN24" s="16"/>
    </row>
    <row r="25" spans="1:40" ht="12.75" customHeight="1" thickBot="1">
      <c r="B25" s="398"/>
      <c r="C25" s="296">
        <v>22</v>
      </c>
      <c r="D25" s="64"/>
      <c r="E25" s="65">
        <f>IF(D25=0,0,VLOOKUP(D25,competitors!$A$1:$B$1350,2,FALSE))</f>
        <v>0</v>
      </c>
      <c r="F25" s="65">
        <f>IF(D25=0,0,VLOOKUP(E25,competitors!$B$1:$C$1350,2,FALSE))</f>
        <v>0</v>
      </c>
      <c r="G25" s="402"/>
      <c r="H25" s="33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106"/>
      <c r="T25" s="234"/>
      <c r="V25" s="398"/>
      <c r="W25" s="296">
        <v>22</v>
      </c>
      <c r="X25" s="64"/>
      <c r="Y25" s="65">
        <f>IF(X25=0,0,VLOOKUP(X25,competitors!$A$1:$B$1350,2,FALSE))</f>
        <v>0</v>
      </c>
      <c r="Z25" s="65">
        <f>IF(X25=0,0,VLOOKUP(Y25,competitors!$B$1:$C$1350,2,FALSE))</f>
        <v>0</v>
      </c>
      <c r="AA25" s="402"/>
      <c r="AB25" s="33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6"/>
      <c r="AN25" s="16"/>
    </row>
    <row r="26" spans="1:40" ht="12.75" customHeight="1" thickBot="1">
      <c r="A26" s="346" t="s">
        <v>3270</v>
      </c>
      <c r="B26" s="706" t="s">
        <v>1655</v>
      </c>
      <c r="C26" s="364">
        <v>1</v>
      </c>
      <c r="D26" s="666">
        <v>2138</v>
      </c>
      <c r="E26" s="57" t="str">
        <f>IF(D26=0,0,VLOOKUP(D26,competitors!$A$1:$B$1350,2,FALSE))</f>
        <v>Matthew Alvarez U20M[SM}</v>
      </c>
      <c r="F26" s="57" t="str">
        <f>IF(D26=0,0,VLOOKUP(E26,competitors!$B$1:$C$1350,2,FALSE))</f>
        <v>TAC</v>
      </c>
      <c r="G26" s="667">
        <v>11.32</v>
      </c>
      <c r="H26" s="667">
        <v>1</v>
      </c>
      <c r="I26" s="57"/>
      <c r="J26" s="57"/>
      <c r="K26" s="57"/>
      <c r="L26" s="57"/>
      <c r="M26" s="57"/>
      <c r="N26" s="670">
        <v>22</v>
      </c>
      <c r="O26" s="57"/>
      <c r="P26" s="57"/>
      <c r="Q26" s="57"/>
      <c r="R26" s="57"/>
      <c r="S26" s="394"/>
      <c r="T26" s="358"/>
      <c r="U26" s="348"/>
      <c r="V26" s="706" t="s">
        <v>1675</v>
      </c>
      <c r="W26" s="667">
        <v>1</v>
      </c>
      <c r="X26" s="666">
        <v>882</v>
      </c>
      <c r="Y26" s="61" t="str">
        <f>IF(X26=0,0,VLOOKUP(X26,competitors!$A$1:$B$1350,2,FALSE))</f>
        <v>Chris Harris SM</v>
      </c>
      <c r="Z26" s="61" t="str">
        <f>IF(X26=0,0,VLOOKUP(Y26,competitors!$B$1:$C$1350,2,FALSE))</f>
        <v>N&amp;P</v>
      </c>
      <c r="AA26" s="668">
        <v>13.01</v>
      </c>
      <c r="AB26" s="332"/>
      <c r="AC26" s="61"/>
      <c r="AD26" s="61"/>
      <c r="AE26" s="61"/>
      <c r="AF26" s="61"/>
      <c r="AG26" s="61"/>
      <c r="AH26" s="61"/>
      <c r="AI26" s="61"/>
      <c r="AJ26" s="61"/>
      <c r="AK26" s="675">
        <v>22</v>
      </c>
      <c r="AL26" s="61"/>
      <c r="AM26" s="62"/>
      <c r="AN26" s="358"/>
    </row>
    <row r="27" spans="1:40" ht="12.75" customHeight="1">
      <c r="B27" s="707"/>
      <c r="C27" s="294">
        <v>2</v>
      </c>
      <c r="D27" s="666">
        <v>882</v>
      </c>
      <c r="E27" s="3" t="str">
        <f>IF(D27=0,0,VLOOKUP(D27,competitors!$A$1:$B$1350,2,FALSE))</f>
        <v>Chris Harris SM</v>
      </c>
      <c r="F27" s="3" t="str">
        <f>IF(D27=0,0,VLOOKUP(E27,competitors!$B$1:$C$1350,2,FALSE))</f>
        <v>N&amp;P</v>
      </c>
      <c r="G27" s="667">
        <v>11.48</v>
      </c>
      <c r="H27" s="667">
        <v>1</v>
      </c>
      <c r="I27" s="3"/>
      <c r="J27" s="3"/>
      <c r="K27" s="3"/>
      <c r="L27" s="3"/>
      <c r="M27" s="3"/>
      <c r="N27" s="3"/>
      <c r="O27" s="3"/>
      <c r="P27" s="3"/>
      <c r="Q27" s="671">
        <v>21</v>
      </c>
      <c r="R27" s="3"/>
      <c r="S27" s="63"/>
      <c r="T27" s="234"/>
      <c r="U27" s="349"/>
      <c r="V27" s="707"/>
      <c r="W27" s="667">
        <v>2</v>
      </c>
      <c r="X27" s="666">
        <v>378</v>
      </c>
      <c r="Y27" s="3" t="str">
        <f>IF(X27=0,0,VLOOKUP(X27,competitors!$A$1:$B$1350,2,FALSE))</f>
        <v>Ryan Webb SM</v>
      </c>
      <c r="Z27" s="3" t="str">
        <f>IF(X27=0,0,VLOOKUP(Y27,competitors!$B$1:$C$1350,2,FALSE))</f>
        <v>Wim</v>
      </c>
      <c r="AA27" s="668">
        <v>12.97</v>
      </c>
      <c r="AB27" s="333"/>
      <c r="AC27" s="3"/>
      <c r="AD27" s="3"/>
      <c r="AE27" s="3"/>
      <c r="AF27" s="671">
        <v>21</v>
      </c>
      <c r="AG27" s="3"/>
      <c r="AH27" s="3"/>
      <c r="AI27" s="3"/>
      <c r="AJ27" s="3"/>
      <c r="AK27" s="3"/>
      <c r="AL27" s="3"/>
      <c r="AM27" s="63"/>
      <c r="AN27" s="16"/>
    </row>
    <row r="28" spans="1:40" ht="12.75" customHeight="1">
      <c r="B28" s="707"/>
      <c r="C28" s="295">
        <v>3</v>
      </c>
      <c r="D28" s="666">
        <v>382</v>
      </c>
      <c r="E28" s="3" t="str">
        <f>IF(D28=0,0,VLOOKUP(D28,competitors!$A$1:$B$1350,2,FALSE))</f>
        <v>Andrew Bradshaw SM</v>
      </c>
      <c r="F28" s="3" t="str">
        <f>IF(D28=0,0,VLOOKUP(E28,competitors!$B$1:$C$1350,2,FALSE))</f>
        <v>Wim</v>
      </c>
      <c r="G28" s="667">
        <v>11.67</v>
      </c>
      <c r="H28" s="667">
        <v>1</v>
      </c>
      <c r="I28" s="3"/>
      <c r="J28" s="3"/>
      <c r="K28" s="3"/>
      <c r="L28" s="671">
        <v>20</v>
      </c>
      <c r="M28" s="3"/>
      <c r="N28" s="3"/>
      <c r="O28" s="3"/>
      <c r="P28" s="3"/>
      <c r="Q28" s="3"/>
      <c r="R28" s="3"/>
      <c r="S28" s="63"/>
      <c r="T28" s="234"/>
      <c r="U28" s="349"/>
      <c r="V28" s="707"/>
      <c r="W28" s="667">
        <v>3</v>
      </c>
      <c r="X28" s="666">
        <v>579</v>
      </c>
      <c r="Y28" s="3" t="str">
        <f>IF(X28=0,0,VLOOKUP(X28,competitors!$A$1:$B$1350,2,FALSE))</f>
        <v>Archie Walton SM</v>
      </c>
      <c r="Z28" s="3" t="str">
        <f>IF(X28=0,0,VLOOKUP(Y28,competitors!$B$1:$C$1350,2,FALSE))</f>
        <v>TAC</v>
      </c>
      <c r="AA28" s="668">
        <v>11.38</v>
      </c>
      <c r="AB28" s="333"/>
      <c r="AC28" s="3"/>
      <c r="AD28" s="3"/>
      <c r="AE28" s="3"/>
      <c r="AF28" s="3"/>
      <c r="AG28" s="3"/>
      <c r="AH28" s="671">
        <v>20</v>
      </c>
      <c r="AI28" s="3"/>
      <c r="AJ28" s="3"/>
      <c r="AK28" s="3"/>
      <c r="AL28" s="3"/>
      <c r="AM28" s="63"/>
    </row>
    <row r="29" spans="1:40" ht="12.75" customHeight="1">
      <c r="B29" s="707"/>
      <c r="C29" s="294">
        <v>4</v>
      </c>
      <c r="D29" s="666">
        <v>287</v>
      </c>
      <c r="E29" s="3" t="str">
        <f>IF(D29=0,0,VLOOKUP(D29,competitors!$A$1:$B$1350,2,FALSE))</f>
        <v>Christian Pugsley SM</v>
      </c>
      <c r="F29" s="3" t="str">
        <f>IF(D29=0,0,VLOOKUP(E29,competitors!$B$1:$C$1350,2,FALSE))</f>
        <v>ExH</v>
      </c>
      <c r="G29" s="668">
        <v>11.9</v>
      </c>
      <c r="H29" s="667">
        <v>1</v>
      </c>
      <c r="I29" s="3"/>
      <c r="J29" s="3"/>
      <c r="K29" s="671">
        <v>19</v>
      </c>
      <c r="L29" s="3"/>
      <c r="M29" s="3"/>
      <c r="N29" s="3"/>
      <c r="O29" s="3"/>
      <c r="P29" s="3"/>
      <c r="Q29" s="3"/>
      <c r="R29" s="3"/>
      <c r="S29" s="63"/>
      <c r="T29" s="234"/>
      <c r="U29" s="349"/>
      <c r="V29" s="707"/>
      <c r="W29" s="667">
        <v>4</v>
      </c>
      <c r="X29" s="666">
        <v>580</v>
      </c>
      <c r="Y29" s="3" t="str">
        <f>IF(X29=0,0,VLOOKUP(X29,competitors!$A$1:$B$1350,2,FALSE))</f>
        <v>James Slipper SM</v>
      </c>
      <c r="Z29" s="3" t="str">
        <f>IF(X29=0,0,VLOOKUP(Y29,competitors!$B$1:$C$1350,2,FALSE))</f>
        <v>TAC</v>
      </c>
      <c r="AA29" s="668">
        <v>11.15</v>
      </c>
      <c r="AB29" s="333"/>
      <c r="AC29" s="3"/>
      <c r="AD29" s="3"/>
      <c r="AE29" s="3"/>
      <c r="AF29" s="3"/>
      <c r="AG29" s="3"/>
      <c r="AH29" s="671">
        <v>19</v>
      </c>
      <c r="AI29" s="3"/>
      <c r="AJ29" s="3"/>
      <c r="AK29" s="3"/>
      <c r="AL29" s="3"/>
      <c r="AM29" s="63"/>
      <c r="AN29" s="16"/>
    </row>
    <row r="30" spans="1:40" ht="12.75" customHeight="1">
      <c r="B30" s="707"/>
      <c r="C30" s="295">
        <v>5</v>
      </c>
      <c r="D30" s="666">
        <v>693</v>
      </c>
      <c r="E30" s="3" t="str">
        <f>IF(D30=0,0,VLOOKUP(D30,competitors!$A$1:$B$1350,2,FALSE))</f>
        <v>Robert Budgen SM</v>
      </c>
      <c r="F30" s="3" t="str">
        <f>IF(D30=0,0,VLOOKUP(E30,competitors!$B$1:$C$1350,2,FALSE))</f>
        <v>YOAC</v>
      </c>
      <c r="G30" s="667">
        <v>11.93</v>
      </c>
      <c r="H30" s="667">
        <v>1</v>
      </c>
      <c r="I30" s="3"/>
      <c r="J30" s="3"/>
      <c r="K30" s="3"/>
      <c r="L30" s="3"/>
      <c r="M30" s="3"/>
      <c r="N30" s="3"/>
      <c r="O30" s="671">
        <v>18</v>
      </c>
      <c r="P30" s="3"/>
      <c r="Q30" s="3"/>
      <c r="R30" s="3"/>
      <c r="S30" s="63"/>
      <c r="T30" s="234"/>
      <c r="U30" s="349"/>
      <c r="V30" s="707"/>
      <c r="W30" s="667">
        <v>5</v>
      </c>
      <c r="X30" s="666">
        <v>2074</v>
      </c>
      <c r="Y30" s="3" t="str">
        <f>IF(X30=0,0,VLOOKUP(X30,competitors!$A$1:$B$1350,2,FALSE))</f>
        <v>Jamie Anderson U20M</v>
      </c>
      <c r="Z30" s="3" t="str">
        <f>IF(X30=0,0,VLOOKUP(Y30,competitors!$B$1:$C$1350,2,FALSE))</f>
        <v>ExH</v>
      </c>
      <c r="AA30" s="668">
        <v>11.02</v>
      </c>
      <c r="AB30" s="333"/>
      <c r="AC30" s="3"/>
      <c r="AD30" s="3"/>
      <c r="AE30" s="671">
        <v>18</v>
      </c>
      <c r="AF30" s="3"/>
      <c r="AG30" s="3"/>
      <c r="AH30" s="3"/>
      <c r="AI30" s="3"/>
      <c r="AJ30" s="3"/>
      <c r="AK30" s="3"/>
      <c r="AL30" s="3"/>
      <c r="AM30" s="63"/>
      <c r="AN30" s="16"/>
    </row>
    <row r="31" spans="1:40" ht="12.75" customHeight="1">
      <c r="B31" s="704" t="s">
        <v>2707</v>
      </c>
      <c r="C31" s="294">
        <v>6</v>
      </c>
      <c r="D31" s="666">
        <v>740</v>
      </c>
      <c r="E31" s="3" t="str">
        <f>IF(D31=0,0,VLOOKUP(D31,competitors!$A$1:$B$1350,2,FALSE))</f>
        <v>Jay Hussaini SM</v>
      </c>
      <c r="F31" s="3" t="str">
        <f>IF(D31=0,0,VLOOKUP(E31,competitors!$B$1:$C$1350,2,FALSE))</f>
        <v>CAC</v>
      </c>
      <c r="G31" s="667">
        <v>12.06</v>
      </c>
      <c r="H31" s="667">
        <v>2</v>
      </c>
      <c r="I31" s="3"/>
      <c r="J31" s="3"/>
      <c r="K31" s="3"/>
      <c r="L31" s="3"/>
      <c r="M31" s="3"/>
      <c r="N31" s="3"/>
      <c r="O31" s="3"/>
      <c r="P31" s="671">
        <v>17</v>
      </c>
      <c r="Q31" s="3"/>
      <c r="R31" s="3"/>
      <c r="S31" s="63"/>
      <c r="T31" s="234"/>
      <c r="U31" s="349"/>
      <c r="V31" s="704" t="s">
        <v>2709</v>
      </c>
      <c r="W31" s="667">
        <v>6</v>
      </c>
      <c r="X31" s="666">
        <v>2278</v>
      </c>
      <c r="Y31" s="3" t="str">
        <f>IF(X31=0,0,VLOOKUP(X31,competitors!$A$1:$B$1350,2,FALSE))</f>
        <v>Joe Bacon U20M[SM]</v>
      </c>
      <c r="Z31" s="3" t="str">
        <f>IF(X31=0,0,VLOOKUP(Y31,competitors!$B$1:$C$1350,2,FALSE))</f>
        <v>N&amp;P</v>
      </c>
      <c r="AA31" s="668">
        <v>10.93</v>
      </c>
      <c r="AB31" s="333"/>
      <c r="AC31" s="3"/>
      <c r="AD31" s="3"/>
      <c r="AE31" s="3"/>
      <c r="AF31" s="3"/>
      <c r="AG31" s="3"/>
      <c r="AH31" s="3"/>
      <c r="AI31" s="3"/>
      <c r="AJ31" s="3"/>
      <c r="AK31" s="671">
        <v>17</v>
      </c>
      <c r="AL31" s="3"/>
      <c r="AM31" s="63"/>
      <c r="AN31" s="16"/>
    </row>
    <row r="32" spans="1:40" ht="12.75" customHeight="1" thickBot="1">
      <c r="A32" s="346">
        <v>10.6</v>
      </c>
      <c r="B32" s="705"/>
      <c r="C32" s="295">
        <v>7</v>
      </c>
      <c r="D32" s="666">
        <v>883</v>
      </c>
      <c r="E32" s="3" t="str">
        <f>IF(D32=0,0,VLOOKUP(D32,competitors!$A$1:$B$1350,2,FALSE))</f>
        <v>Daniel Pearce  SM</v>
      </c>
      <c r="F32" s="3" t="str">
        <f>IF(D32=0,0,VLOOKUP(E32,competitors!$B$1:$C$1350,2,FALSE))</f>
        <v>N&amp;P</v>
      </c>
      <c r="G32" s="667">
        <v>12.07</v>
      </c>
      <c r="H32" s="667">
        <v>1</v>
      </c>
      <c r="I32" s="3"/>
      <c r="J32" s="3"/>
      <c r="K32" s="3"/>
      <c r="L32" s="3"/>
      <c r="M32" s="3"/>
      <c r="N32" s="3"/>
      <c r="O32" s="3"/>
      <c r="P32" s="3"/>
      <c r="Q32" s="671">
        <v>16</v>
      </c>
      <c r="R32" s="3"/>
      <c r="S32" s="63"/>
      <c r="T32" s="234"/>
      <c r="U32" s="349">
        <v>15</v>
      </c>
      <c r="V32" s="705"/>
      <c r="W32" s="667">
        <v>7</v>
      </c>
      <c r="X32" s="666">
        <v>756</v>
      </c>
      <c r="Y32" s="3" t="str">
        <f>IF(X32=0,0,VLOOKUP(X32,competitors!$A$1:$B$1350,2,FALSE))</f>
        <v>Kieran Harvey SM</v>
      </c>
      <c r="Z32" s="3" t="str">
        <f>IF(X32=0,0,VLOOKUP(Y32,competitors!$B$1:$C$1350,2,FALSE))</f>
        <v>CAC</v>
      </c>
      <c r="AA32" s="668">
        <v>10.9</v>
      </c>
      <c r="AB32" s="333"/>
      <c r="AC32" s="3"/>
      <c r="AD32" s="3"/>
      <c r="AE32" s="3"/>
      <c r="AF32" s="3"/>
      <c r="AG32" s="3"/>
      <c r="AH32" s="3"/>
      <c r="AI32" s="3"/>
      <c r="AJ32" s="671">
        <v>16</v>
      </c>
      <c r="AK32" s="3"/>
      <c r="AL32" s="3"/>
      <c r="AM32" s="63"/>
    </row>
    <row r="33" spans="1:40" ht="12.75" customHeight="1">
      <c r="B33" s="339"/>
      <c r="C33" s="294">
        <v>8</v>
      </c>
      <c r="D33" s="666">
        <v>405</v>
      </c>
      <c r="E33" s="3" t="str">
        <f>IF(D33=0,0,VLOOKUP(D33,competitors!$A$1:$B$1350,2,FALSE))</f>
        <v>George Walker SM</v>
      </c>
      <c r="F33" s="3" t="str">
        <f>IF(D33=0,0,VLOOKUP(E33,competitors!$B$1:$C$1350,2,FALSE))</f>
        <v>PAC</v>
      </c>
      <c r="G33" s="667">
        <v>12.27</v>
      </c>
      <c r="H33" s="667">
        <v>1</v>
      </c>
      <c r="I33" s="3"/>
      <c r="J33" s="3"/>
      <c r="K33" s="3"/>
      <c r="L33" s="3"/>
      <c r="M33" s="671">
        <v>15</v>
      </c>
      <c r="N33" s="3"/>
      <c r="O33" s="3"/>
      <c r="P33" s="3"/>
      <c r="Q33" s="3"/>
      <c r="R33" s="3"/>
      <c r="S33" s="63"/>
      <c r="T33" s="234"/>
      <c r="U33" s="349"/>
      <c r="V33" s="366"/>
      <c r="W33" s="667">
        <v>8</v>
      </c>
      <c r="X33" s="666">
        <v>381</v>
      </c>
      <c r="Y33" s="3" t="str">
        <f>IF(X33=0,0,VLOOKUP(X33,competitors!$A$1:$B$1350,2,FALSE))</f>
        <v>Shaun Bishop SM</v>
      </c>
      <c r="Z33" s="3" t="str">
        <f>IF(X33=0,0,VLOOKUP(Y33,competitors!$B$1:$C$1350,2,FALSE))</f>
        <v>Wim</v>
      </c>
      <c r="AA33" s="668">
        <v>10.58</v>
      </c>
      <c r="AB33" s="333"/>
      <c r="AC33" s="3"/>
      <c r="AD33" s="3"/>
      <c r="AE33" s="3"/>
      <c r="AF33" s="671">
        <v>15</v>
      </c>
      <c r="AG33" s="3"/>
      <c r="AH33" s="3"/>
      <c r="AI33" s="3"/>
      <c r="AJ33" s="3"/>
      <c r="AK33" s="3"/>
      <c r="AL33" s="3"/>
      <c r="AM33" s="63"/>
      <c r="AN33" s="16"/>
    </row>
    <row r="34" spans="1:40" ht="12.75" customHeight="1">
      <c r="B34" s="345" t="s">
        <v>1653</v>
      </c>
      <c r="C34" s="295">
        <v>9</v>
      </c>
      <c r="D34" s="666">
        <v>78</v>
      </c>
      <c r="E34" s="3" t="str">
        <f>IF(D34=0,0,VLOOKUP(D34,competitors!$A$1:$B$1350,2,FALSE))</f>
        <v>Jordan Simmons SM</v>
      </c>
      <c r="F34" s="3" t="str">
        <f>IF(D34=0,0,VLOOKUP(E34,competitors!$B$1:$C$1350,2,FALSE))</f>
        <v>Arm</v>
      </c>
      <c r="G34" s="668">
        <v>12.6</v>
      </c>
      <c r="H34" s="667">
        <v>2</v>
      </c>
      <c r="I34" s="671">
        <v>14</v>
      </c>
      <c r="J34" s="3"/>
      <c r="K34" s="3"/>
      <c r="L34" s="3"/>
      <c r="M34" s="3"/>
      <c r="N34" s="3"/>
      <c r="O34" s="3"/>
      <c r="P34" s="3"/>
      <c r="Q34" s="3"/>
      <c r="R34" s="3"/>
      <c r="S34" s="63"/>
      <c r="T34" s="234"/>
      <c r="U34" s="349"/>
      <c r="V34" s="366"/>
      <c r="W34" s="667">
        <v>9</v>
      </c>
      <c r="X34" s="666">
        <v>71</v>
      </c>
      <c r="Y34" s="3" t="str">
        <f>IF(X34=0,0,VLOOKUP(X34,competitors!$A$1:$B$1350,2,FALSE))</f>
        <v>David Weir SM</v>
      </c>
      <c r="Z34" s="3" t="str">
        <f>IF(X34=0,0,VLOOKUP(Y34,competitors!$B$1:$C$1350,2,FALSE))</f>
        <v>Arm</v>
      </c>
      <c r="AA34" s="668">
        <v>10.42</v>
      </c>
      <c r="AB34" s="333"/>
      <c r="AC34" s="671">
        <v>14</v>
      </c>
      <c r="AD34" s="3"/>
      <c r="AE34" s="3"/>
      <c r="AF34" s="3"/>
      <c r="AG34" s="3"/>
      <c r="AH34" s="3"/>
      <c r="AI34" s="3"/>
      <c r="AJ34" s="3"/>
      <c r="AK34" s="3"/>
      <c r="AL34" s="3"/>
      <c r="AM34" s="63"/>
    </row>
    <row r="35" spans="1:40" ht="12.75" customHeight="1">
      <c r="B35" s="339"/>
      <c r="C35" s="294">
        <v>10</v>
      </c>
      <c r="D35" s="666">
        <v>756</v>
      </c>
      <c r="E35" s="3" t="str">
        <f>IF(D35=0,0,VLOOKUP(D35,competitors!$A$1:$B$1350,2,FALSE))</f>
        <v>Kieran Harvey SM</v>
      </c>
      <c r="F35" s="3" t="str">
        <f>IF(D35=0,0,VLOOKUP(E35,competitors!$B$1:$C$1350,2,FALSE))</f>
        <v>CAC</v>
      </c>
      <c r="G35" s="667">
        <v>12.66</v>
      </c>
      <c r="H35" s="667">
        <v>2</v>
      </c>
      <c r="I35" s="3"/>
      <c r="J35" s="3"/>
      <c r="K35" s="3"/>
      <c r="L35" s="3"/>
      <c r="M35" s="3"/>
      <c r="N35" s="3"/>
      <c r="O35" s="3"/>
      <c r="P35" s="671">
        <v>13</v>
      </c>
      <c r="Q35" s="3"/>
      <c r="R35" s="3"/>
      <c r="S35" s="63"/>
      <c r="T35" s="234"/>
      <c r="U35" s="349"/>
      <c r="V35" s="366"/>
      <c r="W35" s="667">
        <v>10</v>
      </c>
      <c r="X35" s="666">
        <v>2166</v>
      </c>
      <c r="Y35" s="3" t="str">
        <f>IF(X35=0,0,VLOOKUP(X35,competitors!$A$1:$B$1350,2,FALSE))</f>
        <v>George Malllinson U20M[SM]</v>
      </c>
      <c r="Z35" s="3" t="str">
        <f>IF(X35=0,0,VLOOKUP(Y35,competitors!$B$1:$C$1350,2,FALSE))</f>
        <v>YOAC</v>
      </c>
      <c r="AA35" s="668">
        <v>10.25</v>
      </c>
      <c r="AB35" s="333"/>
      <c r="AC35" s="3"/>
      <c r="AD35" s="3"/>
      <c r="AE35" s="3"/>
      <c r="AF35" s="3"/>
      <c r="AG35" s="3"/>
      <c r="AH35" s="3"/>
      <c r="AI35" s="671">
        <v>13</v>
      </c>
      <c r="AJ35" s="3"/>
      <c r="AK35" s="3"/>
      <c r="AL35" s="3"/>
      <c r="AM35" s="63"/>
      <c r="AN35" s="16"/>
    </row>
    <row r="36" spans="1:40" ht="12.75" customHeight="1">
      <c r="B36" s="388" t="s">
        <v>2166</v>
      </c>
      <c r="C36" s="295">
        <v>11</v>
      </c>
      <c r="D36" s="666">
        <v>685</v>
      </c>
      <c r="E36" s="3" t="str">
        <f>IF(D36=0,0,VLOOKUP(D36,competitors!$A$1:$B$1350,2,FALSE))</f>
        <v>Paul Guest SM</v>
      </c>
      <c r="F36" s="3" t="str">
        <f>IF(D36=0,0,VLOOKUP(E36,competitors!$B$1:$C$1350,2,FALSE))</f>
        <v>YOAC</v>
      </c>
      <c r="G36" s="667">
        <v>12.73</v>
      </c>
      <c r="H36" s="667">
        <v>2</v>
      </c>
      <c r="I36" s="3"/>
      <c r="J36" s="3"/>
      <c r="K36" s="3"/>
      <c r="L36" s="3"/>
      <c r="M36" s="3"/>
      <c r="N36" s="3"/>
      <c r="O36" s="671">
        <v>12</v>
      </c>
      <c r="P36" s="3"/>
      <c r="Q36" s="3"/>
      <c r="R36" s="3"/>
      <c r="S36" s="63"/>
      <c r="T36" s="234"/>
      <c r="U36" s="349"/>
      <c r="V36" s="366"/>
      <c r="W36" s="667">
        <v>11</v>
      </c>
      <c r="X36" s="666">
        <v>713</v>
      </c>
      <c r="Y36" s="3" t="str">
        <f>IF(X36=0,0,VLOOKUP(X36,competitors!$A$1:$B$1350,2,FALSE))</f>
        <v>Piran Clarke SM</v>
      </c>
      <c r="Z36" s="3" t="str">
        <f>IF(X36=0,0,VLOOKUP(Y36,competitors!$B$1:$C$1350,2,FALSE))</f>
        <v>CAC</v>
      </c>
      <c r="AA36" s="668">
        <v>8.4499999999999993</v>
      </c>
      <c r="AB36" s="333"/>
      <c r="AC36" s="3"/>
      <c r="AD36" s="3"/>
      <c r="AE36" s="3"/>
      <c r="AF36" s="3"/>
      <c r="AG36" s="3"/>
      <c r="AH36" s="3"/>
      <c r="AI36" s="3"/>
      <c r="AJ36" s="671">
        <v>12</v>
      </c>
      <c r="AK36" s="3"/>
      <c r="AL36" s="3"/>
      <c r="AM36" s="63"/>
      <c r="AN36" s="16"/>
    </row>
    <row r="37" spans="1:40" ht="12.75" customHeight="1">
      <c r="B37" s="388" t="s">
        <v>2165</v>
      </c>
      <c r="C37" s="294">
        <v>12</v>
      </c>
      <c r="D37" s="666">
        <v>417</v>
      </c>
      <c r="E37" s="3" t="str">
        <f>IF(D37=0,0,VLOOKUP(D37,competitors!$A$1:$B$1350,2,FALSE))</f>
        <v>Richard Wheeler SM</v>
      </c>
      <c r="F37" s="3" t="str">
        <f>IF(D37=0,0,VLOOKUP(E37,competitors!$B$1:$C$1350,2,FALSE))</f>
        <v>PAC</v>
      </c>
      <c r="G37" s="667">
        <v>13.12</v>
      </c>
      <c r="H37" s="667">
        <v>2</v>
      </c>
      <c r="I37" s="3"/>
      <c r="J37" s="3"/>
      <c r="K37" s="3"/>
      <c r="L37" s="3"/>
      <c r="M37" s="671">
        <v>11</v>
      </c>
      <c r="N37" s="3"/>
      <c r="O37" s="3"/>
      <c r="P37" s="3"/>
      <c r="Q37" s="3"/>
      <c r="R37" s="3"/>
      <c r="S37" s="63"/>
      <c r="T37" s="234"/>
      <c r="U37" s="349"/>
      <c r="V37" s="366"/>
      <c r="W37" s="667">
        <v>12</v>
      </c>
      <c r="X37" s="666">
        <v>78</v>
      </c>
      <c r="Y37" s="3" t="str">
        <f>IF(X37=0,0,VLOOKUP(X37,competitors!$A$1:$B$1350,2,FALSE))</f>
        <v>Jordan Simmons SM</v>
      </c>
      <c r="Z37" s="3" t="str">
        <f>IF(X37=0,0,VLOOKUP(Y37,competitors!$B$1:$C$1350,2,FALSE))</f>
        <v>Arm</v>
      </c>
      <c r="AA37" s="668">
        <v>7.24</v>
      </c>
      <c r="AB37" s="333"/>
      <c r="AC37" s="671">
        <v>11</v>
      </c>
      <c r="AD37" s="3"/>
      <c r="AE37" s="3"/>
      <c r="AF37" s="3"/>
      <c r="AG37" s="3"/>
      <c r="AH37" s="3"/>
      <c r="AI37" s="3"/>
      <c r="AJ37" s="3"/>
      <c r="AK37" s="3"/>
      <c r="AL37" s="3"/>
      <c r="AM37" s="63"/>
      <c r="AN37" s="16"/>
    </row>
    <row r="38" spans="1:40" ht="12.75" customHeight="1">
      <c r="B38" s="388" t="s">
        <v>2167</v>
      </c>
      <c r="C38" s="295">
        <v>13</v>
      </c>
      <c r="D38" s="666">
        <v>297</v>
      </c>
      <c r="E38" s="3" t="str">
        <f>IF(D38=0,0,VLOOKUP(D38,competitors!$A$1:$B$1350,2,FALSE))</f>
        <v>Sam Crowter SM</v>
      </c>
      <c r="F38" s="3" t="str">
        <f>IF(D38=0,0,VLOOKUP(E38,competitors!$B$1:$C$1350,2,FALSE))</f>
        <v>ExH</v>
      </c>
      <c r="G38" s="667">
        <v>13.32</v>
      </c>
      <c r="H38" s="667">
        <v>2</v>
      </c>
      <c r="I38" s="3"/>
      <c r="J38" s="3"/>
      <c r="K38" s="671">
        <v>10</v>
      </c>
      <c r="L38" s="3"/>
      <c r="M38" s="3"/>
      <c r="N38" s="3"/>
      <c r="O38" s="3"/>
      <c r="P38" s="3"/>
      <c r="Q38" s="3"/>
      <c r="R38" s="3"/>
      <c r="S38" s="63"/>
      <c r="T38" s="234"/>
      <c r="U38" s="349"/>
      <c r="V38" s="366"/>
      <c r="W38" s="295">
        <v>13</v>
      </c>
      <c r="X38" s="606"/>
      <c r="Y38" s="3">
        <f>IF(X38=0,0,VLOOKUP(X38,competitors!$A$1:$B$1350,2,FALSE))</f>
        <v>0</v>
      </c>
      <c r="Z38" s="3">
        <f>IF(X38=0,0,VLOOKUP(Y38,competitors!$B$1:$C$1350,2,FALSE))</f>
        <v>0</v>
      </c>
      <c r="AA38" s="618"/>
      <c r="AB38" s="33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63"/>
      <c r="AN38" s="16"/>
    </row>
    <row r="39" spans="1:40" ht="12.75" customHeight="1">
      <c r="B39" s="339"/>
      <c r="C39" s="294">
        <v>14</v>
      </c>
      <c r="D39" s="666">
        <v>381</v>
      </c>
      <c r="E39" s="3" t="str">
        <f>IF(D39=0,0,VLOOKUP(D39,competitors!$A$1:$B$1350,2,FALSE))</f>
        <v>Shaun Bishop SM</v>
      </c>
      <c r="F39" s="3" t="str">
        <f>IF(D39=0,0,VLOOKUP(E39,competitors!$B$1:$C$1350,2,FALSE))</f>
        <v>Wim</v>
      </c>
      <c r="G39" s="667">
        <v>13.35</v>
      </c>
      <c r="H39" s="667">
        <v>2</v>
      </c>
      <c r="I39" s="3"/>
      <c r="J39" s="3"/>
      <c r="K39" s="3"/>
      <c r="L39" s="671">
        <v>9</v>
      </c>
      <c r="M39" s="3"/>
      <c r="N39" s="3"/>
      <c r="O39" s="3"/>
      <c r="P39" s="3"/>
      <c r="Q39" s="3"/>
      <c r="R39" s="3"/>
      <c r="S39" s="63"/>
      <c r="T39" s="234"/>
      <c r="V39" s="339"/>
      <c r="W39" s="294">
        <v>14</v>
      </c>
      <c r="X39" s="606"/>
      <c r="Y39" s="3">
        <f>IF(X39=0,0,VLOOKUP(X39,competitors!$A$1:$B$1350,2,FALSE))</f>
        <v>0</v>
      </c>
      <c r="Z39" s="3">
        <f>IF(X39=0,0,VLOOKUP(Y39,competitors!$B$1:$C$1350,2,FALSE))</f>
        <v>0</v>
      </c>
      <c r="AA39" s="618"/>
      <c r="AB39" s="33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63"/>
      <c r="AN39" s="16"/>
    </row>
    <row r="40" spans="1:40" ht="12.75" customHeight="1">
      <c r="B40" s="339"/>
      <c r="C40" s="295">
        <v>15</v>
      </c>
      <c r="D40" s="666">
        <v>4</v>
      </c>
      <c r="E40" s="3" t="str">
        <f>IF(D40=0,0,VLOOKUP(D40,competitors!$A$1:$B$1350,2,FALSE))</f>
        <v>Stephen Blackford SM</v>
      </c>
      <c r="F40" s="3" t="str">
        <f>IF(D40=0,0,VLOOKUP(E40,competitors!$B$1:$C$1350,2,FALSE))</f>
        <v>Arm</v>
      </c>
      <c r="G40" s="668">
        <v>15.6</v>
      </c>
      <c r="H40" s="667">
        <v>2</v>
      </c>
      <c r="I40" s="671">
        <v>8</v>
      </c>
      <c r="J40" s="3"/>
      <c r="K40" s="3"/>
      <c r="L40" s="3"/>
      <c r="M40" s="3"/>
      <c r="N40" s="3"/>
      <c r="O40" s="3"/>
      <c r="P40" s="3"/>
      <c r="Q40" s="3"/>
      <c r="R40" s="3"/>
      <c r="S40" s="63"/>
      <c r="T40" s="234"/>
      <c r="V40" s="339"/>
      <c r="W40" s="295">
        <v>15</v>
      </c>
      <c r="X40" s="58"/>
      <c r="Y40" s="3">
        <f>IF(X40=0,0,VLOOKUP(X40,competitors!$A$1:$B$1350,2,FALSE))</f>
        <v>0</v>
      </c>
      <c r="Z40" s="3">
        <f>IF(X40=0,0,VLOOKUP(Y40,competitors!$B$1:$C$1350,2,FALSE))</f>
        <v>0</v>
      </c>
      <c r="AA40" s="368"/>
      <c r="AB40" s="33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63"/>
      <c r="AN40" s="16"/>
    </row>
    <row r="41" spans="1:40" ht="12.75" customHeight="1">
      <c r="B41" s="339"/>
      <c r="C41" s="294">
        <v>16</v>
      </c>
      <c r="D41" s="58"/>
      <c r="E41" s="3">
        <f>IF(D41=0,0,VLOOKUP(D41,competitors!$A$1:$B$1350,2,FALSE))</f>
        <v>0</v>
      </c>
      <c r="F41" s="3">
        <f>IF(D41=0,0,VLOOKUP(E41,competitors!$B$1:$C$1350,2,FALSE))</f>
        <v>0</v>
      </c>
      <c r="G41" s="368"/>
      <c r="H41" s="333"/>
      <c r="I41" s="3"/>
      <c r="J41" s="3"/>
      <c r="K41" s="3"/>
      <c r="L41" s="3"/>
      <c r="M41" s="3"/>
      <c r="N41" s="3"/>
      <c r="O41" s="3"/>
      <c r="P41" s="3"/>
      <c r="Q41" s="3"/>
      <c r="R41" s="3"/>
      <c r="S41" s="63"/>
      <c r="T41" s="234"/>
      <c r="V41" s="339"/>
      <c r="W41" s="294">
        <v>16</v>
      </c>
      <c r="X41" s="58"/>
      <c r="Y41" s="3">
        <f>IF(X41=0,0,VLOOKUP(X41,competitors!$A$1:$B$1350,2,FALSE))</f>
        <v>0</v>
      </c>
      <c r="Z41" s="3">
        <f>IF(X41=0,0,VLOOKUP(Y41,competitors!$B$1:$C$1350,2,FALSE))</f>
        <v>0</v>
      </c>
      <c r="AA41" s="368"/>
      <c r="AB41" s="33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63"/>
      <c r="AN41" s="16"/>
    </row>
    <row r="42" spans="1:40" ht="12.75" customHeight="1">
      <c r="B42" s="339"/>
      <c r="C42" s="295">
        <v>17</v>
      </c>
      <c r="D42" s="58"/>
      <c r="E42" s="3">
        <f>IF(D42=0,0,VLOOKUP(D42,competitors!$A$1:$B$1350,2,FALSE))</f>
        <v>0</v>
      </c>
      <c r="F42" s="3">
        <f>IF(D42=0,0,VLOOKUP(E42,competitors!$B$1:$C$1350,2,FALSE))</f>
        <v>0</v>
      </c>
      <c r="G42" s="368"/>
      <c r="H42" s="333"/>
      <c r="I42" s="3"/>
      <c r="J42" s="3"/>
      <c r="K42" s="3"/>
      <c r="L42" s="3"/>
      <c r="M42" s="3"/>
      <c r="N42" s="3"/>
      <c r="O42" s="3"/>
      <c r="P42" s="3"/>
      <c r="Q42" s="3"/>
      <c r="R42" s="3"/>
      <c r="S42" s="63"/>
      <c r="T42" s="234"/>
      <c r="V42" s="339"/>
      <c r="W42" s="295">
        <v>17</v>
      </c>
      <c r="X42" s="58"/>
      <c r="Y42" s="3">
        <f>IF(X42=0,0,VLOOKUP(X42,competitors!$A$1:$B$1350,2,FALSE))</f>
        <v>0</v>
      </c>
      <c r="Z42" s="3">
        <f>IF(X42=0,0,VLOOKUP(Y42,competitors!$B$1:$C$1350,2,FALSE))</f>
        <v>0</v>
      </c>
      <c r="AA42" s="368"/>
      <c r="AB42" s="33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3"/>
      <c r="AN42" s="16"/>
    </row>
    <row r="43" spans="1:40" ht="12.75" customHeight="1">
      <c r="B43" s="339"/>
      <c r="C43" s="294">
        <v>18</v>
      </c>
      <c r="D43" s="58"/>
      <c r="E43" s="3">
        <f>IF(D43=0,0,VLOOKUP(D43,competitors!$A$1:$B$1350,2,FALSE))</f>
        <v>0</v>
      </c>
      <c r="F43" s="3">
        <f>IF(D43=0,0,VLOOKUP(E43,competitors!$B$1:$C$1350,2,FALSE))</f>
        <v>0</v>
      </c>
      <c r="G43" s="368"/>
      <c r="H43" s="33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  <c r="T43" s="234"/>
      <c r="V43" s="339"/>
      <c r="W43" s="294">
        <v>18</v>
      </c>
      <c r="X43" s="58"/>
      <c r="Y43" s="3">
        <f>IF(X43=0,0,VLOOKUP(X43,competitors!$A$1:$B$1350,2,FALSE))</f>
        <v>0</v>
      </c>
      <c r="Z43" s="3">
        <f>IF(X43=0,0,VLOOKUP(Y43,competitors!$B$1:$C$1350,2,FALSE))</f>
        <v>0</v>
      </c>
      <c r="AA43" s="368"/>
      <c r="AB43" s="33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63"/>
      <c r="AN43" s="16"/>
    </row>
    <row r="44" spans="1:40" ht="12.75" customHeight="1">
      <c r="B44" s="339"/>
      <c r="C44" s="295">
        <v>19</v>
      </c>
      <c r="D44" s="58"/>
      <c r="E44" s="3">
        <f>IF(D44=0,0,VLOOKUP(D44,competitors!$A$1:$B$1350,2,FALSE))</f>
        <v>0</v>
      </c>
      <c r="F44" s="3">
        <f>IF(D44=0,0,VLOOKUP(E44,competitors!$B$1:$C$1350,2,FALSE))</f>
        <v>0</v>
      </c>
      <c r="G44" s="368"/>
      <c r="H44" s="33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  <c r="T44" s="234"/>
      <c r="V44" s="339"/>
      <c r="W44" s="295">
        <v>19</v>
      </c>
      <c r="X44" s="58"/>
      <c r="Y44" s="3">
        <f>IF(X44=0,0,VLOOKUP(X44,competitors!$A$1:$B$1350,2,FALSE))</f>
        <v>0</v>
      </c>
      <c r="Z44" s="3">
        <f>IF(X44=0,0,VLOOKUP(Y44,competitors!$B$1:$C$1350,2,FALSE))</f>
        <v>0</v>
      </c>
      <c r="AA44" s="368"/>
      <c r="AB44" s="3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63"/>
      <c r="AN44" s="16"/>
    </row>
    <row r="45" spans="1:40" ht="12.75" customHeight="1">
      <c r="B45" s="339"/>
      <c r="C45" s="294">
        <v>20</v>
      </c>
      <c r="D45" s="58"/>
      <c r="E45" s="3">
        <f>IF(D45=0,0,VLOOKUP(D45,competitors!$A$1:$B$1350,2,FALSE))</f>
        <v>0</v>
      </c>
      <c r="F45" s="3">
        <f>IF(D45=0,0,VLOOKUP(E45,competitors!$B$1:$C$1350,2,FALSE))</f>
        <v>0</v>
      </c>
      <c r="G45" s="368"/>
      <c r="H45" s="33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  <c r="T45" s="234"/>
      <c r="V45" s="339"/>
      <c r="W45" s="294">
        <v>20</v>
      </c>
      <c r="X45" s="58"/>
      <c r="Y45" s="3">
        <f>IF(X45=0,0,VLOOKUP(X45,competitors!$A$1:$B$1350,2,FALSE))</f>
        <v>0</v>
      </c>
      <c r="Z45" s="3">
        <f>IF(X45=0,0,VLOOKUP(Y45,competitors!$B$1:$C$1350,2,FALSE))</f>
        <v>0</v>
      </c>
      <c r="AA45" s="368"/>
      <c r="AB45" s="33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63"/>
      <c r="AN45" s="16"/>
    </row>
    <row r="46" spans="1:40" ht="12.75" customHeight="1">
      <c r="B46" s="339"/>
      <c r="C46" s="295">
        <v>21</v>
      </c>
      <c r="D46" s="58"/>
      <c r="E46" s="3">
        <f>IF(D46=0,0,VLOOKUP(D46,competitors!$A$1:$B$1350,2,FALSE))</f>
        <v>0</v>
      </c>
      <c r="F46" s="3">
        <f>IF(D46=0,0,VLOOKUP(E46,competitors!$B$1:$C$1350,2,FALSE))</f>
        <v>0</v>
      </c>
      <c r="G46" s="368"/>
      <c r="H46" s="33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  <c r="T46" s="234"/>
      <c r="V46" s="339"/>
      <c r="W46" s="295">
        <v>21</v>
      </c>
      <c r="X46" s="58"/>
      <c r="Y46" s="3">
        <f>IF(X46=0,0,VLOOKUP(X46,competitors!$A$1:$B$1350,2,FALSE))</f>
        <v>0</v>
      </c>
      <c r="Z46" s="3">
        <f>IF(X46=0,0,VLOOKUP(Y46,competitors!$B$1:$C$1350,2,FALSE))</f>
        <v>0</v>
      </c>
      <c r="AA46" s="368"/>
      <c r="AB46" s="33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63"/>
      <c r="AN46" s="16"/>
    </row>
    <row r="47" spans="1:40" ht="12.75" customHeight="1" thickBot="1">
      <c r="B47" s="398"/>
      <c r="C47" s="296">
        <v>22</v>
      </c>
      <c r="D47" s="64"/>
      <c r="E47" s="65">
        <f>IF(D47=0,0,VLOOKUP(D47,competitors!$A$1:$B$1350,2,FALSE))</f>
        <v>0</v>
      </c>
      <c r="F47" s="65">
        <f>IF(D47=0,0,VLOOKUP(E47,competitors!$B$1:$C$1350,2,FALSE))</f>
        <v>0</v>
      </c>
      <c r="G47" s="402"/>
      <c r="H47" s="33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106"/>
      <c r="T47" s="234"/>
      <c r="V47" s="398"/>
      <c r="W47" s="296">
        <v>22</v>
      </c>
      <c r="X47" s="64"/>
      <c r="Y47" s="65">
        <f>IF(X47=0,0,VLOOKUP(X47,competitors!$A$1:$B$1350,2,FALSE))</f>
        <v>0</v>
      </c>
      <c r="Z47" s="65">
        <f>IF(X47=0,0,VLOOKUP(Y47,competitors!$B$1:$C$1350,2,FALSE))</f>
        <v>0</v>
      </c>
      <c r="AA47" s="402"/>
      <c r="AB47" s="334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106"/>
      <c r="AN47" s="16"/>
    </row>
    <row r="48" spans="1:40" ht="12.75" customHeight="1" thickBot="1">
      <c r="A48" s="346" t="s">
        <v>3270</v>
      </c>
      <c r="B48" s="706" t="s">
        <v>2676</v>
      </c>
      <c r="C48" s="364">
        <v>1</v>
      </c>
      <c r="D48" s="666">
        <v>695</v>
      </c>
      <c r="E48" s="57" t="str">
        <f>IF(D48=0,0,VLOOKUP(D48,competitors!$A$1:$B$1350,2,FALSE))</f>
        <v>Sam Sommerville SM</v>
      </c>
      <c r="F48" s="57" t="str">
        <f>IF(D48=0,0,VLOOKUP(E48,competitors!$B$1:$C$1350,2,FALSE))</f>
        <v>YOAC</v>
      </c>
      <c r="G48" s="672">
        <v>1.1023032407407407E-2</v>
      </c>
      <c r="H48" s="401"/>
      <c r="I48" s="57"/>
      <c r="J48" s="57"/>
      <c r="K48" s="57"/>
      <c r="L48" s="57"/>
      <c r="M48" s="57"/>
      <c r="N48" s="57"/>
      <c r="O48" s="670">
        <v>22</v>
      </c>
      <c r="P48" s="57"/>
      <c r="Q48" s="57"/>
      <c r="R48" s="57"/>
      <c r="S48" s="394"/>
      <c r="T48" s="358"/>
      <c r="U48" s="348"/>
      <c r="V48" s="706" t="s">
        <v>1658</v>
      </c>
      <c r="W48" s="293">
        <v>1</v>
      </c>
      <c r="X48" s="666">
        <v>580</v>
      </c>
      <c r="Y48" s="61" t="str">
        <f>IF(X48=0,0,VLOOKUP(X48,competitors!$A$1:$B$1350,2,FALSE))</f>
        <v>James Slipper SM</v>
      </c>
      <c r="Z48" s="61" t="str">
        <f>IF(X48=0,0,VLOOKUP(Y48,competitors!$B$1:$C$1350,2,FALSE))</f>
        <v>TAC</v>
      </c>
      <c r="AA48" s="668">
        <v>11.44</v>
      </c>
      <c r="AB48" s="332"/>
      <c r="AC48" s="61"/>
      <c r="AD48" s="61"/>
      <c r="AE48" s="61"/>
      <c r="AF48" s="61"/>
      <c r="AG48" s="61"/>
      <c r="AH48" s="675">
        <v>22</v>
      </c>
      <c r="AI48" s="61"/>
      <c r="AJ48" s="61"/>
      <c r="AK48" s="61"/>
      <c r="AL48" s="61"/>
      <c r="AM48" s="62"/>
      <c r="AN48" s="358"/>
    </row>
    <row r="49" spans="1:40" ht="12.75" customHeight="1">
      <c r="B49" s="707"/>
      <c r="C49" s="294">
        <v>2</v>
      </c>
      <c r="D49" s="666">
        <v>579</v>
      </c>
      <c r="E49" s="3" t="str">
        <f>IF(D49=0,0,VLOOKUP(D49,competitors!$A$1:$B$1350,2,FALSE))</f>
        <v>Archie Walton SM</v>
      </c>
      <c r="F49" s="3" t="str">
        <f>IF(D49=0,0,VLOOKUP(E49,competitors!$B$1:$C$1350,2,FALSE))</f>
        <v>TAC</v>
      </c>
      <c r="G49" s="672">
        <v>1.1050347222222222E-2</v>
      </c>
      <c r="H49" s="333"/>
      <c r="I49" s="3"/>
      <c r="J49" s="3"/>
      <c r="K49" s="3"/>
      <c r="L49" s="3"/>
      <c r="M49" s="3"/>
      <c r="N49" s="671">
        <v>21</v>
      </c>
      <c r="O49" s="3"/>
      <c r="P49" s="3"/>
      <c r="Q49" s="3"/>
      <c r="R49" s="3"/>
      <c r="S49" s="63"/>
      <c r="T49" s="234"/>
      <c r="U49" s="349"/>
      <c r="V49" s="707"/>
      <c r="W49" s="294">
        <v>2</v>
      </c>
      <c r="X49" s="666">
        <v>401</v>
      </c>
      <c r="Y49" s="3" t="str">
        <f>IF(X49=0,0,VLOOKUP(X49,competitors!$A$1:$B$1350,2,FALSE))</f>
        <v>Adam Carpenter SM</v>
      </c>
      <c r="Z49" s="3" t="str">
        <f>IF(X49=0,0,VLOOKUP(Y49,competitors!$B$1:$C$1350,2,FALSE))</f>
        <v>PAC</v>
      </c>
      <c r="AA49" s="668">
        <v>10.83</v>
      </c>
      <c r="AB49" s="333"/>
      <c r="AC49" s="3"/>
      <c r="AD49" s="3"/>
      <c r="AE49" s="3"/>
      <c r="AF49" s="3"/>
      <c r="AG49" s="671">
        <v>21</v>
      </c>
      <c r="AH49" s="3"/>
      <c r="AI49" s="3"/>
      <c r="AJ49" s="3"/>
      <c r="AK49" s="3"/>
      <c r="AL49" s="3"/>
      <c r="AM49" s="63"/>
      <c r="AN49" s="16"/>
    </row>
    <row r="50" spans="1:40" ht="12.75" customHeight="1">
      <c r="B50" s="707"/>
      <c r="C50" s="295">
        <v>3</v>
      </c>
      <c r="D50" s="666">
        <v>407</v>
      </c>
      <c r="E50" s="3" t="str">
        <f>IF(D50=0,0,VLOOKUP(D50,competitors!$A$1:$B$1350,2,FALSE))</f>
        <v>Jamie Grose SM</v>
      </c>
      <c r="F50" s="3" t="str">
        <f>IF(D50=0,0,VLOOKUP(E50,competitors!$B$1:$C$1350,2,FALSE))</f>
        <v>PAC</v>
      </c>
      <c r="G50" s="672">
        <v>1.1085879629629631E-2</v>
      </c>
      <c r="H50" s="333"/>
      <c r="I50" s="3"/>
      <c r="J50" s="3"/>
      <c r="K50" s="3"/>
      <c r="L50" s="3"/>
      <c r="M50" s="671">
        <v>20</v>
      </c>
      <c r="N50" s="3"/>
      <c r="O50" s="3"/>
      <c r="P50" s="3"/>
      <c r="Q50" s="3"/>
      <c r="R50" s="3"/>
      <c r="S50" s="63"/>
      <c r="T50" s="234"/>
      <c r="U50" s="349"/>
      <c r="V50" s="707"/>
      <c r="W50" s="295">
        <v>3</v>
      </c>
      <c r="X50" s="666">
        <v>405</v>
      </c>
      <c r="Y50" s="3" t="str">
        <f>IF(X50=0,0,VLOOKUP(X50,competitors!$A$1:$B$1350,2,FALSE))</f>
        <v>George Walker SM</v>
      </c>
      <c r="Z50" s="3" t="str">
        <f>IF(X50=0,0,VLOOKUP(Y50,competitors!$B$1:$C$1350,2,FALSE))</f>
        <v>PAC</v>
      </c>
      <c r="AA50" s="668">
        <v>10.67</v>
      </c>
      <c r="AB50" s="333"/>
      <c r="AC50" s="3"/>
      <c r="AD50" s="3"/>
      <c r="AE50" s="3"/>
      <c r="AF50" s="3"/>
      <c r="AG50" s="671">
        <v>20</v>
      </c>
      <c r="AH50" s="3"/>
      <c r="AI50" s="3"/>
      <c r="AJ50" s="3"/>
      <c r="AK50" s="3"/>
      <c r="AL50" s="3"/>
      <c r="AM50" s="63"/>
    </row>
    <row r="51" spans="1:40" ht="12.75" customHeight="1">
      <c r="B51" s="707"/>
      <c r="C51" s="294">
        <v>4</v>
      </c>
      <c r="D51" s="666">
        <v>406</v>
      </c>
      <c r="E51" s="3" t="str">
        <f>IF(D51=0,0,VLOOKUP(D51,competitors!$A$1:$B$1350,2,FALSE))</f>
        <v>Elloit Wilkes SM</v>
      </c>
      <c r="F51" s="3" t="str">
        <f>IF(D51=0,0,VLOOKUP(E51,competitors!$B$1:$C$1350,2,FALSE))</f>
        <v>PAC</v>
      </c>
      <c r="G51" s="672">
        <v>1.1166435185185187E-2</v>
      </c>
      <c r="H51" s="333"/>
      <c r="I51" s="3"/>
      <c r="J51" s="3"/>
      <c r="K51" s="3"/>
      <c r="L51" s="3"/>
      <c r="M51" s="671">
        <v>19</v>
      </c>
      <c r="N51" s="3"/>
      <c r="O51" s="3"/>
      <c r="P51" s="3"/>
      <c r="Q51" s="3"/>
      <c r="R51" s="3"/>
      <c r="S51" s="63"/>
      <c r="T51" s="234"/>
      <c r="U51" s="349"/>
      <c r="V51" s="707"/>
      <c r="W51" s="294">
        <v>4</v>
      </c>
      <c r="X51" s="666">
        <v>2075</v>
      </c>
      <c r="Y51" s="3" t="str">
        <f>IF(X51=0,0,VLOOKUP(X51,competitors!$A$1:$B$1350,2,FALSE))</f>
        <v>Jack Moncur U20M[SM]</v>
      </c>
      <c r="Z51" s="3" t="str">
        <f>IF(X51=0,0,VLOOKUP(Y51,competitors!$B$1:$C$1350,2,FALSE))</f>
        <v>ExH</v>
      </c>
      <c r="AA51" s="668">
        <v>9.68</v>
      </c>
      <c r="AB51" s="333"/>
      <c r="AC51" s="3"/>
      <c r="AD51" s="3"/>
      <c r="AE51" s="671">
        <v>19</v>
      </c>
      <c r="AF51" s="3"/>
      <c r="AG51" s="3"/>
      <c r="AH51" s="3"/>
      <c r="AI51" s="3"/>
      <c r="AJ51" s="3"/>
      <c r="AK51" s="3"/>
      <c r="AL51" s="3"/>
      <c r="AM51" s="63"/>
      <c r="AN51" s="16"/>
    </row>
    <row r="52" spans="1:40" ht="12.75" customHeight="1">
      <c r="B52" s="707"/>
      <c r="C52" s="295">
        <v>5</v>
      </c>
      <c r="D52" s="666">
        <v>2</v>
      </c>
      <c r="E52" s="3" t="str">
        <f>IF(D52=0,0,VLOOKUP(D52,competitors!$A$1:$B$1350,2,FALSE))</f>
        <v>Simon Anderson SM</v>
      </c>
      <c r="F52" s="3" t="str">
        <f>IF(D52=0,0,VLOOKUP(E52,competitors!$B$1:$C$1350,2,FALSE))</f>
        <v>Arm</v>
      </c>
      <c r="G52" s="672">
        <v>1.171597222222222E-2</v>
      </c>
      <c r="H52" s="333"/>
      <c r="I52" s="671">
        <v>18</v>
      </c>
      <c r="J52" s="3"/>
      <c r="K52" s="3"/>
      <c r="L52" s="3"/>
      <c r="M52" s="3"/>
      <c r="N52" s="3"/>
      <c r="O52" s="3"/>
      <c r="P52" s="3"/>
      <c r="Q52" s="3"/>
      <c r="R52" s="3"/>
      <c r="S52" s="63"/>
      <c r="T52" s="234"/>
      <c r="U52" s="349"/>
      <c r="V52" s="707"/>
      <c r="W52" s="295">
        <v>5</v>
      </c>
      <c r="X52" s="666">
        <v>569</v>
      </c>
      <c r="Y52" s="3" t="str">
        <f>IF(X52=0,0,VLOOKUP(X52,competitors!$A$1:$B$1350,2,FALSE))</f>
        <v>Rhys Llewellyn-Eaton SM</v>
      </c>
      <c r="Z52" s="3" t="str">
        <f>IF(X52=0,0,VLOOKUP(Y52,competitors!$B$1:$C$1350,2,FALSE))</f>
        <v>TAC</v>
      </c>
      <c r="AA52" s="668">
        <v>8.15</v>
      </c>
      <c r="AB52" s="333"/>
      <c r="AC52" s="3"/>
      <c r="AD52" s="3"/>
      <c r="AE52" s="3"/>
      <c r="AF52" s="3"/>
      <c r="AG52" s="3"/>
      <c r="AH52" s="671">
        <v>18</v>
      </c>
      <c r="AI52" s="3"/>
      <c r="AJ52" s="3"/>
      <c r="AK52" s="3"/>
      <c r="AL52" s="3"/>
      <c r="AM52" s="63"/>
      <c r="AN52" s="16"/>
    </row>
    <row r="53" spans="1:40" ht="12.75" customHeight="1">
      <c r="B53" s="704" t="s">
        <v>2683</v>
      </c>
      <c r="C53" s="294">
        <v>6</v>
      </c>
      <c r="D53" s="666">
        <v>71</v>
      </c>
      <c r="E53" s="3" t="str">
        <f>IF(D53=0,0,VLOOKUP(D53,competitors!$A$1:$B$1350,2,FALSE))</f>
        <v>David Weir SM</v>
      </c>
      <c r="F53" s="3" t="str">
        <f>IF(D53=0,0,VLOOKUP(E53,competitors!$B$1:$C$1350,2,FALSE))</f>
        <v>Arm</v>
      </c>
      <c r="G53" s="672">
        <v>1.1885300925925926E-2</v>
      </c>
      <c r="H53" s="333"/>
      <c r="I53" s="671">
        <v>17</v>
      </c>
      <c r="J53" s="3"/>
      <c r="K53" s="3"/>
      <c r="L53" s="3"/>
      <c r="M53" s="3"/>
      <c r="N53" s="3"/>
      <c r="O53" s="3"/>
      <c r="P53" s="3"/>
      <c r="Q53" s="3"/>
      <c r="R53" s="3"/>
      <c r="S53" s="63"/>
      <c r="T53" s="234"/>
      <c r="U53" s="349"/>
      <c r="V53" s="704" t="s">
        <v>2710</v>
      </c>
      <c r="W53" s="294">
        <v>6</v>
      </c>
      <c r="X53" s="666">
        <v>391</v>
      </c>
      <c r="Y53" s="3" t="str">
        <f>IF(X53=0,0,VLOOKUP(X53,competitors!$A$1:$B$1350,2,FALSE))</f>
        <v>Elliott Sales SM</v>
      </c>
      <c r="Z53" s="3" t="str">
        <f>IF(X53=0,0,VLOOKUP(Y53,competitors!$B$1:$C$1350,2,FALSE))</f>
        <v>Wim</v>
      </c>
      <c r="AA53" s="668">
        <v>7.74</v>
      </c>
      <c r="AB53" s="333"/>
      <c r="AC53" s="3"/>
      <c r="AD53" s="3"/>
      <c r="AE53" s="3"/>
      <c r="AF53" s="671">
        <v>17</v>
      </c>
      <c r="AG53" s="3"/>
      <c r="AH53" s="3"/>
      <c r="AI53" s="3"/>
      <c r="AJ53" s="3"/>
      <c r="AK53" s="3"/>
      <c r="AL53" s="3"/>
      <c r="AM53" s="63"/>
      <c r="AN53" s="16"/>
    </row>
    <row r="54" spans="1:40" ht="12.75" customHeight="1" thickBot="1">
      <c r="A54" s="346" t="s">
        <v>2684</v>
      </c>
      <c r="B54" s="705"/>
      <c r="C54" s="295">
        <v>7</v>
      </c>
      <c r="D54" s="666">
        <v>386</v>
      </c>
      <c r="E54" s="3" t="str">
        <f>IF(D54=0,0,VLOOKUP(D54,competitors!$A$1:$B$1350,2,FALSE))</f>
        <v>Jason Sotheron SM</v>
      </c>
      <c r="F54" s="3" t="str">
        <f>IF(D54=0,0,VLOOKUP(E54,competitors!$B$1:$C$1350,2,FALSE))</f>
        <v>Wim</v>
      </c>
      <c r="G54" s="672">
        <v>1.2050925925925925E-2</v>
      </c>
      <c r="H54" s="333"/>
      <c r="I54" s="3"/>
      <c r="J54" s="3"/>
      <c r="K54" s="3"/>
      <c r="L54" s="671">
        <v>16</v>
      </c>
      <c r="M54" s="3"/>
      <c r="N54" s="3"/>
      <c r="O54" s="3"/>
      <c r="P54" s="3"/>
      <c r="Q54" s="3"/>
      <c r="R54" s="3"/>
      <c r="S54" s="63"/>
      <c r="T54" s="234"/>
      <c r="U54" s="349">
        <v>18.27</v>
      </c>
      <c r="V54" s="705"/>
      <c r="W54" s="295">
        <v>7</v>
      </c>
      <c r="X54" s="666">
        <v>686</v>
      </c>
      <c r="Y54" s="3" t="str">
        <f>IF(X54=0,0,VLOOKUP(X54,competitors!$A$1:$B$1350,2,FALSE))</f>
        <v>Geoff Cole SM</v>
      </c>
      <c r="Z54" s="3" t="str">
        <f>IF(X54=0,0,VLOOKUP(Y54,competitors!$B$1:$C$1350,2,FALSE))</f>
        <v>YOAC</v>
      </c>
      <c r="AA54" s="668">
        <v>7.57</v>
      </c>
      <c r="AB54" s="333"/>
      <c r="AC54" s="3"/>
      <c r="AD54" s="3"/>
      <c r="AE54" s="3"/>
      <c r="AF54" s="3"/>
      <c r="AG54" s="3"/>
      <c r="AH54" s="3"/>
      <c r="AI54" s="671">
        <v>16</v>
      </c>
      <c r="AJ54" s="3"/>
      <c r="AK54" s="3"/>
      <c r="AL54" s="3"/>
      <c r="AM54" s="63"/>
    </row>
    <row r="55" spans="1:40" ht="12.75" customHeight="1">
      <c r="B55" s="481"/>
      <c r="C55" s="294">
        <v>8</v>
      </c>
      <c r="D55" s="666">
        <v>299</v>
      </c>
      <c r="E55" s="3" t="str">
        <f>IF(D55=0,0,VLOOKUP(D55,competitors!$A$1:$B$1350,2,FALSE))</f>
        <v>Howard Bailey SM</v>
      </c>
      <c r="F55" s="3" t="str">
        <f>IF(D55=0,0,VLOOKUP(E55,competitors!$B$1:$C$1350,2,FALSE))</f>
        <v>ExH</v>
      </c>
      <c r="G55" s="672">
        <v>1.2524768518518518E-2</v>
      </c>
      <c r="H55" s="333"/>
      <c r="I55" s="3"/>
      <c r="J55" s="3"/>
      <c r="K55" s="671">
        <v>15</v>
      </c>
      <c r="L55" s="3"/>
      <c r="M55" s="3"/>
      <c r="N55" s="3"/>
      <c r="O55" s="3"/>
      <c r="P55" s="3"/>
      <c r="Q55" s="3"/>
      <c r="R55" s="3"/>
      <c r="S55" s="63"/>
      <c r="T55" s="234"/>
      <c r="U55" s="349"/>
      <c r="V55" s="29"/>
      <c r="W55" s="294">
        <v>8</v>
      </c>
      <c r="X55" s="666">
        <v>387</v>
      </c>
      <c r="Y55" s="3" t="str">
        <f>IF(X55=0,0,VLOOKUP(X55,competitors!$A$1:$B$1350,2,FALSE))</f>
        <v>Jason Hall SM</v>
      </c>
      <c r="Z55" s="3" t="str">
        <f>IF(X55=0,0,VLOOKUP(Y55,competitors!$B$1:$C$1350,2,FALSE))</f>
        <v>Wim</v>
      </c>
      <c r="AA55" s="668">
        <v>7.43</v>
      </c>
      <c r="AB55" s="333"/>
      <c r="AC55" s="3"/>
      <c r="AD55" s="3"/>
      <c r="AE55" s="3"/>
      <c r="AF55" s="671">
        <v>15</v>
      </c>
      <c r="AG55" s="3"/>
      <c r="AH55" s="3"/>
      <c r="AI55" s="3"/>
      <c r="AJ55" s="3"/>
      <c r="AK55" s="3"/>
      <c r="AL55" s="3"/>
      <c r="AM55" s="63"/>
      <c r="AN55" s="16"/>
    </row>
    <row r="56" spans="1:40" ht="12.75" customHeight="1">
      <c r="B56" s="482"/>
      <c r="C56" s="295">
        <v>9</v>
      </c>
      <c r="D56" s="666">
        <v>572</v>
      </c>
      <c r="E56" s="3" t="str">
        <f>IF(D56=0,0,VLOOKUP(D56,competitors!$A$1:$B$1350,2,FALSE))</f>
        <v>Nick Daniels SM</v>
      </c>
      <c r="F56" s="3" t="str">
        <f>IF(D56=0,0,VLOOKUP(E56,competitors!$B$1:$C$1350,2,FALSE))</f>
        <v>TAC</v>
      </c>
      <c r="G56" s="672">
        <v>1.2590972222222224E-2</v>
      </c>
      <c r="H56" s="333"/>
      <c r="I56" s="3"/>
      <c r="J56" s="3"/>
      <c r="K56" s="3"/>
      <c r="L56" s="3"/>
      <c r="M56" s="3"/>
      <c r="N56" s="671">
        <v>14</v>
      </c>
      <c r="O56" s="3"/>
      <c r="P56" s="3"/>
      <c r="Q56" s="3"/>
      <c r="R56" s="3"/>
      <c r="S56" s="63"/>
      <c r="T56" s="234"/>
      <c r="U56" s="349"/>
      <c r="V56" s="29"/>
      <c r="W56" s="295">
        <v>9</v>
      </c>
      <c r="X56" s="666">
        <v>691</v>
      </c>
      <c r="Y56" s="3" t="str">
        <f>IF(X56=0,0,VLOOKUP(X56,competitors!$A$1:$B$1350,2,FALSE))</f>
        <v>Matt Cole SM</v>
      </c>
      <c r="Z56" s="3" t="str">
        <f>IF(X56=0,0,VLOOKUP(Y56,competitors!$B$1:$C$1350,2,FALSE))</f>
        <v>YOAC</v>
      </c>
      <c r="AA56" s="668">
        <v>7.37</v>
      </c>
      <c r="AB56" s="333"/>
      <c r="AC56" s="3"/>
      <c r="AD56" s="3"/>
      <c r="AE56" s="3"/>
      <c r="AF56" s="3"/>
      <c r="AG56" s="3"/>
      <c r="AH56" s="3"/>
      <c r="AI56" s="671">
        <v>14</v>
      </c>
      <c r="AJ56" s="3"/>
      <c r="AK56" s="3"/>
      <c r="AL56" s="3"/>
      <c r="AM56" s="63"/>
    </row>
    <row r="57" spans="1:40" ht="12.75" customHeight="1">
      <c r="B57" s="482"/>
      <c r="C57" s="294">
        <v>10</v>
      </c>
      <c r="D57" s="666">
        <v>379</v>
      </c>
      <c r="E57" s="3" t="str">
        <f>IF(D57=0,0,VLOOKUP(D57,competitors!$A$1:$B$1350,2,FALSE))</f>
        <v>Simon Davis SM</v>
      </c>
      <c r="F57" s="3" t="str">
        <f>IF(D57=0,0,VLOOKUP(E57,competitors!$B$1:$C$1350,2,FALSE))</f>
        <v>Wim</v>
      </c>
      <c r="G57" s="672">
        <v>1.2668171296296297E-2</v>
      </c>
      <c r="H57" s="333"/>
      <c r="I57" s="3"/>
      <c r="J57" s="3"/>
      <c r="K57" s="3"/>
      <c r="L57" s="671">
        <v>13</v>
      </c>
      <c r="M57" s="3"/>
      <c r="N57" s="3"/>
      <c r="O57" s="3"/>
      <c r="P57" s="3"/>
      <c r="Q57" s="3"/>
      <c r="R57" s="3"/>
      <c r="S57" s="63"/>
      <c r="T57" s="234"/>
      <c r="U57" s="349"/>
      <c r="V57" s="29"/>
      <c r="W57" s="294">
        <v>10</v>
      </c>
      <c r="X57" s="666">
        <v>919</v>
      </c>
      <c r="Y57" s="3" t="str">
        <f>IF(X57=0,0,VLOOKUP(X57,competitors!$A$1:$B$1350,2,FALSE))</f>
        <v>Peter Impett M70</v>
      </c>
      <c r="Z57" s="3" t="str">
        <f>IF(X57=0,0,VLOOKUP(Y57,competitors!$B$1:$C$1350,2,FALSE))</f>
        <v>DAC</v>
      </c>
      <c r="AA57" s="668">
        <v>5.33</v>
      </c>
      <c r="AB57" s="333"/>
      <c r="AC57" s="3"/>
      <c r="AD57" s="3"/>
      <c r="AE57" s="3"/>
      <c r="AF57" s="3"/>
      <c r="AG57" s="3"/>
      <c r="AH57" s="3"/>
      <c r="AI57" s="3"/>
      <c r="AJ57" s="3"/>
      <c r="AK57" s="3"/>
      <c r="AL57" s="671">
        <v>13</v>
      </c>
      <c r="AM57" s="63"/>
      <c r="AN57" s="16"/>
    </row>
    <row r="58" spans="1:40" ht="12.75" customHeight="1">
      <c r="B58" s="482"/>
      <c r="C58" s="295">
        <v>11</v>
      </c>
      <c r="D58" s="666">
        <v>691</v>
      </c>
      <c r="E58" s="3" t="str">
        <f>IF(D58=0,0,VLOOKUP(D58,competitors!$A$1:$B$1350,2,FALSE))</f>
        <v>Matt Cole SM</v>
      </c>
      <c r="F58" s="3" t="str">
        <f>IF(D58=0,0,VLOOKUP(E58,competitors!$B$1:$C$1350,2,FALSE))</f>
        <v>YOAC</v>
      </c>
      <c r="G58" s="672">
        <v>1.2777546296296299E-2</v>
      </c>
      <c r="H58" s="333"/>
      <c r="I58" s="3"/>
      <c r="J58" s="3"/>
      <c r="K58" s="3"/>
      <c r="L58" s="3"/>
      <c r="M58" s="3"/>
      <c r="N58" s="3"/>
      <c r="O58" s="671">
        <v>12</v>
      </c>
      <c r="P58" s="3"/>
      <c r="Q58" s="3"/>
      <c r="R58" s="3"/>
      <c r="S58" s="63"/>
      <c r="T58" s="234"/>
      <c r="U58" s="349"/>
      <c r="V58" s="29"/>
      <c r="W58" s="295">
        <v>11</v>
      </c>
      <c r="X58" s="606"/>
      <c r="Y58" s="3">
        <f>IF(X58=0,0,VLOOKUP(X58,competitors!$A$1:$B$1350,2,FALSE))</f>
        <v>0</v>
      </c>
      <c r="Z58" s="3">
        <f>IF(X58=0,0,VLOOKUP(Y58,competitors!$B$1:$C$1350,2,FALSE))</f>
        <v>0</v>
      </c>
      <c r="AA58" s="618"/>
      <c r="AB58" s="33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63"/>
      <c r="AN58" s="16"/>
    </row>
    <row r="59" spans="1:40" ht="12.75" customHeight="1">
      <c r="B59" s="482"/>
      <c r="C59" s="294">
        <v>12</v>
      </c>
      <c r="D59" s="666">
        <v>165</v>
      </c>
      <c r="E59" s="3" t="str">
        <f>IF(D59=0,0,VLOOKUP(D59,competitors!$A$1:$B$1350,2,FALSE))</f>
        <v>Nick Moore M50</v>
      </c>
      <c r="F59" s="3" t="str">
        <f>IF(D59=0,0,VLOOKUP(E59,competitors!$B$1:$C$1350,2,FALSE))</f>
        <v>NA</v>
      </c>
      <c r="G59" s="672">
        <v>1.4871527777777777E-2</v>
      </c>
      <c r="H59" s="333"/>
      <c r="I59" s="3"/>
      <c r="J59" s="671">
        <v>11</v>
      </c>
      <c r="K59" s="3"/>
      <c r="L59" s="3"/>
      <c r="M59" s="3"/>
      <c r="N59" s="3"/>
      <c r="O59" s="3"/>
      <c r="P59" s="3"/>
      <c r="Q59" s="3"/>
      <c r="R59" s="3"/>
      <c r="S59" s="63"/>
      <c r="T59" s="234"/>
      <c r="U59" s="349"/>
      <c r="V59" s="29"/>
      <c r="W59" s="294">
        <v>12</v>
      </c>
      <c r="X59" s="606"/>
      <c r="Y59" s="3">
        <f>IF(X59=0,0,VLOOKUP(X59,competitors!$A$1:$B$1350,2,FALSE))</f>
        <v>0</v>
      </c>
      <c r="Z59" s="3">
        <f>IF(X59=0,0,VLOOKUP(Y59,competitors!$B$1:$C$1350,2,FALSE))</f>
        <v>0</v>
      </c>
      <c r="AA59" s="618"/>
      <c r="AB59" s="33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63"/>
      <c r="AN59" s="16"/>
    </row>
    <row r="60" spans="1:40" ht="12.75" customHeight="1">
      <c r="B60" s="482"/>
      <c r="C60" s="295">
        <v>13</v>
      </c>
      <c r="D60" s="666">
        <v>300</v>
      </c>
      <c r="E60" s="3" t="str">
        <f>IF(D60=0,0,VLOOKUP(D60,competitors!$A$1:$B$1350,2,FALSE))</f>
        <v>Neil Bennett SM</v>
      </c>
      <c r="F60" s="3" t="str">
        <f>IF(D60=0,0,VLOOKUP(E60,competitors!$B$1:$C$1350,2,FALSE))</f>
        <v>ExH</v>
      </c>
      <c r="G60" s="672">
        <v>1.5179745370370369E-2</v>
      </c>
      <c r="H60" s="333"/>
      <c r="I60" s="3"/>
      <c r="J60" s="3"/>
      <c r="K60" s="671">
        <v>10</v>
      </c>
      <c r="L60" s="3"/>
      <c r="M60" s="3"/>
      <c r="N60" s="3"/>
      <c r="O60" s="3"/>
      <c r="P60" s="3"/>
      <c r="Q60" s="3"/>
      <c r="R60" s="3"/>
      <c r="S60" s="63"/>
      <c r="T60" s="234"/>
      <c r="U60" s="349"/>
      <c r="V60" s="29"/>
      <c r="W60" s="295">
        <v>13</v>
      </c>
      <c r="X60" s="606"/>
      <c r="Y60" s="3">
        <f>IF(X60=0,0,VLOOKUP(X60,competitors!$A$1:$B$1350,2,FALSE))</f>
        <v>0</v>
      </c>
      <c r="Z60" s="3">
        <f>IF(X60=0,0,VLOOKUP(Y60,competitors!$B$1:$C$1350,2,FALSE))</f>
        <v>0</v>
      </c>
      <c r="AA60" s="618"/>
      <c r="AB60" s="33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63"/>
      <c r="AN60" s="16"/>
    </row>
    <row r="61" spans="1:40" ht="12.75" customHeight="1">
      <c r="B61" s="339"/>
      <c r="C61" s="294">
        <v>14</v>
      </c>
      <c r="D61" s="666">
        <v>723</v>
      </c>
      <c r="E61" s="3" t="str">
        <f>IF(D61=0,0,VLOOKUP(D61,competitors!$A$1:$B$1350,2,FALSE))</f>
        <v>Ian Wright MV60</v>
      </c>
      <c r="F61" s="3" t="str">
        <f>IF(D61=0,0,VLOOKUP(E61,competitors!$B$1:$C$1350,2,FALSE))</f>
        <v>CAC</v>
      </c>
      <c r="G61" s="672">
        <v>1.5528472222222223E-2</v>
      </c>
      <c r="H61" s="333"/>
      <c r="I61" s="3"/>
      <c r="J61" s="3"/>
      <c r="K61" s="3"/>
      <c r="L61" s="3"/>
      <c r="M61" s="3"/>
      <c r="N61" s="3"/>
      <c r="O61" s="3"/>
      <c r="P61" s="671">
        <v>9</v>
      </c>
      <c r="Q61" s="3"/>
      <c r="R61" s="3"/>
      <c r="S61" s="63"/>
      <c r="T61" s="234"/>
      <c r="V61" s="339"/>
      <c r="W61" s="294">
        <v>14</v>
      </c>
      <c r="X61" s="606"/>
      <c r="Y61" s="3">
        <f>IF(X61=0,0,VLOOKUP(X61,competitors!$A$1:$B$1350,2,FALSE))</f>
        <v>0</v>
      </c>
      <c r="Z61" s="3">
        <f>IF(X61=0,0,VLOOKUP(Y61,competitors!$B$1:$C$1350,2,FALSE))</f>
        <v>0</v>
      </c>
      <c r="AA61" s="618"/>
      <c r="AB61" s="33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63"/>
      <c r="AN61" s="16"/>
    </row>
    <row r="62" spans="1:40" ht="12.75" customHeight="1">
      <c r="B62" s="339"/>
      <c r="C62" s="295">
        <v>15</v>
      </c>
      <c r="D62" s="666">
        <v>705</v>
      </c>
      <c r="E62" s="3" t="str">
        <f>IF(D62=0,0,VLOOKUP(D62,competitors!$A$1:$B$1350,2,FALSE))</f>
        <v>Paul Smith SM</v>
      </c>
      <c r="F62" s="3" t="str">
        <f>IF(D62=0,0,VLOOKUP(E62,competitors!$B$1:$C$1350,2,FALSE))</f>
        <v>CAC</v>
      </c>
      <c r="G62" s="672">
        <v>1.6429398148148148E-2</v>
      </c>
      <c r="H62" s="333"/>
      <c r="I62" s="3"/>
      <c r="J62" s="3"/>
      <c r="K62" s="3"/>
      <c r="L62" s="3"/>
      <c r="M62" s="3"/>
      <c r="N62" s="3"/>
      <c r="O62" s="3"/>
      <c r="P62" s="671">
        <v>8</v>
      </c>
      <c r="Q62" s="3"/>
      <c r="R62" s="3"/>
      <c r="S62" s="63"/>
      <c r="T62" s="234"/>
      <c r="V62" s="339"/>
      <c r="W62" s="295">
        <v>15</v>
      </c>
      <c r="X62" s="58"/>
      <c r="Y62" s="3">
        <f>IF(X62=0,0,VLOOKUP(X62,competitors!$A$1:$B$1350,2,FALSE))</f>
        <v>0</v>
      </c>
      <c r="Z62" s="3">
        <f>IF(X62=0,0,VLOOKUP(Y62,competitors!$B$1:$C$1350,2,FALSE))</f>
        <v>0</v>
      </c>
      <c r="AA62" s="368"/>
      <c r="AB62" s="33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63"/>
      <c r="AN62" s="16"/>
    </row>
    <row r="63" spans="1:40" ht="12.75" customHeight="1">
      <c r="B63" s="339"/>
      <c r="C63" s="294">
        <v>16</v>
      </c>
      <c r="D63" s="58"/>
      <c r="E63" s="3">
        <f>IF(D63=0,0,VLOOKUP(D63,competitors!$A$1:$B$1350,2,FALSE))</f>
        <v>0</v>
      </c>
      <c r="F63" s="3">
        <f>IF(D63=0,0,VLOOKUP(E63,competitors!$B$1:$C$1350,2,FALSE))</f>
        <v>0</v>
      </c>
      <c r="G63" s="368"/>
      <c r="H63" s="333"/>
      <c r="I63" s="3"/>
      <c r="J63" s="3"/>
      <c r="K63" s="3"/>
      <c r="L63" s="3"/>
      <c r="M63" s="3"/>
      <c r="N63" s="3"/>
      <c r="O63" s="3"/>
      <c r="P63" s="3"/>
      <c r="Q63" s="3"/>
      <c r="R63" s="3"/>
      <c r="S63" s="63"/>
      <c r="T63" s="234"/>
      <c r="V63" s="339"/>
      <c r="W63" s="294">
        <v>16</v>
      </c>
      <c r="X63" s="58"/>
      <c r="Y63" s="3">
        <f>IF(X63=0,0,VLOOKUP(X63,competitors!$A$1:$B$1350,2,FALSE))</f>
        <v>0</v>
      </c>
      <c r="Z63" s="3">
        <f>IF(X63=0,0,VLOOKUP(Y63,competitors!$B$1:$C$1350,2,FALSE))</f>
        <v>0</v>
      </c>
      <c r="AA63" s="368"/>
      <c r="AB63" s="33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3"/>
      <c r="AN63" s="16"/>
    </row>
    <row r="64" spans="1:40" ht="12.75" customHeight="1">
      <c r="B64" s="339"/>
      <c r="C64" s="295">
        <v>17</v>
      </c>
      <c r="D64" s="58"/>
      <c r="E64" s="3">
        <f>IF(D64=0,0,VLOOKUP(D64,competitors!$A$1:$B$1350,2,FALSE))</f>
        <v>0</v>
      </c>
      <c r="F64" s="3">
        <f>IF(D64=0,0,VLOOKUP(E64,competitors!$B$1:$C$1350,2,FALSE))</f>
        <v>0</v>
      </c>
      <c r="G64" s="368"/>
      <c r="H64" s="333"/>
      <c r="I64" s="3"/>
      <c r="J64" s="3"/>
      <c r="K64" s="3"/>
      <c r="L64" s="3"/>
      <c r="M64" s="3"/>
      <c r="N64" s="3"/>
      <c r="O64" s="3"/>
      <c r="P64" s="3"/>
      <c r="Q64" s="3"/>
      <c r="R64" s="3"/>
      <c r="S64" s="63"/>
      <c r="T64" s="234"/>
      <c r="V64" s="339"/>
      <c r="W64" s="295">
        <v>17</v>
      </c>
      <c r="X64" s="58"/>
      <c r="Y64" s="3">
        <f>IF(X64=0,0,VLOOKUP(X64,competitors!$A$1:$B$1350,2,FALSE))</f>
        <v>0</v>
      </c>
      <c r="Z64" s="3">
        <f>IF(X64=0,0,VLOOKUP(Y64,competitors!$B$1:$C$1350,2,FALSE))</f>
        <v>0</v>
      </c>
      <c r="AA64" s="368"/>
      <c r="AB64" s="33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63"/>
      <c r="AN64" s="16"/>
    </row>
    <row r="65" spans="1:40" ht="12.75" customHeight="1">
      <c r="B65" s="339"/>
      <c r="C65" s="294">
        <v>18</v>
      </c>
      <c r="D65" s="58"/>
      <c r="E65" s="3">
        <f>IF(D65=0,0,VLOOKUP(D65,competitors!$A$1:$B$1350,2,FALSE))</f>
        <v>0</v>
      </c>
      <c r="F65" s="3">
        <f>IF(D65=0,0,VLOOKUP(E65,competitors!$B$1:$C$1350,2,FALSE))</f>
        <v>0</v>
      </c>
      <c r="G65" s="368"/>
      <c r="H65" s="333"/>
      <c r="I65" s="3"/>
      <c r="J65" s="3"/>
      <c r="K65" s="3"/>
      <c r="L65" s="3"/>
      <c r="M65" s="3"/>
      <c r="N65" s="3"/>
      <c r="O65" s="3"/>
      <c r="P65" s="3"/>
      <c r="Q65" s="3"/>
      <c r="R65" s="3"/>
      <c r="S65" s="63"/>
      <c r="T65" s="234"/>
      <c r="V65" s="339"/>
      <c r="W65" s="294">
        <v>18</v>
      </c>
      <c r="X65" s="58"/>
      <c r="Y65" s="3">
        <f>IF(X65=0,0,VLOOKUP(X65,competitors!$A$1:$B$1350,2,FALSE))</f>
        <v>0</v>
      </c>
      <c r="Z65" s="3">
        <f>IF(X65=0,0,VLOOKUP(Y65,competitors!$B$1:$C$1350,2,FALSE))</f>
        <v>0</v>
      </c>
      <c r="AA65" s="368"/>
      <c r="AB65" s="3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63"/>
      <c r="AN65" s="16"/>
    </row>
    <row r="66" spans="1:40" ht="12.75" customHeight="1">
      <c r="B66" s="339"/>
      <c r="C66" s="295">
        <v>19</v>
      </c>
      <c r="D66" s="58"/>
      <c r="E66" s="3">
        <f>IF(D66=0,0,VLOOKUP(D66,competitors!$A$1:$B$1350,2,FALSE))</f>
        <v>0</v>
      </c>
      <c r="F66" s="3">
        <f>IF(D66=0,0,VLOOKUP(E66,competitors!$B$1:$C$1350,2,FALSE))</f>
        <v>0</v>
      </c>
      <c r="G66" s="368"/>
      <c r="H66" s="333"/>
      <c r="I66" s="3"/>
      <c r="J66" s="3"/>
      <c r="K66" s="3"/>
      <c r="L66" s="3"/>
      <c r="M66" s="3"/>
      <c r="N66" s="3"/>
      <c r="O66" s="3"/>
      <c r="P66" s="3"/>
      <c r="Q66" s="3"/>
      <c r="R66" s="3"/>
      <c r="S66" s="63"/>
      <c r="T66" s="234"/>
      <c r="V66" s="339"/>
      <c r="W66" s="295">
        <v>19</v>
      </c>
      <c r="X66" s="58"/>
      <c r="Y66" s="3">
        <f>IF(X66=0,0,VLOOKUP(X66,competitors!$A$1:$B$1350,2,FALSE))</f>
        <v>0</v>
      </c>
      <c r="Z66" s="3">
        <f>IF(X66=0,0,VLOOKUP(Y66,competitors!$B$1:$C$1350,2,FALSE))</f>
        <v>0</v>
      </c>
      <c r="AA66" s="368"/>
      <c r="AB66" s="33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63"/>
      <c r="AN66" s="16"/>
    </row>
    <row r="67" spans="1:40" ht="12.75" customHeight="1">
      <c r="B67" s="339"/>
      <c r="C67" s="294">
        <v>20</v>
      </c>
      <c r="D67" s="58"/>
      <c r="E67" s="3">
        <f>IF(D67=0,0,VLOOKUP(D67,competitors!$A$1:$B$1350,2,FALSE))</f>
        <v>0</v>
      </c>
      <c r="F67" s="3">
        <f>IF(D67=0,0,VLOOKUP(E67,competitors!$B$1:$C$1350,2,FALSE))</f>
        <v>0</v>
      </c>
      <c r="G67" s="368"/>
      <c r="H67" s="333"/>
      <c r="I67" s="3"/>
      <c r="J67" s="3"/>
      <c r="K67" s="3"/>
      <c r="L67" s="3"/>
      <c r="M67" s="3"/>
      <c r="N67" s="3"/>
      <c r="O67" s="3"/>
      <c r="P67" s="3"/>
      <c r="Q67" s="3"/>
      <c r="R67" s="3"/>
      <c r="S67" s="63"/>
      <c r="T67" s="234"/>
      <c r="V67" s="339"/>
      <c r="W67" s="294">
        <v>20</v>
      </c>
      <c r="X67" s="58"/>
      <c r="Y67" s="3">
        <f>IF(X67=0,0,VLOOKUP(X67,competitors!$A$1:$B$1350,2,FALSE))</f>
        <v>0</v>
      </c>
      <c r="Z67" s="3">
        <f>IF(X67=0,0,VLOOKUP(Y67,competitors!$B$1:$C$1350,2,FALSE))</f>
        <v>0</v>
      </c>
      <c r="AA67" s="368"/>
      <c r="AB67" s="33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63"/>
      <c r="AN67" s="16"/>
    </row>
    <row r="68" spans="1:40" ht="12.75" customHeight="1">
      <c r="B68" s="339"/>
      <c r="C68" s="295">
        <v>21</v>
      </c>
      <c r="D68" s="58"/>
      <c r="E68" s="3">
        <f>IF(D68=0,0,VLOOKUP(D68,competitors!$A$1:$B$1350,2,FALSE))</f>
        <v>0</v>
      </c>
      <c r="F68" s="3">
        <f>IF(D68=0,0,VLOOKUP(E68,competitors!$B$1:$C$1350,2,FALSE))</f>
        <v>0</v>
      </c>
      <c r="G68" s="368"/>
      <c r="H68" s="333"/>
      <c r="I68" s="3"/>
      <c r="J68" s="3"/>
      <c r="K68" s="3"/>
      <c r="L68" s="3"/>
      <c r="M68" s="3"/>
      <c r="N68" s="3"/>
      <c r="O68" s="3"/>
      <c r="P68" s="3"/>
      <c r="Q68" s="3"/>
      <c r="R68" s="3"/>
      <c r="S68" s="63"/>
      <c r="T68" s="234"/>
      <c r="V68" s="339"/>
      <c r="W68" s="295">
        <v>21</v>
      </c>
      <c r="X68" s="58"/>
      <c r="Y68" s="3">
        <f>IF(X68=0,0,VLOOKUP(X68,competitors!$A$1:$B$1350,2,FALSE))</f>
        <v>0</v>
      </c>
      <c r="Z68" s="3">
        <f>IF(X68=0,0,VLOOKUP(Y68,competitors!$B$1:$C$1350,2,FALSE))</f>
        <v>0</v>
      </c>
      <c r="AA68" s="368"/>
      <c r="AB68" s="33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63"/>
      <c r="AN68" s="16"/>
    </row>
    <row r="69" spans="1:40" ht="12.75" customHeight="1" thickBot="1">
      <c r="B69" s="398"/>
      <c r="C69" s="296">
        <v>22</v>
      </c>
      <c r="D69" s="64"/>
      <c r="E69" s="65">
        <f>IF(D69=0,0,VLOOKUP(D69,competitors!$A$1:$B$1350,2,FALSE))</f>
        <v>0</v>
      </c>
      <c r="F69" s="65">
        <f>IF(D69=0,0,VLOOKUP(E69,competitors!$B$1:$C$1350,2,FALSE))</f>
        <v>0</v>
      </c>
      <c r="G69" s="402"/>
      <c r="H69" s="33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06"/>
      <c r="T69" s="234"/>
      <c r="V69" s="398"/>
      <c r="W69" s="296">
        <v>22</v>
      </c>
      <c r="X69" s="64"/>
      <c r="Y69" s="65">
        <f>IF(X69=0,0,VLOOKUP(X69,competitors!$A$1:$B$1350,2,FALSE))</f>
        <v>0</v>
      </c>
      <c r="Z69" s="65">
        <f>IF(X69=0,0,VLOOKUP(Y69,competitors!$B$1:$C$1350,2,FALSE))</f>
        <v>0</v>
      </c>
      <c r="AA69" s="402"/>
      <c r="AB69" s="33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06"/>
      <c r="AN69" s="16"/>
    </row>
    <row r="70" spans="1:40" ht="12.75" customHeight="1" thickBot="1">
      <c r="A70" s="346" t="s">
        <v>3270</v>
      </c>
      <c r="B70" s="729" t="s">
        <v>1656</v>
      </c>
      <c r="C70" s="364">
        <v>1</v>
      </c>
      <c r="D70" s="666">
        <v>2138</v>
      </c>
      <c r="E70" s="57" t="str">
        <f>IF(D70=0,0,VLOOKUP(D70,competitors!$A$1:$B$1350,2,FALSE))</f>
        <v>Matthew Alvarez U20M[SM}</v>
      </c>
      <c r="F70" s="57" t="str">
        <f>IF(D70=0,0,VLOOKUP(E70,competitors!$B$1:$C$1350,2,FALSE))</f>
        <v>TAC</v>
      </c>
      <c r="G70" s="667">
        <v>23.01</v>
      </c>
      <c r="H70" s="667">
        <v>1</v>
      </c>
      <c r="I70" s="57"/>
      <c r="J70" s="57"/>
      <c r="K70" s="57"/>
      <c r="L70" s="57"/>
      <c r="M70" s="57"/>
      <c r="N70" s="670">
        <v>22</v>
      </c>
      <c r="O70" s="57"/>
      <c r="P70" s="57"/>
      <c r="Q70" s="57"/>
      <c r="R70" s="57"/>
      <c r="S70" s="394"/>
      <c r="T70" s="358"/>
      <c r="U70" s="348"/>
      <c r="V70" s="706" t="s">
        <v>1669</v>
      </c>
      <c r="W70" s="293">
        <v>1</v>
      </c>
      <c r="X70" s="666">
        <v>582</v>
      </c>
      <c r="Y70" s="61" t="str">
        <f>IF(X70=0,0,VLOOKUP(X70,competitors!$A$1:$B$1350,2,FALSE))</f>
        <v>Charlie Granville SM</v>
      </c>
      <c r="Z70" s="61" t="str">
        <f>IF(X70=0,0,VLOOKUP(Y70,competitors!$B$1:$C$1350,2,FALSE))</f>
        <v>TAC</v>
      </c>
      <c r="AA70" s="674">
        <v>53.23</v>
      </c>
      <c r="AB70" s="332"/>
      <c r="AC70" s="61"/>
      <c r="AD70" s="61"/>
      <c r="AE70" s="61"/>
      <c r="AF70" s="61"/>
      <c r="AG70" s="61"/>
      <c r="AH70" s="675">
        <v>22</v>
      </c>
      <c r="AI70" s="61"/>
      <c r="AJ70" s="61"/>
      <c r="AK70" s="61"/>
      <c r="AL70" s="61"/>
      <c r="AM70" s="62"/>
      <c r="AN70" s="358"/>
    </row>
    <row r="71" spans="1:40" ht="12.75" customHeight="1">
      <c r="B71" s="730"/>
      <c r="C71" s="294">
        <v>2</v>
      </c>
      <c r="D71" s="666">
        <v>2147</v>
      </c>
      <c r="E71" s="3" t="str">
        <f>IF(D71=0,0,VLOOKUP(D71,competitors!$A$1:$B$1350,2,FALSE))</f>
        <v>Elliot Scott U20M</v>
      </c>
      <c r="F71" s="3" t="str">
        <f>IF(D71=0,0,VLOOKUP(E71,competitors!$B$1:$C$1350,2,FALSE))</f>
        <v>TAC</v>
      </c>
      <c r="G71" s="667">
        <v>23.43</v>
      </c>
      <c r="H71" s="667">
        <v>1</v>
      </c>
      <c r="I71" s="3"/>
      <c r="J71" s="3"/>
      <c r="K71" s="3"/>
      <c r="L71" s="3"/>
      <c r="M71" s="3"/>
      <c r="N71" s="671">
        <v>21</v>
      </c>
      <c r="O71" s="3"/>
      <c r="P71" s="3"/>
      <c r="Q71" s="3"/>
      <c r="R71" s="3"/>
      <c r="S71" s="63"/>
      <c r="T71" s="234"/>
      <c r="U71" s="349"/>
      <c r="V71" s="707"/>
      <c r="W71" s="294">
        <v>2</v>
      </c>
      <c r="X71" s="666">
        <v>2075</v>
      </c>
      <c r="Y71" s="3" t="str">
        <f>IF(X71=0,0,VLOOKUP(X71,competitors!$A$1:$B$1350,2,FALSE))</f>
        <v>Jack Moncur U20M[SM]</v>
      </c>
      <c r="Z71" s="3" t="str">
        <f>IF(X71=0,0,VLOOKUP(Y71,competitors!$B$1:$C$1350,2,FALSE))</f>
        <v>ExH</v>
      </c>
      <c r="AA71" s="668">
        <v>52.37</v>
      </c>
      <c r="AB71" s="333"/>
      <c r="AC71" s="3"/>
      <c r="AD71" s="3"/>
      <c r="AE71" s="671">
        <v>21</v>
      </c>
      <c r="AF71" s="3"/>
      <c r="AG71" s="3"/>
      <c r="AH71" s="3"/>
      <c r="AI71" s="3"/>
      <c r="AJ71" s="3"/>
      <c r="AK71" s="3"/>
      <c r="AL71" s="3"/>
      <c r="AM71" s="63"/>
      <c r="AN71" s="16"/>
    </row>
    <row r="72" spans="1:40" ht="12.75" customHeight="1">
      <c r="B72" s="730"/>
      <c r="C72" s="295">
        <v>3</v>
      </c>
      <c r="D72" s="666">
        <v>882</v>
      </c>
      <c r="E72" s="3" t="str">
        <f>IF(D72=0,0,VLOOKUP(D72,competitors!$A$1:$B$1350,2,FALSE))</f>
        <v>Chris Harris SM</v>
      </c>
      <c r="F72" s="3" t="str">
        <f>IF(D72=0,0,VLOOKUP(E72,competitors!$B$1:$C$1350,2,FALSE))</f>
        <v>N&amp;P</v>
      </c>
      <c r="G72" s="667">
        <v>23.49</v>
      </c>
      <c r="H72" s="667">
        <v>1</v>
      </c>
      <c r="I72" s="3"/>
      <c r="J72" s="3"/>
      <c r="K72" s="3"/>
      <c r="L72" s="3"/>
      <c r="M72" s="3"/>
      <c r="N72" s="3"/>
      <c r="O72" s="3"/>
      <c r="P72" s="3"/>
      <c r="Q72" s="671">
        <v>20</v>
      </c>
      <c r="R72" s="3"/>
      <c r="S72" s="63"/>
      <c r="T72" s="234"/>
      <c r="U72" s="349"/>
      <c r="V72" s="707"/>
      <c r="W72" s="295">
        <v>3</v>
      </c>
      <c r="X72" s="666">
        <v>883</v>
      </c>
      <c r="Y72" s="3" t="str">
        <f>IF(X72=0,0,VLOOKUP(X72,competitors!$A$1:$B$1350,2,FALSE))</f>
        <v>Daniel Pearce  SM</v>
      </c>
      <c r="Z72" s="3" t="str">
        <f>IF(X72=0,0,VLOOKUP(Y72,competitors!$B$1:$C$1350,2,FALSE))</f>
        <v>N&amp;P</v>
      </c>
      <c r="AA72" s="668">
        <v>41.82</v>
      </c>
      <c r="AB72" s="333"/>
      <c r="AC72" s="3"/>
      <c r="AD72" s="3"/>
      <c r="AE72" s="3"/>
      <c r="AF72" s="3"/>
      <c r="AG72" s="3"/>
      <c r="AH72" s="3"/>
      <c r="AI72" s="3"/>
      <c r="AJ72" s="3"/>
      <c r="AK72" s="671">
        <v>20</v>
      </c>
      <c r="AL72" s="3"/>
      <c r="AM72" s="63"/>
    </row>
    <row r="73" spans="1:40" ht="12.75" customHeight="1">
      <c r="B73" s="730"/>
      <c r="C73" s="294">
        <v>4</v>
      </c>
      <c r="D73" s="666">
        <v>382</v>
      </c>
      <c r="E73" s="3" t="str">
        <f>IF(D73=0,0,VLOOKUP(D73,competitors!$A$1:$B$1350,2,FALSE))</f>
        <v>Andrew Bradshaw SM</v>
      </c>
      <c r="F73" s="3" t="str">
        <f>IF(D73=0,0,VLOOKUP(E73,competitors!$B$1:$C$1350,2,FALSE))</f>
        <v>Wim</v>
      </c>
      <c r="G73" s="667">
        <v>23.77</v>
      </c>
      <c r="H73" s="667">
        <v>1</v>
      </c>
      <c r="I73" s="3"/>
      <c r="J73" s="3"/>
      <c r="K73" s="3"/>
      <c r="L73" s="671">
        <v>19</v>
      </c>
      <c r="M73" s="3"/>
      <c r="N73" s="3"/>
      <c r="O73" s="3"/>
      <c r="P73" s="3"/>
      <c r="Q73" s="3"/>
      <c r="R73" s="3"/>
      <c r="S73" s="63"/>
      <c r="T73" s="234"/>
      <c r="U73" s="349"/>
      <c r="V73" s="707"/>
      <c r="W73" s="294">
        <v>4</v>
      </c>
      <c r="X73" s="666">
        <v>405</v>
      </c>
      <c r="Y73" s="3" t="str">
        <f>IF(X73=0,0,VLOOKUP(X73,competitors!$A$1:$B$1350,2,FALSE))</f>
        <v>George Walker SM</v>
      </c>
      <c r="Z73" s="3" t="str">
        <f>IF(X73=0,0,VLOOKUP(Y73,competitors!$B$1:$C$1350,2,FALSE))</f>
        <v>PAC</v>
      </c>
      <c r="AA73" s="668">
        <v>36.96</v>
      </c>
      <c r="AB73" s="333"/>
      <c r="AC73" s="3"/>
      <c r="AD73" s="3"/>
      <c r="AE73" s="3"/>
      <c r="AF73" s="3"/>
      <c r="AG73" s="671">
        <v>19</v>
      </c>
      <c r="AH73" s="3"/>
      <c r="AI73" s="3"/>
      <c r="AJ73" s="3"/>
      <c r="AK73" s="3"/>
      <c r="AL73" s="3"/>
      <c r="AM73" s="63"/>
      <c r="AN73" s="16"/>
    </row>
    <row r="74" spans="1:40" ht="12.75" customHeight="1">
      <c r="B74" s="730"/>
      <c r="C74" s="295">
        <v>5</v>
      </c>
      <c r="D74" s="666">
        <v>287</v>
      </c>
      <c r="E74" s="3" t="str">
        <f>IF(D74=0,0,VLOOKUP(D74,competitors!$A$1:$B$1350,2,FALSE))</f>
        <v>Christian Pugsley SM</v>
      </c>
      <c r="F74" s="3" t="str">
        <f>IF(D74=0,0,VLOOKUP(E74,competitors!$B$1:$C$1350,2,FALSE))</f>
        <v>ExH</v>
      </c>
      <c r="G74" s="667">
        <v>24.26</v>
      </c>
      <c r="H74" s="667">
        <v>1</v>
      </c>
      <c r="I74" s="3"/>
      <c r="J74" s="3"/>
      <c r="K74" s="671">
        <v>18</v>
      </c>
      <c r="L74" s="3"/>
      <c r="M74" s="3"/>
      <c r="N74" s="3"/>
      <c r="O74" s="3"/>
      <c r="P74" s="3"/>
      <c r="Q74" s="3"/>
      <c r="R74" s="3"/>
      <c r="S74" s="63"/>
      <c r="T74" s="234"/>
      <c r="U74" s="349"/>
      <c r="V74" s="707"/>
      <c r="W74" s="295">
        <v>5</v>
      </c>
      <c r="X74" s="666">
        <v>417</v>
      </c>
      <c r="Y74" s="3" t="str">
        <f>IF(X74=0,0,VLOOKUP(X74,competitors!$A$1:$B$1350,2,FALSE))</f>
        <v>Richard Wheeler SM</v>
      </c>
      <c r="Z74" s="3" t="str">
        <f>IF(X74=0,0,VLOOKUP(Y74,competitors!$B$1:$C$1350,2,FALSE))</f>
        <v>PAC</v>
      </c>
      <c r="AA74" s="668">
        <v>31.29</v>
      </c>
      <c r="AB74" s="333"/>
      <c r="AC74" s="3"/>
      <c r="AD74" s="3"/>
      <c r="AE74" s="3"/>
      <c r="AF74" s="3"/>
      <c r="AG74" s="671">
        <v>18</v>
      </c>
      <c r="AH74" s="3"/>
      <c r="AI74" s="3"/>
      <c r="AJ74" s="3"/>
      <c r="AK74" s="3"/>
      <c r="AL74" s="3"/>
      <c r="AM74" s="63"/>
      <c r="AN74" s="16"/>
    </row>
    <row r="75" spans="1:40" ht="12.75" customHeight="1">
      <c r="B75" s="731" t="s">
        <v>2708</v>
      </c>
      <c r="C75" s="294">
        <v>6</v>
      </c>
      <c r="D75" s="666">
        <v>2278</v>
      </c>
      <c r="E75" s="3" t="str">
        <f>IF(D75=0,0,VLOOKUP(D75,competitors!$A$1:$B$1350,2,FALSE))</f>
        <v>Joe Bacon U20M[SM]</v>
      </c>
      <c r="F75" s="3" t="str">
        <f>IF(D75=0,0,VLOOKUP(E75,competitors!$B$1:$C$1350,2,FALSE))</f>
        <v>N&amp;P</v>
      </c>
      <c r="G75" s="667">
        <v>24.34</v>
      </c>
      <c r="H75" s="667">
        <v>1</v>
      </c>
      <c r="I75" s="3"/>
      <c r="J75" s="3"/>
      <c r="K75" s="3"/>
      <c r="L75" s="3"/>
      <c r="M75" s="3"/>
      <c r="N75" s="3"/>
      <c r="O75" s="3"/>
      <c r="P75" s="3"/>
      <c r="Q75" s="671">
        <v>17</v>
      </c>
      <c r="R75" s="3"/>
      <c r="S75" s="63"/>
      <c r="T75" s="234"/>
      <c r="U75" s="349"/>
      <c r="V75" s="704" t="s">
        <v>2689</v>
      </c>
      <c r="W75" s="294">
        <v>6</v>
      </c>
      <c r="X75" s="666">
        <v>580</v>
      </c>
      <c r="Y75" s="3" t="str">
        <f>IF(X75=0,0,VLOOKUP(X75,competitors!$A$1:$B$1350,2,FALSE))</f>
        <v>James Slipper SM</v>
      </c>
      <c r="Z75" s="3" t="str">
        <f>IF(X75=0,0,VLOOKUP(Y75,competitors!$B$1:$C$1350,2,FALSE))</f>
        <v>TAC</v>
      </c>
      <c r="AA75" s="668">
        <v>30.92</v>
      </c>
      <c r="AB75" s="333"/>
      <c r="AC75" s="3"/>
      <c r="AD75" s="3"/>
      <c r="AE75" s="3"/>
      <c r="AF75" s="3"/>
      <c r="AG75" s="3"/>
      <c r="AH75" s="671">
        <v>17</v>
      </c>
      <c r="AI75" s="3"/>
      <c r="AJ75" s="3"/>
      <c r="AK75" s="3"/>
      <c r="AL75" s="3"/>
      <c r="AM75" s="63"/>
      <c r="AN75" s="16"/>
    </row>
    <row r="76" spans="1:40" ht="12.75" customHeight="1" thickBot="1">
      <c r="A76" s="346">
        <v>21.5</v>
      </c>
      <c r="B76" s="732"/>
      <c r="C76" s="295">
        <v>7</v>
      </c>
      <c r="D76" s="666">
        <v>740</v>
      </c>
      <c r="E76" s="3" t="str">
        <f>IF(D76=0,0,VLOOKUP(D76,competitors!$A$1:$B$1350,2,FALSE))</f>
        <v>Jay Hussaini SM</v>
      </c>
      <c r="F76" s="3" t="str">
        <f>IF(D76=0,0,VLOOKUP(E76,competitors!$B$1:$C$1350,2,FALSE))</f>
        <v>CAC</v>
      </c>
      <c r="G76" s="667">
        <v>25.51</v>
      </c>
      <c r="H76" s="667">
        <v>2</v>
      </c>
      <c r="I76" s="3"/>
      <c r="J76" s="3"/>
      <c r="K76" s="3"/>
      <c r="L76" s="3"/>
      <c r="M76" s="3"/>
      <c r="N76" s="3"/>
      <c r="O76" s="3"/>
      <c r="P76" s="671">
        <v>16</v>
      </c>
      <c r="Q76" s="3"/>
      <c r="R76" s="3"/>
      <c r="S76" s="63"/>
      <c r="T76" s="234"/>
      <c r="U76" s="349">
        <v>70.209999999999994</v>
      </c>
      <c r="V76" s="705"/>
      <c r="W76" s="295">
        <v>7</v>
      </c>
      <c r="X76" s="666">
        <v>78</v>
      </c>
      <c r="Y76" s="3" t="str">
        <f>IF(X76=0,0,VLOOKUP(X76,competitors!$A$1:$B$1350,2,FALSE))</f>
        <v>Jordan Simmons SM</v>
      </c>
      <c r="Z76" s="3" t="str">
        <f>IF(X76=0,0,VLOOKUP(Y76,competitors!$B$1:$C$1350,2,FALSE))</f>
        <v>Arm</v>
      </c>
      <c r="AA76" s="668">
        <v>28.94</v>
      </c>
      <c r="AB76" s="333"/>
      <c r="AC76" s="671">
        <v>16</v>
      </c>
      <c r="AD76" s="3"/>
      <c r="AE76" s="3"/>
      <c r="AF76" s="3"/>
      <c r="AG76" s="3"/>
      <c r="AH76" s="3"/>
      <c r="AI76" s="3"/>
      <c r="AJ76" s="3"/>
      <c r="AK76" s="3"/>
      <c r="AL76" s="3"/>
      <c r="AM76" s="63"/>
    </row>
    <row r="77" spans="1:40" ht="12" customHeight="1">
      <c r="B77" s="339"/>
      <c r="C77" s="294">
        <v>8</v>
      </c>
      <c r="D77" s="666">
        <v>392</v>
      </c>
      <c r="E77" s="3" t="str">
        <f>IF(D77=0,0,VLOOKUP(D77,competitors!$A$1:$B$1350,2,FALSE))</f>
        <v>Ronnie De Bique SM</v>
      </c>
      <c r="F77" s="3" t="str">
        <f>IF(D77=0,0,VLOOKUP(E77,competitors!$B$1:$C$1350,2,FALSE))</f>
        <v>Wim</v>
      </c>
      <c r="G77" s="667">
        <v>25.65</v>
      </c>
      <c r="H77" s="667">
        <v>1</v>
      </c>
      <c r="I77" s="3"/>
      <c r="J77" s="3"/>
      <c r="K77" s="3"/>
      <c r="L77" s="671">
        <v>15</v>
      </c>
      <c r="M77" s="3"/>
      <c r="N77" s="3"/>
      <c r="O77" s="3"/>
      <c r="P77" s="3"/>
      <c r="Q77" s="3"/>
      <c r="R77" s="3"/>
      <c r="S77" s="63"/>
      <c r="T77" s="234"/>
      <c r="V77" s="29"/>
      <c r="W77" s="294">
        <v>8</v>
      </c>
      <c r="X77" s="666">
        <v>376</v>
      </c>
      <c r="Y77" s="3" t="str">
        <f>IF(X77=0,0,VLOOKUP(X77,competitors!$A$1:$B$1350,2,FALSE))</f>
        <v>Paul Green SM</v>
      </c>
      <c r="Z77" s="3" t="str">
        <f>IF(X77=0,0,VLOOKUP(Y77,competitors!$B$1:$C$1350,2,FALSE))</f>
        <v>Wim</v>
      </c>
      <c r="AA77" s="668">
        <v>28.77</v>
      </c>
      <c r="AB77" s="333"/>
      <c r="AC77" s="3"/>
      <c r="AD77" s="3"/>
      <c r="AE77" s="3"/>
      <c r="AF77" s="671">
        <v>15</v>
      </c>
      <c r="AG77" s="3"/>
      <c r="AH77" s="3"/>
      <c r="AI77" s="3"/>
      <c r="AJ77" s="3"/>
      <c r="AK77" s="3"/>
      <c r="AL77" s="3"/>
      <c r="AM77" s="63"/>
      <c r="AN77" s="16"/>
    </row>
    <row r="78" spans="1:40" ht="13.5" customHeight="1">
      <c r="B78" s="345" t="s">
        <v>1653</v>
      </c>
      <c r="C78" s="295">
        <v>9</v>
      </c>
      <c r="D78" s="666">
        <v>756</v>
      </c>
      <c r="E78" s="3" t="str">
        <f>IF(D78=0,0,VLOOKUP(D78,competitors!$A$1:$B$1350,2,FALSE))</f>
        <v>Kieran Harvey SM</v>
      </c>
      <c r="F78" s="3" t="str">
        <f>IF(D78=0,0,VLOOKUP(E78,competitors!$B$1:$C$1350,2,FALSE))</f>
        <v>CAC</v>
      </c>
      <c r="G78" s="668">
        <v>26.1</v>
      </c>
      <c r="H78" s="667">
        <v>2</v>
      </c>
      <c r="I78" s="3"/>
      <c r="J78" s="3"/>
      <c r="K78" s="3"/>
      <c r="L78" s="3"/>
      <c r="M78" s="3"/>
      <c r="N78" s="3"/>
      <c r="O78" s="3"/>
      <c r="P78" s="671">
        <v>14</v>
      </c>
      <c r="Q78" s="3"/>
      <c r="R78" s="3"/>
      <c r="S78" s="63"/>
      <c r="T78" s="234"/>
      <c r="V78" s="29"/>
      <c r="W78" s="295">
        <v>9</v>
      </c>
      <c r="X78" s="666">
        <v>686</v>
      </c>
      <c r="Y78" s="3" t="str">
        <f>IF(X78=0,0,VLOOKUP(X78,competitors!$A$1:$B$1350,2,FALSE))</f>
        <v>Geoff Cole SM</v>
      </c>
      <c r="Z78" s="3" t="str">
        <f>IF(X78=0,0,VLOOKUP(Y78,competitors!$B$1:$C$1350,2,FALSE))</f>
        <v>YOAC</v>
      </c>
      <c r="AA78" s="668">
        <v>28.64</v>
      </c>
      <c r="AB78" s="333"/>
      <c r="AC78" s="3"/>
      <c r="AD78" s="3"/>
      <c r="AE78" s="3"/>
      <c r="AF78" s="3"/>
      <c r="AG78" s="3"/>
      <c r="AH78" s="3"/>
      <c r="AI78" s="671">
        <v>14</v>
      </c>
      <c r="AJ78" s="3"/>
      <c r="AK78" s="3"/>
      <c r="AL78" s="3"/>
      <c r="AM78" s="63"/>
    </row>
    <row r="79" spans="1:40" ht="12" customHeight="1">
      <c r="B79" s="339"/>
      <c r="C79" s="294">
        <v>10</v>
      </c>
      <c r="D79" s="666">
        <v>78</v>
      </c>
      <c r="E79" s="3" t="str">
        <f>IF(D79=0,0,VLOOKUP(D79,competitors!$A$1:$B$1350,2,FALSE))</f>
        <v>Jordan Simmons SM</v>
      </c>
      <c r="F79" s="3" t="str">
        <f>IF(D79=0,0,VLOOKUP(E79,competitors!$B$1:$C$1350,2,FALSE))</f>
        <v>Arm</v>
      </c>
      <c r="G79" s="667">
        <v>26.28</v>
      </c>
      <c r="H79" s="667">
        <v>2</v>
      </c>
      <c r="I79" s="671">
        <v>13</v>
      </c>
      <c r="J79" s="3"/>
      <c r="K79" s="3"/>
      <c r="L79" s="3"/>
      <c r="M79" s="3"/>
      <c r="N79" s="3"/>
      <c r="O79" s="3"/>
      <c r="P79" s="3"/>
      <c r="Q79" s="3"/>
      <c r="R79" s="3"/>
      <c r="S79" s="63"/>
      <c r="T79" s="234"/>
      <c r="V79" s="29"/>
      <c r="W79" s="294">
        <v>10</v>
      </c>
      <c r="X79" s="666">
        <v>691</v>
      </c>
      <c r="Y79" s="3" t="str">
        <f>IF(X79=0,0,VLOOKUP(X79,competitors!$A$1:$B$1350,2,FALSE))</f>
        <v>Matt Cole SM</v>
      </c>
      <c r="Z79" s="3" t="str">
        <f>IF(X79=0,0,VLOOKUP(Y79,competitors!$B$1:$C$1350,2,FALSE))</f>
        <v>YOAC</v>
      </c>
      <c r="AA79" s="668">
        <v>24.77</v>
      </c>
      <c r="AB79" s="333"/>
      <c r="AC79" s="3"/>
      <c r="AD79" s="3"/>
      <c r="AE79" s="3"/>
      <c r="AF79" s="3"/>
      <c r="AG79" s="3"/>
      <c r="AH79" s="3"/>
      <c r="AI79" s="671">
        <v>13</v>
      </c>
      <c r="AJ79" s="3"/>
      <c r="AK79" s="3"/>
      <c r="AL79" s="3"/>
      <c r="AM79" s="63"/>
      <c r="AN79" s="16"/>
    </row>
    <row r="80" spans="1:40" ht="12.75" customHeight="1">
      <c r="B80" s="388" t="s">
        <v>2166</v>
      </c>
      <c r="C80" s="295">
        <v>11</v>
      </c>
      <c r="D80" s="666">
        <v>71</v>
      </c>
      <c r="E80" s="3" t="str">
        <f>IF(D80=0,0,VLOOKUP(D80,competitors!$A$1:$B$1350,2,FALSE))</f>
        <v>David Weir SM</v>
      </c>
      <c r="F80" s="3" t="str">
        <f>IF(D80=0,0,VLOOKUP(E80,competitors!$B$1:$C$1350,2,FALSE))</f>
        <v>Arm</v>
      </c>
      <c r="G80" s="667">
        <v>26.34</v>
      </c>
      <c r="H80" s="667">
        <v>2</v>
      </c>
      <c r="I80" s="671">
        <v>12</v>
      </c>
      <c r="J80" s="3"/>
      <c r="K80" s="3"/>
      <c r="L80" s="3"/>
      <c r="M80" s="3"/>
      <c r="N80" s="3"/>
      <c r="O80" s="3"/>
      <c r="P80" s="3"/>
      <c r="Q80" s="3"/>
      <c r="R80" s="3"/>
      <c r="S80" s="63"/>
      <c r="T80" s="234"/>
      <c r="V80" s="29"/>
      <c r="W80" s="295">
        <v>11</v>
      </c>
      <c r="X80" s="666">
        <v>389</v>
      </c>
      <c r="Y80" s="3" t="str">
        <f>IF(X80=0,0,VLOOKUP(X80,competitors!$A$1:$B$1350,2,FALSE))</f>
        <v>Steve Snook M50</v>
      </c>
      <c r="Z80" s="3" t="str">
        <f>IF(X80=0,0,VLOOKUP(Y80,competitors!$B$1:$C$1350,2,FALSE))</f>
        <v>Wim</v>
      </c>
      <c r="AA80" s="668">
        <v>23.92</v>
      </c>
      <c r="AB80" s="333"/>
      <c r="AC80" s="3"/>
      <c r="AD80" s="3"/>
      <c r="AE80" s="3"/>
      <c r="AF80" s="671">
        <v>12</v>
      </c>
      <c r="AG80" s="3"/>
      <c r="AH80" s="3"/>
      <c r="AI80" s="3"/>
      <c r="AJ80" s="3"/>
      <c r="AK80" s="3"/>
      <c r="AL80" s="3"/>
      <c r="AM80" s="63"/>
      <c r="AN80" s="16"/>
    </row>
    <row r="81" spans="1:40" ht="12.75" customHeight="1">
      <c r="B81" s="388" t="s">
        <v>2165</v>
      </c>
      <c r="C81" s="294">
        <v>12</v>
      </c>
      <c r="D81" s="666">
        <v>2166</v>
      </c>
      <c r="E81" s="3" t="str">
        <f>IF(D81=0,0,VLOOKUP(D81,competitors!$A$1:$B$1350,2,FALSE))</f>
        <v>George Malllinson U20M[SM]</v>
      </c>
      <c r="F81" s="3" t="str">
        <f>IF(D81=0,0,VLOOKUP(E81,competitors!$B$1:$C$1350,2,FALSE))</f>
        <v>YOAC</v>
      </c>
      <c r="G81" s="668">
        <v>26.6</v>
      </c>
      <c r="H81" s="667">
        <v>2</v>
      </c>
      <c r="I81" s="3"/>
      <c r="J81" s="3"/>
      <c r="K81" s="3"/>
      <c r="L81" s="3"/>
      <c r="M81" s="3"/>
      <c r="N81" s="3"/>
      <c r="O81" s="671">
        <v>11</v>
      </c>
      <c r="P81" s="3"/>
      <c r="Q81" s="3"/>
      <c r="R81" s="3"/>
      <c r="S81" s="63"/>
      <c r="T81" s="234"/>
      <c r="V81" s="29"/>
      <c r="W81" s="294">
        <v>12</v>
      </c>
      <c r="X81" s="666">
        <v>882</v>
      </c>
      <c r="Y81" s="3" t="str">
        <f>IF(X81=0,0,VLOOKUP(X81,competitors!$A$1:$B$1350,2,FALSE))</f>
        <v>Chris Harris SM</v>
      </c>
      <c r="Z81" s="3" t="str">
        <f>IF(X81=0,0,VLOOKUP(Y81,competitors!$B$1:$C$1350,2,FALSE))</f>
        <v>N&amp;P</v>
      </c>
      <c r="AA81" s="668">
        <v>18.64</v>
      </c>
      <c r="AB81" s="333"/>
      <c r="AC81" s="3"/>
      <c r="AD81" s="3"/>
      <c r="AE81" s="3"/>
      <c r="AF81" s="3"/>
      <c r="AG81" s="3"/>
      <c r="AH81" s="3"/>
      <c r="AI81" s="3"/>
      <c r="AJ81" s="3"/>
      <c r="AK81" s="671">
        <v>11</v>
      </c>
      <c r="AL81" s="3"/>
      <c r="AM81" s="63"/>
      <c r="AN81" s="16"/>
    </row>
    <row r="82" spans="1:40" ht="12" customHeight="1">
      <c r="B82" s="388" t="s">
        <v>2167</v>
      </c>
      <c r="C82" s="295">
        <v>13</v>
      </c>
      <c r="D82" s="666">
        <v>407</v>
      </c>
      <c r="E82" s="3" t="str">
        <f>IF(D82=0,0,VLOOKUP(D82,competitors!$A$1:$B$1350,2,FALSE))</f>
        <v>Jamie Grose SM</v>
      </c>
      <c r="F82" s="3" t="str">
        <f>IF(D82=0,0,VLOOKUP(E82,competitors!$B$1:$C$1350,2,FALSE))</f>
        <v>PAC</v>
      </c>
      <c r="G82" s="668">
        <v>26.7</v>
      </c>
      <c r="H82" s="667">
        <v>2</v>
      </c>
      <c r="I82" s="3"/>
      <c r="J82" s="3"/>
      <c r="K82" s="3"/>
      <c r="L82" s="3"/>
      <c r="M82" s="671">
        <v>10</v>
      </c>
      <c r="N82" s="3"/>
      <c r="O82" s="3"/>
      <c r="P82" s="3"/>
      <c r="Q82" s="3"/>
      <c r="R82" s="3"/>
      <c r="S82" s="63"/>
      <c r="T82" s="234"/>
      <c r="V82" s="29"/>
      <c r="W82" s="295">
        <v>13</v>
      </c>
      <c r="X82" s="666">
        <v>4</v>
      </c>
      <c r="Y82" s="3" t="str">
        <f>IF(X82=0,0,VLOOKUP(X82,competitors!$A$1:$B$1350,2,FALSE))</f>
        <v>Stephen Blackford SM</v>
      </c>
      <c r="Z82" s="3" t="str">
        <f>IF(X82=0,0,VLOOKUP(Y82,competitors!$B$1:$C$1350,2,FALSE))</f>
        <v>Arm</v>
      </c>
      <c r="AA82" s="674">
        <v>13.3</v>
      </c>
      <c r="AB82" s="333"/>
      <c r="AC82" s="671">
        <v>10</v>
      </c>
      <c r="AD82" s="3"/>
      <c r="AE82" s="3"/>
      <c r="AF82" s="3"/>
      <c r="AG82" s="3"/>
      <c r="AH82" s="3"/>
      <c r="AI82" s="3"/>
      <c r="AJ82" s="3"/>
      <c r="AK82" s="3"/>
      <c r="AL82" s="3"/>
      <c r="AM82" s="63"/>
      <c r="AN82" s="16"/>
    </row>
    <row r="83" spans="1:40" ht="12" customHeight="1">
      <c r="B83" s="339"/>
      <c r="C83" s="294">
        <v>14</v>
      </c>
      <c r="D83" s="666">
        <v>417</v>
      </c>
      <c r="E83" s="3" t="str">
        <f>IF(D83=0,0,VLOOKUP(D83,competitors!$A$1:$B$1350,2,FALSE))</f>
        <v>Richard Wheeler SM</v>
      </c>
      <c r="F83" s="3" t="str">
        <f>IF(D83=0,0,VLOOKUP(E83,competitors!$B$1:$C$1350,2,FALSE))</f>
        <v>PAC</v>
      </c>
      <c r="G83" s="667">
        <v>27.82</v>
      </c>
      <c r="H83" s="667">
        <v>2</v>
      </c>
      <c r="I83" s="3"/>
      <c r="J83" s="3"/>
      <c r="K83" s="3"/>
      <c r="L83" s="3"/>
      <c r="M83" s="671">
        <v>9</v>
      </c>
      <c r="N83" s="3"/>
      <c r="O83" s="3"/>
      <c r="P83" s="3"/>
      <c r="Q83" s="3"/>
      <c r="R83" s="3"/>
      <c r="S83" s="63"/>
      <c r="T83" s="234"/>
      <c r="V83" s="339"/>
      <c r="W83" s="294">
        <v>14</v>
      </c>
      <c r="X83" s="606"/>
      <c r="Y83" s="3">
        <f>IF(X83=0,0,VLOOKUP(X83,competitors!$A$1:$B$1350,2,FALSE))</f>
        <v>0</v>
      </c>
      <c r="Z83" s="3">
        <f>IF(X83=0,0,VLOOKUP(Y83,competitors!$B$1:$C$1350,2,FALSE))</f>
        <v>0</v>
      </c>
      <c r="AA83" s="618"/>
      <c r="AB83" s="33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63"/>
      <c r="AN83" s="16"/>
    </row>
    <row r="84" spans="1:40" ht="12" customHeight="1">
      <c r="B84" s="339"/>
      <c r="C84" s="295">
        <v>15</v>
      </c>
      <c r="D84" s="666">
        <v>297</v>
      </c>
      <c r="E84" s="3" t="str">
        <f>IF(D84=0,0,VLOOKUP(D84,competitors!$A$1:$B$1350,2,FALSE))</f>
        <v>Sam Crowter SM</v>
      </c>
      <c r="F84" s="3" t="str">
        <f>IF(D84=0,0,VLOOKUP(E84,competitors!$B$1:$C$1350,2,FALSE))</f>
        <v>ExH</v>
      </c>
      <c r="G84" s="667">
        <v>28.62</v>
      </c>
      <c r="H84" s="667">
        <v>2</v>
      </c>
      <c r="I84" s="3"/>
      <c r="J84" s="3"/>
      <c r="K84" s="671">
        <v>8</v>
      </c>
      <c r="L84" s="3"/>
      <c r="M84" s="3"/>
      <c r="N84" s="3"/>
      <c r="O84" s="3"/>
      <c r="P84" s="3"/>
      <c r="Q84" s="3"/>
      <c r="R84" s="3"/>
      <c r="S84" s="63"/>
      <c r="T84" s="234"/>
      <c r="V84" s="339"/>
      <c r="W84" s="295">
        <v>15</v>
      </c>
      <c r="X84" s="58"/>
      <c r="Y84" s="3">
        <f>IF(X84=0,0,VLOOKUP(X84,competitors!$A$1:$B$1350,2,FALSE))</f>
        <v>0</v>
      </c>
      <c r="Z84" s="3">
        <f>IF(X84=0,0,VLOOKUP(Y84,competitors!$B$1:$C$1350,2,FALSE))</f>
        <v>0</v>
      </c>
      <c r="AA84" s="368"/>
      <c r="AB84" s="33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63"/>
      <c r="AN84" s="16"/>
    </row>
    <row r="85" spans="1:40" ht="12" customHeight="1">
      <c r="B85" s="339"/>
      <c r="C85" s="294">
        <v>16</v>
      </c>
      <c r="D85" s="58"/>
      <c r="E85" s="3">
        <f>IF(D85=0,0,VLOOKUP(D85,competitors!$A$1:$B$1350,2,FALSE))</f>
        <v>0</v>
      </c>
      <c r="F85" s="3">
        <f>IF(D85=0,0,VLOOKUP(E85,competitors!$B$1:$C$1350,2,FALSE))</f>
        <v>0</v>
      </c>
      <c r="G85" s="368"/>
      <c r="H85" s="333"/>
      <c r="I85" s="3"/>
      <c r="J85" s="3"/>
      <c r="K85" s="3"/>
      <c r="L85" s="3"/>
      <c r="M85" s="3"/>
      <c r="N85" s="3"/>
      <c r="O85" s="3"/>
      <c r="P85" s="3"/>
      <c r="Q85" s="3"/>
      <c r="R85" s="3"/>
      <c r="S85" s="63"/>
      <c r="T85" s="234"/>
      <c r="V85" s="339"/>
      <c r="W85" s="294">
        <v>16</v>
      </c>
      <c r="X85" s="58"/>
      <c r="Y85" s="3">
        <f>IF(X85=0,0,VLOOKUP(X85,competitors!$A$1:$B$1350,2,FALSE))</f>
        <v>0</v>
      </c>
      <c r="Z85" s="3">
        <f>IF(X85=0,0,VLOOKUP(Y85,competitors!$B$1:$C$1350,2,FALSE))</f>
        <v>0</v>
      </c>
      <c r="AA85" s="368"/>
      <c r="AB85" s="33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63"/>
      <c r="AN85" s="16"/>
    </row>
    <row r="86" spans="1:40" ht="12" customHeight="1">
      <c r="B86" s="339"/>
      <c r="C86" s="295">
        <v>17</v>
      </c>
      <c r="D86" s="58"/>
      <c r="E86" s="3">
        <f>IF(D86=0,0,VLOOKUP(D86,competitors!$A$1:$B$1350,2,FALSE))</f>
        <v>0</v>
      </c>
      <c r="F86" s="3">
        <f>IF(D86=0,0,VLOOKUP(E86,competitors!$B$1:$C$1350,2,FALSE))</f>
        <v>0</v>
      </c>
      <c r="G86" s="368"/>
      <c r="H86" s="333"/>
      <c r="I86" s="3"/>
      <c r="J86" s="3"/>
      <c r="K86" s="3"/>
      <c r="L86" s="3"/>
      <c r="M86" s="3"/>
      <c r="N86" s="3"/>
      <c r="O86" s="3"/>
      <c r="P86" s="3"/>
      <c r="Q86" s="3"/>
      <c r="R86" s="3"/>
      <c r="S86" s="63"/>
      <c r="T86" s="234"/>
      <c r="V86" s="339"/>
      <c r="W86" s="295">
        <v>17</v>
      </c>
      <c r="X86" s="58"/>
      <c r="Y86" s="3">
        <f>IF(X86=0,0,VLOOKUP(X86,competitors!$A$1:$B$1350,2,FALSE))</f>
        <v>0</v>
      </c>
      <c r="Z86" s="3">
        <f>IF(X86=0,0,VLOOKUP(Y86,competitors!$B$1:$C$1350,2,FALSE))</f>
        <v>0</v>
      </c>
      <c r="AA86" s="368"/>
      <c r="AB86" s="33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63"/>
      <c r="AN86" s="16"/>
    </row>
    <row r="87" spans="1:40" ht="12.75" customHeight="1">
      <c r="B87" s="339"/>
      <c r="C87" s="294">
        <v>18</v>
      </c>
      <c r="D87" s="58"/>
      <c r="E87" s="3">
        <f>IF(D87=0,0,VLOOKUP(D87,competitors!$A$1:$B$1350,2,FALSE))</f>
        <v>0</v>
      </c>
      <c r="F87" s="3">
        <f>IF(D87=0,0,VLOOKUP(E87,competitors!$B$1:$C$1350,2,FALSE))</f>
        <v>0</v>
      </c>
      <c r="G87" s="368"/>
      <c r="H87" s="333"/>
      <c r="I87" s="3"/>
      <c r="J87" s="3"/>
      <c r="K87" s="3"/>
      <c r="L87" s="3"/>
      <c r="M87" s="3"/>
      <c r="N87" s="3"/>
      <c r="O87" s="3"/>
      <c r="P87" s="3"/>
      <c r="Q87" s="3"/>
      <c r="R87" s="3"/>
      <c r="S87" s="63"/>
      <c r="T87" s="234"/>
      <c r="U87" s="8"/>
      <c r="V87" s="339"/>
      <c r="W87" s="294">
        <v>18</v>
      </c>
      <c r="X87" s="58"/>
      <c r="Y87" s="3">
        <f>IF(X87=0,0,VLOOKUP(X87,competitors!$A$1:$B$1350,2,FALSE))</f>
        <v>0</v>
      </c>
      <c r="Z87" s="3">
        <f>IF(X87=0,0,VLOOKUP(Y87,competitors!$B$1:$C$1350,2,FALSE))</f>
        <v>0</v>
      </c>
      <c r="AA87" s="368"/>
      <c r="AB87" s="33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63"/>
      <c r="AN87" s="16"/>
    </row>
    <row r="88" spans="1:40" ht="12" customHeight="1">
      <c r="B88" s="339"/>
      <c r="C88" s="295">
        <v>19</v>
      </c>
      <c r="D88" s="58"/>
      <c r="E88" s="3">
        <f>IF(D88=0,0,VLOOKUP(D88,competitors!$A$1:$B$1350,2,FALSE))</f>
        <v>0</v>
      </c>
      <c r="F88" s="3">
        <f>IF(D88=0,0,VLOOKUP(E88,competitors!$B$1:$C$1350,2,FALSE))</f>
        <v>0</v>
      </c>
      <c r="G88" s="368"/>
      <c r="H88" s="333"/>
      <c r="I88" s="3"/>
      <c r="J88" s="3"/>
      <c r="K88" s="3"/>
      <c r="L88" s="3"/>
      <c r="M88" s="3"/>
      <c r="N88" s="3"/>
      <c r="O88" s="3"/>
      <c r="P88" s="3"/>
      <c r="Q88" s="3"/>
      <c r="R88" s="3"/>
      <c r="S88" s="63"/>
      <c r="T88" s="234"/>
      <c r="U88" s="8"/>
      <c r="V88" s="339"/>
      <c r="W88" s="295">
        <v>19</v>
      </c>
      <c r="X88" s="58"/>
      <c r="Y88" s="3">
        <f>IF(X88=0,0,VLOOKUP(X88,competitors!$A$1:$B$1350,2,FALSE))</f>
        <v>0</v>
      </c>
      <c r="Z88" s="3">
        <f>IF(X88=0,0,VLOOKUP(Y88,competitors!$B$1:$C$1350,2,FALSE))</f>
        <v>0</v>
      </c>
      <c r="AA88" s="368"/>
      <c r="AB88" s="33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63"/>
      <c r="AN88" s="16"/>
    </row>
    <row r="89" spans="1:40" ht="12" customHeight="1">
      <c r="B89" s="339"/>
      <c r="C89" s="294">
        <v>20</v>
      </c>
      <c r="D89" s="58"/>
      <c r="E89" s="3">
        <f>IF(D89=0,0,VLOOKUP(D89,competitors!$A$1:$B$1350,2,FALSE))</f>
        <v>0</v>
      </c>
      <c r="F89" s="3">
        <f>IF(D89=0,0,VLOOKUP(E89,competitors!$B$1:$C$1350,2,FALSE))</f>
        <v>0</v>
      </c>
      <c r="G89" s="368"/>
      <c r="H89" s="333"/>
      <c r="I89" s="3"/>
      <c r="J89" s="3"/>
      <c r="K89" s="3"/>
      <c r="L89" s="3"/>
      <c r="M89" s="3"/>
      <c r="N89" s="3"/>
      <c r="O89" s="3"/>
      <c r="P89" s="3"/>
      <c r="Q89" s="3"/>
      <c r="R89" s="3"/>
      <c r="S89" s="63"/>
      <c r="T89" s="234"/>
      <c r="U89" s="8"/>
      <c r="V89" s="339"/>
      <c r="W89" s="294">
        <v>20</v>
      </c>
      <c r="X89" s="58"/>
      <c r="Y89" s="3">
        <f>IF(X89=0,0,VLOOKUP(X89,competitors!$A$1:$B$1350,2,FALSE))</f>
        <v>0</v>
      </c>
      <c r="Z89" s="3">
        <f>IF(X89=0,0,VLOOKUP(Y89,competitors!$B$1:$C$1350,2,FALSE))</f>
        <v>0</v>
      </c>
      <c r="AA89" s="368"/>
      <c r="AB89" s="33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63"/>
      <c r="AN89" s="16"/>
    </row>
    <row r="90" spans="1:40" ht="12" customHeight="1">
      <c r="B90" s="339"/>
      <c r="C90" s="295">
        <v>21</v>
      </c>
      <c r="D90" s="58"/>
      <c r="E90" s="3">
        <f>IF(D90=0,0,VLOOKUP(D90,competitors!$A$1:$B$1350,2,FALSE))</f>
        <v>0</v>
      </c>
      <c r="F90" s="3">
        <f>IF(D90=0,0,VLOOKUP(E90,competitors!$B$1:$C$1350,2,FALSE))</f>
        <v>0</v>
      </c>
      <c r="G90" s="368"/>
      <c r="H90" s="333"/>
      <c r="I90" s="3"/>
      <c r="J90" s="3"/>
      <c r="K90" s="3"/>
      <c r="L90" s="3"/>
      <c r="M90" s="3"/>
      <c r="N90" s="3"/>
      <c r="O90" s="3"/>
      <c r="P90" s="3"/>
      <c r="Q90" s="3"/>
      <c r="R90" s="3"/>
      <c r="S90" s="63"/>
      <c r="T90" s="234"/>
      <c r="U90" s="8"/>
      <c r="V90" s="339"/>
      <c r="W90" s="295">
        <v>21</v>
      </c>
      <c r="X90" s="58"/>
      <c r="Y90" s="3">
        <f>IF(X90=0,0,VLOOKUP(X90,competitors!$A$1:$B$1350,2,FALSE))</f>
        <v>0</v>
      </c>
      <c r="Z90" s="3">
        <f>IF(X90=0,0,VLOOKUP(Y90,competitors!$B$1:$C$1350,2,FALSE))</f>
        <v>0</v>
      </c>
      <c r="AA90" s="368"/>
      <c r="AB90" s="33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63"/>
      <c r="AN90" s="16"/>
    </row>
    <row r="91" spans="1:40" ht="12" customHeight="1" thickBot="1">
      <c r="B91" s="340"/>
      <c r="C91" s="296">
        <v>22</v>
      </c>
      <c r="D91" s="64"/>
      <c r="E91" s="65">
        <f>IF(D91=0,0,VLOOKUP(D91,competitors!$A$1:$B$1350,2,FALSE))</f>
        <v>0</v>
      </c>
      <c r="F91" s="65">
        <f>IF(D91=0,0,VLOOKUP(E91,competitors!$B$1:$C$1350,2,FALSE))</f>
        <v>0</v>
      </c>
      <c r="G91" s="402"/>
      <c r="H91" s="334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106"/>
      <c r="T91" s="234"/>
      <c r="U91" s="8"/>
      <c r="V91" s="398"/>
      <c r="W91" s="296">
        <v>22</v>
      </c>
      <c r="X91" s="64"/>
      <c r="Y91" s="65">
        <f>IF(X91=0,0,VLOOKUP(X91,competitors!$A$1:$B$1350,2,FALSE))</f>
        <v>0</v>
      </c>
      <c r="Z91" s="65">
        <f>IF(X91=0,0,VLOOKUP(Y91,competitors!$B$1:$C$1350,2,FALSE))</f>
        <v>0</v>
      </c>
      <c r="AA91" s="402"/>
      <c r="AB91" s="334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106"/>
      <c r="AN91" s="16"/>
    </row>
    <row r="92" spans="1:40" ht="12" customHeight="1" thickBot="1">
      <c r="A92" s="346" t="s">
        <v>3270</v>
      </c>
      <c r="B92" s="706" t="s">
        <v>2628</v>
      </c>
      <c r="C92" s="364">
        <v>1</v>
      </c>
      <c r="D92" s="666">
        <v>2134</v>
      </c>
      <c r="E92" s="57" t="str">
        <f>IF(D92=0,0,VLOOKUP(D92,competitors!$A$1:$B$1350,2,FALSE))</f>
        <v>Archie Walton U20M</v>
      </c>
      <c r="F92" s="57" t="str">
        <f>IF(D92=0,0,VLOOKUP(E92,competitors!$B$1:$C$1350,2,FALSE))</f>
        <v>TAC</v>
      </c>
      <c r="G92" s="673">
        <v>1.4310185185185183E-3</v>
      </c>
      <c r="H92" s="401"/>
      <c r="I92" s="57"/>
      <c r="J92" s="57"/>
      <c r="K92" s="57"/>
      <c r="L92" s="57"/>
      <c r="M92" s="57"/>
      <c r="N92" s="670">
        <v>22</v>
      </c>
      <c r="O92" s="57"/>
      <c r="P92" s="57"/>
      <c r="Q92" s="57"/>
      <c r="R92" s="57"/>
      <c r="S92" s="394"/>
      <c r="T92" s="358"/>
      <c r="V92" s="706" t="s">
        <v>1660</v>
      </c>
      <c r="W92" s="293">
        <v>1</v>
      </c>
      <c r="X92" s="58"/>
      <c r="Y92" s="3">
        <f>IF(X92=0,0,VLOOKUP(X92,competitors!$A$1:$B$1350,2,FALSE))</f>
        <v>0</v>
      </c>
      <c r="Z92" s="666" t="s">
        <v>2711</v>
      </c>
      <c r="AA92" s="667">
        <v>45.32</v>
      </c>
      <c r="AB92" s="304"/>
      <c r="AC92" s="3"/>
      <c r="AD92" s="3"/>
      <c r="AE92" s="3"/>
      <c r="AF92" s="3"/>
      <c r="AG92" s="3"/>
      <c r="AH92" s="3"/>
      <c r="AI92" s="3"/>
      <c r="AJ92" s="3"/>
      <c r="AK92" s="3">
        <v>11</v>
      </c>
      <c r="AL92" s="3"/>
      <c r="AM92" s="63"/>
      <c r="AN92" s="358"/>
    </row>
    <row r="93" spans="1:40" ht="12" customHeight="1">
      <c r="B93" s="707"/>
      <c r="C93" s="294">
        <v>2</v>
      </c>
      <c r="D93" s="666">
        <v>71</v>
      </c>
      <c r="E93" s="3" t="str">
        <f>IF(D93=0,0,VLOOKUP(D93,competitors!$A$1:$B$1350,2,FALSE))</f>
        <v>David Weir SM</v>
      </c>
      <c r="F93" s="3" t="str">
        <f>IF(D93=0,0,VLOOKUP(E93,competitors!$B$1:$C$1350,2,FALSE))</f>
        <v>Arm</v>
      </c>
      <c r="G93" s="673">
        <v>1.4398148148148148E-3</v>
      </c>
      <c r="H93" s="333"/>
      <c r="I93" s="671">
        <v>21</v>
      </c>
      <c r="J93" s="3"/>
      <c r="K93" s="3"/>
      <c r="L93" s="3"/>
      <c r="M93" s="3"/>
      <c r="N93" s="3"/>
      <c r="O93" s="3"/>
      <c r="P93" s="3"/>
      <c r="Q93" s="3"/>
      <c r="R93" s="3"/>
      <c r="S93" s="63"/>
      <c r="T93" s="234"/>
      <c r="V93" s="707"/>
      <c r="W93" s="294">
        <v>2</v>
      </c>
      <c r="X93" s="58"/>
      <c r="Y93" s="3">
        <f>IF(X93=0,0,VLOOKUP(X93,competitors!$A$1:$B$1350,2,FALSE))</f>
        <v>0</v>
      </c>
      <c r="Z93" s="666" t="s">
        <v>2013</v>
      </c>
      <c r="AA93" s="667">
        <v>46.72</v>
      </c>
      <c r="AB93" s="304"/>
      <c r="AC93" s="3"/>
      <c r="AD93" s="3"/>
      <c r="AE93" s="3"/>
      <c r="AF93" s="3">
        <v>10</v>
      </c>
      <c r="AG93" s="3"/>
      <c r="AH93" s="3"/>
      <c r="AI93" s="3"/>
      <c r="AJ93" s="3"/>
      <c r="AK93" s="3"/>
      <c r="AL93" s="3"/>
      <c r="AM93" s="63"/>
    </row>
    <row r="94" spans="1:40" ht="12" customHeight="1">
      <c r="B94" s="707"/>
      <c r="C94" s="295">
        <v>3</v>
      </c>
      <c r="D94" s="666">
        <v>294</v>
      </c>
      <c r="E94" s="3" t="str">
        <f>IF(D94=0,0,VLOOKUP(D94,competitors!$A$1:$B$1350,2,FALSE))</f>
        <v>Jevgeni Judin SM</v>
      </c>
      <c r="F94" s="3" t="str">
        <f>IF(D94=0,0,VLOOKUP(E94,competitors!$B$1:$C$1350,2,FALSE))</f>
        <v>ExH</v>
      </c>
      <c r="G94" s="673">
        <v>1.4449074074074076E-3</v>
      </c>
      <c r="H94" s="333"/>
      <c r="I94" s="3"/>
      <c r="J94" s="3"/>
      <c r="K94" s="671">
        <v>20</v>
      </c>
      <c r="L94" s="3"/>
      <c r="M94" s="3"/>
      <c r="N94" s="3"/>
      <c r="O94" s="3"/>
      <c r="P94" s="3"/>
      <c r="Q94" s="3"/>
      <c r="R94" s="3"/>
      <c r="S94" s="63"/>
      <c r="T94" s="234"/>
      <c r="V94" s="707"/>
      <c r="W94" s="295">
        <v>3</v>
      </c>
      <c r="X94" s="58"/>
      <c r="Y94" s="3">
        <f>IF(X94=0,0,VLOOKUP(X94,competitors!$A$1:$B$1350,2,FALSE))</f>
        <v>0</v>
      </c>
      <c r="Z94" s="666" t="s">
        <v>1602</v>
      </c>
      <c r="AA94" s="667">
        <v>48.22</v>
      </c>
      <c r="AB94" s="304"/>
      <c r="AC94" s="3"/>
      <c r="AD94" s="3"/>
      <c r="AE94" s="3"/>
      <c r="AF94" s="3"/>
      <c r="AG94" s="3"/>
      <c r="AH94" s="3">
        <v>9</v>
      </c>
      <c r="AI94" s="3"/>
      <c r="AJ94" s="3"/>
      <c r="AK94" s="3"/>
      <c r="AL94" s="3"/>
      <c r="AM94" s="63"/>
    </row>
    <row r="95" spans="1:40" ht="12" customHeight="1">
      <c r="B95" s="707"/>
      <c r="C95" s="294">
        <v>4</v>
      </c>
      <c r="D95" s="666">
        <v>407</v>
      </c>
      <c r="E95" s="3" t="str">
        <f>IF(D95=0,0,VLOOKUP(D95,competitors!$A$1:$B$1350,2,FALSE))</f>
        <v>Jamie Grose SM</v>
      </c>
      <c r="F95" s="3" t="str">
        <f>IF(D95=0,0,VLOOKUP(E95,competitors!$B$1:$C$1350,2,FALSE))</f>
        <v>PAC</v>
      </c>
      <c r="G95" s="673">
        <v>1.461689814814815E-3</v>
      </c>
      <c r="H95" s="333"/>
      <c r="I95" s="3"/>
      <c r="J95" s="3"/>
      <c r="K95" s="3"/>
      <c r="L95" s="3"/>
      <c r="M95" s="671">
        <v>19</v>
      </c>
      <c r="N95" s="3"/>
      <c r="O95" s="3"/>
      <c r="P95" s="3"/>
      <c r="Q95" s="3"/>
      <c r="R95" s="3"/>
      <c r="S95" s="63"/>
      <c r="T95" s="234"/>
      <c r="V95" s="707"/>
      <c r="W95" s="294">
        <v>4</v>
      </c>
      <c r="X95" s="58"/>
      <c r="Y95" s="3">
        <f>IF(X95=0,0,VLOOKUP(X95,competitors!$A$1:$B$1350,2,FALSE))</f>
        <v>0</v>
      </c>
      <c r="Z95" s="666" t="s">
        <v>1604</v>
      </c>
      <c r="AA95" s="667">
        <v>48.57</v>
      </c>
      <c r="AB95" s="304"/>
      <c r="AC95" s="3"/>
      <c r="AD95" s="3"/>
      <c r="AE95" s="3"/>
      <c r="AF95" s="3"/>
      <c r="AG95" s="3"/>
      <c r="AH95" s="3"/>
      <c r="AI95" s="3">
        <v>8</v>
      </c>
      <c r="AJ95" s="3"/>
      <c r="AK95" s="3"/>
      <c r="AL95" s="3"/>
      <c r="AM95" s="63"/>
    </row>
    <row r="96" spans="1:40" ht="12" customHeight="1">
      <c r="B96" s="707"/>
      <c r="C96" s="295">
        <v>5</v>
      </c>
      <c r="D96" s="666">
        <v>2166</v>
      </c>
      <c r="E96" s="3" t="str">
        <f>IF(D96=0,0,VLOOKUP(D96,competitors!$A$1:$B$1350,2,FALSE))</f>
        <v>George Malllinson U20M[SM]</v>
      </c>
      <c r="F96" s="3" t="str">
        <f>IF(D96=0,0,VLOOKUP(E96,competitors!$B$1:$C$1350,2,FALSE))</f>
        <v>YOAC</v>
      </c>
      <c r="G96" s="673">
        <v>1.4633101851851853E-3</v>
      </c>
      <c r="H96" s="333"/>
      <c r="I96" s="3"/>
      <c r="J96" s="3"/>
      <c r="K96" s="3"/>
      <c r="L96" s="3"/>
      <c r="M96" s="3"/>
      <c r="N96" s="3"/>
      <c r="O96" s="671">
        <v>18</v>
      </c>
      <c r="P96" s="3"/>
      <c r="Q96" s="3"/>
      <c r="R96" s="3"/>
      <c r="S96" s="63"/>
      <c r="T96" s="234"/>
      <c r="V96" s="707"/>
      <c r="W96" s="295">
        <v>5</v>
      </c>
      <c r="X96" s="58"/>
      <c r="Y96" s="3">
        <f>IF(X96=0,0,VLOOKUP(X96,competitors!$A$1:$B$1350,2,FALSE))</f>
        <v>0</v>
      </c>
      <c r="Z96" s="666" t="s">
        <v>1600</v>
      </c>
      <c r="AA96" s="667">
        <v>50.96</v>
      </c>
      <c r="AB96" s="304"/>
      <c r="AC96" s="3"/>
      <c r="AD96" s="3"/>
      <c r="AE96" s="3"/>
      <c r="AF96" s="3"/>
      <c r="AG96" s="3">
        <v>7</v>
      </c>
      <c r="AH96" s="3"/>
      <c r="AI96" s="3"/>
      <c r="AJ96" s="3"/>
      <c r="AK96" s="3"/>
      <c r="AL96" s="3"/>
      <c r="AM96" s="63"/>
    </row>
    <row r="97" spans="1:40" ht="12" customHeight="1">
      <c r="B97" s="704" t="s">
        <v>2685</v>
      </c>
      <c r="C97" s="294">
        <v>6</v>
      </c>
      <c r="D97" s="666">
        <v>2278</v>
      </c>
      <c r="E97" s="3" t="str">
        <f>IF(D97=0,0,VLOOKUP(D97,competitors!$A$1:$B$1350,2,FALSE))</f>
        <v>Joe Bacon U20M[SM]</v>
      </c>
      <c r="F97" s="3" t="str">
        <f>IF(D97=0,0,VLOOKUP(E97,competitors!$B$1:$C$1350,2,FALSE))</f>
        <v>N&amp;P</v>
      </c>
      <c r="G97" s="673">
        <v>1.5097222222222222E-3</v>
      </c>
      <c r="H97" s="333"/>
      <c r="I97" s="3"/>
      <c r="J97" s="3"/>
      <c r="K97" s="3"/>
      <c r="L97" s="3"/>
      <c r="M97" s="3"/>
      <c r="N97" s="3"/>
      <c r="O97" s="3"/>
      <c r="P97" s="3"/>
      <c r="Q97" s="671">
        <v>17</v>
      </c>
      <c r="R97" s="3"/>
      <c r="S97" s="63"/>
      <c r="T97" s="234"/>
      <c r="V97" s="704" t="s">
        <v>2687</v>
      </c>
      <c r="W97" s="294">
        <v>6</v>
      </c>
      <c r="X97" s="58"/>
      <c r="Y97" s="3">
        <f>IF(X97=0,0,VLOOKUP(X97,competitors!$A$1:$B$1350,2,FALSE))</f>
        <v>0</v>
      </c>
      <c r="Z97" s="666" t="s">
        <v>1598</v>
      </c>
      <c r="AA97" s="667">
        <v>51.24</v>
      </c>
      <c r="AB97" s="304"/>
      <c r="AC97" s="3"/>
      <c r="AD97" s="3"/>
      <c r="AE97" s="3"/>
      <c r="AF97" s="3"/>
      <c r="AG97" s="3"/>
      <c r="AH97" s="3"/>
      <c r="AI97" s="3"/>
      <c r="AJ97" s="3">
        <v>6</v>
      </c>
      <c r="AK97" s="3"/>
      <c r="AL97" s="3"/>
      <c r="AM97" s="63"/>
    </row>
    <row r="98" spans="1:40" ht="12" customHeight="1" thickBot="1">
      <c r="A98" s="346" t="s">
        <v>2686</v>
      </c>
      <c r="B98" s="705"/>
      <c r="C98" s="295">
        <v>7</v>
      </c>
      <c r="D98" s="666">
        <v>713</v>
      </c>
      <c r="E98" s="3" t="str">
        <f>IF(D98=0,0,VLOOKUP(D98,competitors!$A$1:$B$1350,2,FALSE))</f>
        <v>Piran Clarke SM</v>
      </c>
      <c r="F98" s="3" t="str">
        <f>IF(D98=0,0,VLOOKUP(E98,competitors!$B$1:$C$1350,2,FALSE))</f>
        <v>CAC</v>
      </c>
      <c r="G98" s="673">
        <v>1.5589120370370368E-3</v>
      </c>
      <c r="H98" s="333"/>
      <c r="I98" s="3"/>
      <c r="J98" s="3"/>
      <c r="K98" s="3"/>
      <c r="L98" s="3"/>
      <c r="M98" s="3"/>
      <c r="N98" s="3"/>
      <c r="O98" s="3"/>
      <c r="P98" s="671">
        <v>16</v>
      </c>
      <c r="Q98" s="3"/>
      <c r="R98" s="3"/>
      <c r="S98" s="63"/>
      <c r="T98" s="234"/>
      <c r="U98" s="346">
        <v>43.19</v>
      </c>
      <c r="V98" s="705"/>
      <c r="W98" s="295">
        <v>7</v>
      </c>
      <c r="X98" s="58"/>
      <c r="Y98" s="3">
        <f>IF(X98=0,0,VLOOKUP(X98,competitors!$A$1:$B$1350,2,FALSE))</f>
        <v>0</v>
      </c>
      <c r="Z98" s="666" t="s">
        <v>2182</v>
      </c>
      <c r="AA98" s="667">
        <v>54.38</v>
      </c>
      <c r="AB98" s="304"/>
      <c r="AC98" s="3">
        <v>5</v>
      </c>
      <c r="AD98" s="3"/>
      <c r="AE98" s="3"/>
      <c r="AF98" s="3"/>
      <c r="AG98" s="3"/>
      <c r="AH98" s="3"/>
      <c r="AI98" s="3"/>
      <c r="AJ98" s="3"/>
      <c r="AK98" s="3"/>
      <c r="AL98" s="3"/>
      <c r="AM98" s="63"/>
    </row>
    <row r="99" spans="1:40" ht="12" customHeight="1">
      <c r="B99" s="339"/>
      <c r="C99" s="294">
        <v>8</v>
      </c>
      <c r="D99" s="666">
        <v>691</v>
      </c>
      <c r="E99" s="3" t="str">
        <f>IF(D99=0,0,VLOOKUP(D99,competitors!$A$1:$B$1350,2,FALSE))</f>
        <v>Matt Cole SM</v>
      </c>
      <c r="F99" s="3" t="str">
        <f>IF(D99=0,0,VLOOKUP(E99,competitors!$B$1:$C$1350,2,FALSE))</f>
        <v>YOAC</v>
      </c>
      <c r="G99" s="673">
        <v>1.5835648148148146E-3</v>
      </c>
      <c r="H99" s="333"/>
      <c r="I99" s="3"/>
      <c r="J99" s="3"/>
      <c r="K99" s="3"/>
      <c r="L99" s="3"/>
      <c r="M99" s="3"/>
      <c r="N99" s="3"/>
      <c r="O99" s="671">
        <v>15</v>
      </c>
      <c r="P99" s="3"/>
      <c r="Q99" s="3"/>
      <c r="R99" s="3"/>
      <c r="S99" s="63"/>
      <c r="T99" s="234"/>
      <c r="U99" s="349"/>
      <c r="V99" s="29"/>
      <c r="W99" s="294">
        <v>8</v>
      </c>
      <c r="X99" s="58"/>
      <c r="Y99" s="3">
        <f>IF(X99=0,0,VLOOKUP(X99,competitors!$A$1:$B$1350,2,FALSE))</f>
        <v>0</v>
      </c>
      <c r="Z99" s="3">
        <f>IF(X99=0,0,VLOOKUP(Y99,competitors!$B$1:$C$1350,2,FALSE))</f>
        <v>0</v>
      </c>
      <c r="AA99" s="304"/>
      <c r="AB99" s="304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63"/>
    </row>
    <row r="100" spans="1:40" ht="12" customHeight="1">
      <c r="B100" s="339"/>
      <c r="C100" s="295">
        <v>9</v>
      </c>
      <c r="D100" s="666">
        <v>572</v>
      </c>
      <c r="E100" s="3" t="str">
        <f>IF(D100=0,0,VLOOKUP(D100,competitors!$A$1:$B$1350,2,FALSE))</f>
        <v>Nick Daniels SM</v>
      </c>
      <c r="F100" s="3" t="str">
        <f>IF(D100=0,0,VLOOKUP(E100,competitors!$B$1:$C$1350,2,FALSE))</f>
        <v>TAC</v>
      </c>
      <c r="G100" s="673">
        <v>1.6758101851851853E-3</v>
      </c>
      <c r="H100" s="333"/>
      <c r="I100" s="3"/>
      <c r="J100" s="3"/>
      <c r="K100" s="3"/>
      <c r="L100" s="3"/>
      <c r="M100" s="3"/>
      <c r="N100" s="671">
        <v>14</v>
      </c>
      <c r="O100" s="3"/>
      <c r="P100" s="3"/>
      <c r="Q100" s="3"/>
      <c r="R100" s="3"/>
      <c r="S100" s="63"/>
      <c r="T100" s="234"/>
      <c r="U100" s="349"/>
      <c r="V100" s="29"/>
      <c r="W100" s="295">
        <v>9</v>
      </c>
      <c r="X100" s="58"/>
      <c r="Y100" s="3">
        <f>IF(X100=0,0,VLOOKUP(X100,competitors!$A$1:$B$1350,2,FALSE))</f>
        <v>0</v>
      </c>
      <c r="Z100" s="3">
        <f>IF(X100=0,0,VLOOKUP(Y100,competitors!$B$1:$C$1350,2,FALSE))</f>
        <v>0</v>
      </c>
      <c r="AA100" s="304"/>
      <c r="AB100" s="304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63"/>
    </row>
    <row r="101" spans="1:40" ht="12" customHeight="1">
      <c r="B101" s="339"/>
      <c r="C101" s="294">
        <v>10</v>
      </c>
      <c r="D101" s="666">
        <v>379</v>
      </c>
      <c r="E101" s="3" t="str">
        <f>IF(D101=0,0,VLOOKUP(D101,competitors!$A$1:$B$1350,2,FALSE))</f>
        <v>Simon Davis SM</v>
      </c>
      <c r="F101" s="3" t="str">
        <f>IF(D101=0,0,VLOOKUP(E101,competitors!$B$1:$C$1350,2,FALSE))</f>
        <v>Wim</v>
      </c>
      <c r="G101" s="673">
        <v>1.6835648148148148E-3</v>
      </c>
      <c r="H101" s="333"/>
      <c r="I101" s="3"/>
      <c r="J101" s="3"/>
      <c r="K101" s="3"/>
      <c r="L101" s="671">
        <v>13</v>
      </c>
      <c r="M101" s="3"/>
      <c r="N101" s="3"/>
      <c r="O101" s="3"/>
      <c r="P101" s="3"/>
      <c r="Q101" s="3"/>
      <c r="R101" s="3"/>
      <c r="S101" s="63"/>
      <c r="T101" s="234"/>
      <c r="U101" s="349"/>
      <c r="V101" s="29"/>
      <c r="W101" s="294">
        <v>10</v>
      </c>
      <c r="X101" s="58"/>
      <c r="Y101" s="3">
        <f>IF(X101=0,0,VLOOKUP(X101,competitors!$A$1:$B$1350,2,FALSE))</f>
        <v>0</v>
      </c>
      <c r="Z101" s="3">
        <f>IF(X101=0,0,VLOOKUP(Y101,competitors!$B$1:$C$1350,2,FALSE))</f>
        <v>0</v>
      </c>
      <c r="AA101" s="304"/>
      <c r="AB101" s="304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63"/>
    </row>
    <row r="102" spans="1:40" ht="12" customHeight="1" thickBot="1">
      <c r="B102" s="339"/>
      <c r="C102" s="295">
        <v>11</v>
      </c>
      <c r="D102" s="666">
        <v>380</v>
      </c>
      <c r="E102" s="3" t="str">
        <f>IF(D102=0,0,VLOOKUP(D102,competitors!$A$1:$B$1350,2,FALSE))</f>
        <v>Rob Rawles SM</v>
      </c>
      <c r="F102" s="3" t="str">
        <f>IF(D102=0,0,VLOOKUP(E102,competitors!$B$1:$C$1350,2,FALSE))</f>
        <v>Wim</v>
      </c>
      <c r="G102" s="673">
        <v>1.7879629629629628E-3</v>
      </c>
      <c r="H102" s="333"/>
      <c r="I102" s="3"/>
      <c r="J102" s="3"/>
      <c r="K102" s="3"/>
      <c r="L102" s="671">
        <v>12</v>
      </c>
      <c r="M102" s="3"/>
      <c r="N102" s="3"/>
      <c r="O102" s="3"/>
      <c r="P102" s="3"/>
      <c r="Q102" s="3"/>
      <c r="R102" s="3"/>
      <c r="S102" s="63"/>
      <c r="T102" s="234"/>
      <c r="U102" s="349"/>
      <c r="V102" s="367"/>
      <c r="W102" s="306">
        <v>11</v>
      </c>
      <c r="X102" s="64"/>
      <c r="Y102" s="65">
        <f>IF(X102=0,0,VLOOKUP(X102,competitors!$A$1:$B$1350,2,FALSE))</f>
        <v>0</v>
      </c>
      <c r="Z102" s="65">
        <f>IF(X102=0,0,VLOOKUP(Y102,competitors!$B$1:$C$1350,2,FALSE))</f>
        <v>0</v>
      </c>
      <c r="AA102" s="305"/>
      <c r="AB102" s="305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301"/>
    </row>
    <row r="103" spans="1:40" ht="12" customHeight="1">
      <c r="B103" s="339"/>
      <c r="C103" s="294">
        <v>12</v>
      </c>
      <c r="D103" s="666">
        <v>723</v>
      </c>
      <c r="E103" s="3" t="str">
        <f>IF(D103=0,0,VLOOKUP(D103,competitors!$A$1:$B$1350,2,FALSE))</f>
        <v>Ian Wright MV60</v>
      </c>
      <c r="F103" s="3" t="str">
        <f>IF(D103=0,0,VLOOKUP(E103,competitors!$B$1:$C$1350,2,FALSE))</f>
        <v>CAC</v>
      </c>
      <c r="G103" s="673">
        <v>1.9966435185185187E-3</v>
      </c>
      <c r="H103" s="333"/>
      <c r="I103" s="3"/>
      <c r="J103" s="3"/>
      <c r="K103" s="3"/>
      <c r="L103" s="3"/>
      <c r="M103" s="3"/>
      <c r="N103" s="3"/>
      <c r="O103" s="3"/>
      <c r="P103" s="671">
        <v>11</v>
      </c>
      <c r="Q103" s="3"/>
      <c r="R103" s="3"/>
      <c r="S103" s="63"/>
      <c r="T103" s="234"/>
      <c r="U103" s="356"/>
      <c r="V103" s="25"/>
      <c r="W103" s="25"/>
      <c r="X103" s="25"/>
      <c r="Y103" s="25"/>
      <c r="Z103" s="25"/>
      <c r="AA103" s="709" t="s">
        <v>1150</v>
      </c>
      <c r="AB103" s="331"/>
      <c r="AC103" s="714">
        <f>SUM(AC92:AC102)</f>
        <v>5</v>
      </c>
      <c r="AD103" s="716">
        <f t="shared" ref="AD103:AM103" si="0">SUM(AD92:AD102)</f>
        <v>0</v>
      </c>
      <c r="AE103" s="716">
        <f t="shared" si="0"/>
        <v>0</v>
      </c>
      <c r="AF103" s="716">
        <f t="shared" si="0"/>
        <v>10</v>
      </c>
      <c r="AG103" s="716">
        <f t="shared" si="0"/>
        <v>7</v>
      </c>
      <c r="AH103" s="716">
        <f t="shared" si="0"/>
        <v>9</v>
      </c>
      <c r="AI103" s="716">
        <f t="shared" si="0"/>
        <v>8</v>
      </c>
      <c r="AJ103" s="716">
        <f t="shared" si="0"/>
        <v>6</v>
      </c>
      <c r="AK103" s="716">
        <f t="shared" si="0"/>
        <v>11</v>
      </c>
      <c r="AL103" s="716">
        <f t="shared" si="0"/>
        <v>0</v>
      </c>
      <c r="AM103" s="720">
        <f t="shared" si="0"/>
        <v>0</v>
      </c>
    </row>
    <row r="104" spans="1:40" ht="12" customHeight="1" thickBot="1">
      <c r="B104" s="339"/>
      <c r="C104" s="295">
        <v>13</v>
      </c>
      <c r="D104" s="666">
        <v>4</v>
      </c>
      <c r="E104" s="3" t="str">
        <f>IF(D104=0,0,VLOOKUP(D104,competitors!$A$1:$B$1350,2,FALSE))</f>
        <v>Stephen Blackford SM</v>
      </c>
      <c r="F104" s="3" t="str">
        <f>IF(D104=0,0,VLOOKUP(E104,competitors!$B$1:$C$1350,2,FALSE))</f>
        <v>Arm</v>
      </c>
      <c r="G104" s="673">
        <v>2.0670138888888891E-3</v>
      </c>
      <c r="H104" s="333"/>
      <c r="I104" s="671">
        <v>10</v>
      </c>
      <c r="J104" s="3"/>
      <c r="K104" s="3"/>
      <c r="L104" s="3"/>
      <c r="M104" s="3"/>
      <c r="N104" s="3"/>
      <c r="O104" s="3"/>
      <c r="P104" s="3"/>
      <c r="Q104" s="3"/>
      <c r="R104" s="3"/>
      <c r="S104" s="63"/>
      <c r="T104" s="234"/>
      <c r="U104" s="356"/>
      <c r="V104" s="25"/>
      <c r="W104" s="25"/>
      <c r="X104" s="25"/>
      <c r="Y104" s="25"/>
      <c r="Z104" s="25"/>
      <c r="AA104" s="709"/>
      <c r="AB104" s="331"/>
      <c r="AC104" s="737"/>
      <c r="AD104" s="736"/>
      <c r="AE104" s="736"/>
      <c r="AF104" s="736"/>
      <c r="AG104" s="736"/>
      <c r="AH104" s="736"/>
      <c r="AI104" s="736"/>
      <c r="AJ104" s="736"/>
      <c r="AK104" s="736"/>
      <c r="AL104" s="736"/>
      <c r="AM104" s="738"/>
    </row>
    <row r="105" spans="1:40" ht="12" customHeight="1">
      <c r="B105" s="339"/>
      <c r="C105" s="294">
        <v>14</v>
      </c>
      <c r="D105" s="58"/>
      <c r="E105" s="3">
        <f>IF(D105=0,0,VLOOKUP(D105,competitors!$A$1:$B$1350,2,FALSE))</f>
        <v>0</v>
      </c>
      <c r="F105" s="3">
        <f>IF(D105=0,0,VLOOKUP(E105,competitors!$B$1:$C$1350,2,FALSE))</f>
        <v>0</v>
      </c>
      <c r="G105" s="368"/>
      <c r="H105" s="33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63"/>
      <c r="T105" s="234"/>
      <c r="U105" s="356"/>
      <c r="V105" s="25"/>
      <c r="W105" s="25"/>
      <c r="X105" s="25"/>
      <c r="Y105" s="25"/>
      <c r="Z105" s="25"/>
      <c r="AA105" s="722" t="s">
        <v>1909</v>
      </c>
      <c r="AB105" s="723"/>
      <c r="AC105" s="714">
        <f t="shared" ref="AC105:AM105" si="1">SUM(AC4:AC91)</f>
        <v>80</v>
      </c>
      <c r="AD105" s="716">
        <f t="shared" si="1"/>
        <v>0</v>
      </c>
      <c r="AE105" s="716">
        <f t="shared" si="1"/>
        <v>58</v>
      </c>
      <c r="AF105" s="716">
        <f t="shared" si="1"/>
        <v>117</v>
      </c>
      <c r="AG105" s="716">
        <f t="shared" si="1"/>
        <v>115</v>
      </c>
      <c r="AH105" s="716">
        <f t="shared" si="1"/>
        <v>135</v>
      </c>
      <c r="AI105" s="716">
        <f t="shared" si="1"/>
        <v>89</v>
      </c>
      <c r="AJ105" s="716">
        <f t="shared" si="1"/>
        <v>48</v>
      </c>
      <c r="AK105" s="716">
        <f t="shared" si="1"/>
        <v>88</v>
      </c>
      <c r="AL105" s="716">
        <f t="shared" si="1"/>
        <v>13</v>
      </c>
      <c r="AM105" s="720">
        <f t="shared" si="1"/>
        <v>0</v>
      </c>
    </row>
    <row r="106" spans="1:40" ht="12" customHeight="1" thickBot="1">
      <c r="B106" s="339"/>
      <c r="C106" s="295">
        <v>15</v>
      </c>
      <c r="D106" s="58"/>
      <c r="E106" s="3">
        <f>IF(D106=0,0,VLOOKUP(D106,competitors!$A$1:$B$1350,2,FALSE))</f>
        <v>0</v>
      </c>
      <c r="F106" s="3">
        <f>IF(D106=0,0,VLOOKUP(E106,competitors!$B$1:$C$1350,2,FALSE))</f>
        <v>0</v>
      </c>
      <c r="G106" s="368"/>
      <c r="H106" s="33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63"/>
      <c r="T106" s="234"/>
      <c r="U106" s="356"/>
      <c r="V106" s="25"/>
      <c r="W106" s="25"/>
      <c r="X106" s="25"/>
      <c r="Y106" s="25"/>
      <c r="Z106" s="25"/>
      <c r="AA106" s="724"/>
      <c r="AB106" s="725"/>
      <c r="AC106" s="711"/>
      <c r="AD106" s="713"/>
      <c r="AE106" s="713"/>
      <c r="AF106" s="713"/>
      <c r="AG106" s="713"/>
      <c r="AH106" s="713"/>
      <c r="AI106" s="713"/>
      <c r="AJ106" s="713"/>
      <c r="AK106" s="713"/>
      <c r="AL106" s="713"/>
      <c r="AM106" s="719"/>
    </row>
    <row r="107" spans="1:40" ht="12" customHeight="1">
      <c r="B107" s="339"/>
      <c r="C107" s="294">
        <v>16</v>
      </c>
      <c r="D107" s="58"/>
      <c r="E107" s="3">
        <f>IF(D107=0,0,VLOOKUP(D107,competitors!$A$1:$B$1350,2,FALSE))</f>
        <v>0</v>
      </c>
      <c r="F107" s="3">
        <f>IF(D107=0,0,VLOOKUP(E107,competitors!$B$1:$C$1350,2,FALSE))</f>
        <v>0</v>
      </c>
      <c r="G107" s="368"/>
      <c r="H107" s="33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63"/>
      <c r="T107" s="234"/>
      <c r="U107" s="8"/>
      <c r="Y107" s="726" t="s">
        <v>1151</v>
      </c>
      <c r="Z107" s="726"/>
      <c r="AA107" s="726"/>
      <c r="AB107" s="395"/>
      <c r="AC107" s="714">
        <f t="shared" ref="AC107:AM107" si="2">SUM(I114+AC105)</f>
        <v>224</v>
      </c>
      <c r="AD107" s="716">
        <f t="shared" si="2"/>
        <v>11</v>
      </c>
      <c r="AE107" s="716">
        <f t="shared" si="2"/>
        <v>158</v>
      </c>
      <c r="AF107" s="716">
        <f t="shared" si="2"/>
        <v>268</v>
      </c>
      <c r="AG107" s="716">
        <f t="shared" si="2"/>
        <v>234</v>
      </c>
      <c r="AH107" s="716">
        <f t="shared" si="2"/>
        <v>286</v>
      </c>
      <c r="AI107" s="716">
        <f t="shared" si="2"/>
        <v>233</v>
      </c>
      <c r="AJ107" s="716">
        <f t="shared" si="2"/>
        <v>152</v>
      </c>
      <c r="AK107" s="716">
        <f t="shared" si="2"/>
        <v>222</v>
      </c>
      <c r="AL107" s="716">
        <f t="shared" si="2"/>
        <v>13</v>
      </c>
      <c r="AM107" s="720">
        <f t="shared" si="2"/>
        <v>0</v>
      </c>
      <c r="AN107" s="8"/>
    </row>
    <row r="108" spans="1:40" ht="12" customHeight="1" thickBot="1">
      <c r="B108" s="339"/>
      <c r="C108" s="295">
        <v>17</v>
      </c>
      <c r="D108" s="58"/>
      <c r="E108" s="3">
        <f>IF(D108=0,0,VLOOKUP(D108,competitors!$A$1:$B$1350,2,FALSE))</f>
        <v>0</v>
      </c>
      <c r="F108" s="3">
        <f>IF(D108=0,0,VLOOKUP(E108,competitors!$B$1:$C$1350,2,FALSE))</f>
        <v>0</v>
      </c>
      <c r="G108" s="368"/>
      <c r="H108" s="33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63"/>
      <c r="T108" s="234"/>
      <c r="U108" s="8"/>
      <c r="Y108" s="726"/>
      <c r="Z108" s="726"/>
      <c r="AA108" s="726"/>
      <c r="AB108" s="395"/>
      <c r="AC108" s="711"/>
      <c r="AD108" s="713"/>
      <c r="AE108" s="713"/>
      <c r="AF108" s="713"/>
      <c r="AG108" s="713"/>
      <c r="AH108" s="713"/>
      <c r="AI108" s="713"/>
      <c r="AJ108" s="713"/>
      <c r="AK108" s="713"/>
      <c r="AL108" s="713"/>
      <c r="AM108" s="719"/>
      <c r="AN108" s="8"/>
    </row>
    <row r="109" spans="1:40" ht="12" customHeight="1">
      <c r="B109" s="339"/>
      <c r="C109" s="294">
        <v>18</v>
      </c>
      <c r="D109" s="58"/>
      <c r="E109" s="3">
        <f>IF(D109=0,0,VLOOKUP(D109,competitors!$A$1:$B$1350,2,FALSE))</f>
        <v>0</v>
      </c>
      <c r="F109" s="3">
        <f>IF(D109=0,0,VLOOKUP(E109,competitors!$B$1:$C$1350,2,FALSE))</f>
        <v>0</v>
      </c>
      <c r="G109" s="368"/>
      <c r="H109" s="33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63"/>
      <c r="T109" s="234"/>
      <c r="U109" s="357"/>
      <c r="V109" s="25"/>
      <c r="W109" s="25"/>
      <c r="X109" s="25"/>
      <c r="Y109" s="25"/>
      <c r="Z109" s="25"/>
      <c r="AA109" s="104"/>
      <c r="AB109" s="104"/>
      <c r="AC109" s="25"/>
      <c r="AD109" s="25"/>
      <c r="AE109" s="331"/>
      <c r="AF109" s="331"/>
      <c r="AG109" s="331"/>
    </row>
    <row r="110" spans="1:40" ht="12" customHeight="1">
      <c r="B110" s="339"/>
      <c r="C110" s="295">
        <v>19</v>
      </c>
      <c r="D110" s="58"/>
      <c r="E110" s="3">
        <f>IF(D110=0,0,VLOOKUP(D110,competitors!$A$1:$B$1350,2,FALSE))</f>
        <v>0</v>
      </c>
      <c r="F110" s="3">
        <f>IF(D110=0,0,VLOOKUP(E110,competitors!$B$1:$C$1350,2,FALSE))</f>
        <v>0</v>
      </c>
      <c r="G110" s="368"/>
      <c r="H110" s="33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63"/>
      <c r="T110" s="234"/>
      <c r="U110" s="357"/>
      <c r="V110" s="25"/>
      <c r="W110" s="25"/>
      <c r="X110" s="25"/>
      <c r="Y110" s="25"/>
      <c r="Z110" s="25"/>
      <c r="AA110" s="104"/>
      <c r="AB110" s="104"/>
      <c r="AC110" s="25"/>
      <c r="AD110" s="25"/>
      <c r="AE110" s="331"/>
      <c r="AF110" s="331"/>
      <c r="AG110" s="331"/>
    </row>
    <row r="111" spans="1:40" ht="12" customHeight="1">
      <c r="B111" s="339"/>
      <c r="C111" s="294">
        <v>20</v>
      </c>
      <c r="D111" s="58"/>
      <c r="E111" s="3">
        <f>IF(D111=0,0,VLOOKUP(D111,competitors!$A$1:$B$1350,2,FALSE))</f>
        <v>0</v>
      </c>
      <c r="F111" s="3">
        <f>IF(D111=0,0,VLOOKUP(E111,competitors!$B$1:$C$1350,2,FALSE))</f>
        <v>0</v>
      </c>
      <c r="G111" s="368"/>
      <c r="H111" s="33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63"/>
      <c r="T111" s="234"/>
      <c r="U111" s="357"/>
      <c r="V111" s="25"/>
      <c r="W111" s="25"/>
      <c r="X111" s="25"/>
      <c r="Y111" s="25"/>
      <c r="Z111" s="25"/>
      <c r="AA111" s="104"/>
      <c r="AB111" s="104"/>
      <c r="AC111" s="25"/>
      <c r="AD111" s="25"/>
      <c r="AE111" s="331"/>
      <c r="AF111" s="331"/>
      <c r="AG111" s="331"/>
    </row>
    <row r="112" spans="1:40" ht="12" customHeight="1">
      <c r="B112" s="339"/>
      <c r="C112" s="295">
        <v>21</v>
      </c>
      <c r="D112" s="58"/>
      <c r="E112" s="3">
        <f>IF(D112=0,0,VLOOKUP(D112,competitors!$A$1:$B$1350,2,FALSE))</f>
        <v>0</v>
      </c>
      <c r="F112" s="3">
        <f>IF(D112=0,0,VLOOKUP(E112,competitors!$B$1:$C$1350,2,FALSE))</f>
        <v>0</v>
      </c>
      <c r="G112" s="368"/>
      <c r="H112" s="33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3"/>
      <c r="T112" s="234"/>
      <c r="U112" s="357"/>
      <c r="V112" s="25"/>
      <c r="W112" s="25"/>
      <c r="X112" s="25"/>
      <c r="Y112" s="25"/>
      <c r="Z112" s="25"/>
      <c r="AA112" s="104"/>
      <c r="AB112" s="104"/>
      <c r="AC112" s="25"/>
      <c r="AD112" s="25"/>
      <c r="AE112" s="331"/>
      <c r="AF112" s="331"/>
      <c r="AG112" s="331"/>
    </row>
    <row r="113" spans="1:33" ht="12" customHeight="1" thickBot="1">
      <c r="B113" s="398"/>
      <c r="C113" s="296">
        <v>22</v>
      </c>
      <c r="D113" s="64"/>
      <c r="E113" s="65">
        <f>IF(D113=0,0,VLOOKUP(D113,competitors!$A$1:$B$1350,2,FALSE))</f>
        <v>0</v>
      </c>
      <c r="F113" s="65">
        <f>IF(D113=0,0,VLOOKUP(E113,competitors!$B$1:$C$1350,2,FALSE))</f>
        <v>0</v>
      </c>
      <c r="G113" s="402"/>
      <c r="H113" s="334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106"/>
      <c r="T113" s="234"/>
      <c r="U113" s="357"/>
      <c r="V113" s="25"/>
      <c r="W113" s="25"/>
      <c r="X113" s="25"/>
      <c r="Y113" s="25"/>
      <c r="Z113" s="25"/>
      <c r="AA113" s="104"/>
      <c r="AB113" s="104"/>
      <c r="AC113" s="25"/>
      <c r="AD113" s="25"/>
      <c r="AE113" s="331"/>
      <c r="AF113" s="331"/>
      <c r="AG113" s="331"/>
    </row>
    <row r="114" spans="1:33" ht="12" customHeight="1">
      <c r="A114" s="346" t="s">
        <v>3271</v>
      </c>
      <c r="B114" s="25"/>
      <c r="C114" s="25"/>
      <c r="D114" s="25"/>
      <c r="E114" s="25"/>
      <c r="F114" s="25"/>
      <c r="G114" s="735" t="s">
        <v>1908</v>
      </c>
      <c r="H114" s="331"/>
      <c r="I114" s="714">
        <f t="shared" ref="I114:S114" si="3">SUM(I4:I113)</f>
        <v>144</v>
      </c>
      <c r="J114" s="716">
        <f t="shared" si="3"/>
        <v>11</v>
      </c>
      <c r="K114" s="716">
        <f t="shared" si="3"/>
        <v>100</v>
      </c>
      <c r="L114" s="716">
        <f t="shared" si="3"/>
        <v>151</v>
      </c>
      <c r="M114" s="716">
        <f t="shared" si="3"/>
        <v>119</v>
      </c>
      <c r="N114" s="716">
        <f t="shared" si="3"/>
        <v>151</v>
      </c>
      <c r="O114" s="716">
        <f t="shared" si="3"/>
        <v>144</v>
      </c>
      <c r="P114" s="716">
        <f t="shared" si="3"/>
        <v>104</v>
      </c>
      <c r="Q114" s="716">
        <f t="shared" si="3"/>
        <v>134</v>
      </c>
      <c r="R114" s="716">
        <f t="shared" si="3"/>
        <v>0</v>
      </c>
      <c r="S114" s="720">
        <f t="shared" si="3"/>
        <v>0</v>
      </c>
      <c r="T114" s="25"/>
      <c r="U114" s="357"/>
      <c r="V114" s="25"/>
      <c r="W114" s="25"/>
      <c r="X114" s="25"/>
      <c r="Y114" s="25"/>
      <c r="Z114" s="25"/>
      <c r="AA114" s="104"/>
      <c r="AB114" s="104"/>
      <c r="AC114" s="25"/>
      <c r="AD114" s="25"/>
      <c r="AE114" s="331"/>
      <c r="AF114" s="331"/>
      <c r="AG114" s="331"/>
    </row>
    <row r="115" spans="1:33" ht="12" customHeight="1" thickBot="1">
      <c r="B115" s="25"/>
      <c r="C115" s="25"/>
      <c r="D115" s="25"/>
      <c r="E115" s="25"/>
      <c r="F115" s="25"/>
      <c r="G115" s="709"/>
      <c r="H115" s="331"/>
      <c r="I115" s="711"/>
      <c r="J115" s="713"/>
      <c r="K115" s="713"/>
      <c r="L115" s="713"/>
      <c r="M115" s="713"/>
      <c r="N115" s="713"/>
      <c r="O115" s="713"/>
      <c r="P115" s="713"/>
      <c r="Q115" s="713"/>
      <c r="R115" s="713"/>
      <c r="S115" s="719"/>
      <c r="T115" s="25"/>
      <c r="U115" s="357"/>
      <c r="V115" s="25"/>
      <c r="W115" s="25"/>
      <c r="X115" s="25"/>
      <c r="Y115" s="25"/>
      <c r="Z115" s="25"/>
      <c r="AA115" s="104"/>
      <c r="AB115" s="104"/>
      <c r="AC115" s="25"/>
      <c r="AD115" s="25"/>
      <c r="AE115" s="331"/>
      <c r="AF115" s="331"/>
      <c r="AG115" s="331"/>
    </row>
    <row r="116" spans="1:33" ht="12" customHeight="1">
      <c r="B116" s="25"/>
      <c r="C116" s="25"/>
      <c r="D116" s="25"/>
      <c r="E116" s="25"/>
      <c r="F116" s="25"/>
      <c r="G116" s="104"/>
      <c r="H116" s="10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57"/>
      <c r="V116" s="25"/>
      <c r="W116" s="25"/>
      <c r="X116" s="25"/>
      <c r="Y116" s="25"/>
      <c r="Z116" s="25"/>
      <c r="AA116" s="104"/>
      <c r="AB116" s="104"/>
      <c r="AC116" s="25"/>
      <c r="AD116" s="25"/>
      <c r="AE116" s="331"/>
      <c r="AF116" s="331"/>
      <c r="AG116" s="331"/>
    </row>
    <row r="117" spans="1:33" ht="12" customHeight="1">
      <c r="B117" s="25"/>
      <c r="C117" s="25"/>
      <c r="D117" s="25"/>
      <c r="E117" s="25"/>
      <c r="F117" s="25"/>
      <c r="G117" s="104"/>
      <c r="H117" s="10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357"/>
      <c r="V117" s="25"/>
      <c r="W117" s="25"/>
      <c r="X117" s="25"/>
      <c r="Y117" s="25"/>
      <c r="Z117" s="25"/>
      <c r="AA117" s="104"/>
      <c r="AB117" s="104"/>
      <c r="AC117" s="25"/>
      <c r="AD117" s="25"/>
      <c r="AE117" s="331"/>
      <c r="AF117" s="331"/>
      <c r="AG117" s="331"/>
    </row>
    <row r="118" spans="1:33" ht="12" customHeight="1">
      <c r="B118" s="25"/>
      <c r="C118" s="25"/>
      <c r="D118" s="25"/>
      <c r="E118" s="25"/>
      <c r="F118" s="25"/>
      <c r="G118" s="104"/>
      <c r="H118" s="10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57"/>
      <c r="V118" s="25"/>
      <c r="W118" s="25"/>
      <c r="X118" s="25"/>
      <c r="Y118" s="25"/>
      <c r="Z118" s="25"/>
      <c r="AA118" s="104"/>
      <c r="AB118" s="104"/>
      <c r="AC118" s="25"/>
      <c r="AD118" s="25"/>
      <c r="AE118" s="331"/>
      <c r="AF118" s="331"/>
      <c r="AG118" s="331"/>
    </row>
    <row r="119" spans="1:33" ht="12" customHeight="1">
      <c r="B119" s="25"/>
      <c r="C119" s="25"/>
      <c r="D119" s="25"/>
      <c r="E119" s="25"/>
      <c r="F119" s="25"/>
      <c r="G119" s="104"/>
      <c r="H119" s="10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57"/>
      <c r="V119" s="25"/>
      <c r="W119" s="25"/>
      <c r="X119" s="25"/>
      <c r="Y119" s="25"/>
      <c r="Z119" s="25"/>
      <c r="AA119" s="104"/>
      <c r="AB119" s="104"/>
      <c r="AC119" s="25"/>
      <c r="AD119" s="25"/>
    </row>
    <row r="120" spans="1:33" ht="12" customHeight="1">
      <c r="B120" s="25"/>
      <c r="C120" s="25"/>
      <c r="D120" s="25"/>
      <c r="E120" s="25"/>
      <c r="F120" s="25"/>
      <c r="G120" s="104"/>
      <c r="H120" s="10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57"/>
      <c r="V120" s="25"/>
      <c r="W120" s="25"/>
      <c r="X120" s="25"/>
      <c r="Y120" s="25"/>
      <c r="Z120" s="25"/>
      <c r="AA120" s="104"/>
      <c r="AB120" s="104"/>
      <c r="AC120" s="25"/>
      <c r="AD120" s="25"/>
    </row>
    <row r="121" spans="1:33" ht="12" customHeight="1">
      <c r="B121" s="25"/>
      <c r="C121" s="25"/>
      <c r="D121" s="25"/>
      <c r="E121" s="25"/>
      <c r="F121" s="25"/>
      <c r="G121" s="104"/>
      <c r="H121" s="10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357"/>
      <c r="V121" s="25"/>
      <c r="W121" s="25"/>
      <c r="X121" s="25"/>
      <c r="Y121" s="25"/>
      <c r="Z121" s="25"/>
      <c r="AA121" s="104"/>
      <c r="AB121" s="104"/>
      <c r="AC121" s="25"/>
      <c r="AD121" s="25"/>
    </row>
    <row r="122" spans="1:33" ht="12" customHeight="1">
      <c r="B122" s="25"/>
      <c r="C122" s="25"/>
      <c r="D122" s="25"/>
      <c r="E122" s="25"/>
      <c r="F122" s="25"/>
      <c r="G122" s="104"/>
      <c r="H122" s="10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57"/>
      <c r="V122" s="25"/>
      <c r="W122" s="25"/>
      <c r="X122" s="25"/>
      <c r="Y122" s="25"/>
      <c r="Z122" s="25"/>
      <c r="AA122" s="104"/>
      <c r="AB122" s="104"/>
      <c r="AC122" s="25"/>
      <c r="AD122" s="25"/>
    </row>
    <row r="123" spans="1:33" ht="12" customHeight="1">
      <c r="B123" s="25"/>
      <c r="C123" s="25"/>
      <c r="D123" s="25"/>
      <c r="E123" s="25"/>
      <c r="F123" s="25"/>
      <c r="G123" s="104"/>
      <c r="H123" s="10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57"/>
      <c r="V123" s="25"/>
      <c r="W123" s="25"/>
      <c r="X123" s="25"/>
      <c r="Y123" s="25"/>
      <c r="Z123" s="25"/>
      <c r="AA123" s="104"/>
      <c r="AB123" s="104"/>
      <c r="AC123" s="25"/>
      <c r="AD123" s="25"/>
    </row>
    <row r="124" spans="1:33" ht="12" customHeight="1">
      <c r="B124" s="25"/>
      <c r="C124" s="25"/>
      <c r="D124" s="25"/>
      <c r="E124" s="25"/>
      <c r="F124" s="25"/>
      <c r="G124" s="104"/>
      <c r="H124" s="10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57"/>
      <c r="V124" s="25"/>
      <c r="W124" s="25"/>
      <c r="X124" s="25"/>
      <c r="Y124" s="25"/>
      <c r="Z124" s="25"/>
      <c r="AA124" s="104"/>
      <c r="AB124" s="104"/>
      <c r="AC124" s="25"/>
      <c r="AD124" s="25"/>
    </row>
    <row r="125" spans="1:33" ht="12" customHeight="1">
      <c r="B125" s="25"/>
      <c r="C125" s="25"/>
      <c r="D125" s="25"/>
      <c r="E125" s="25"/>
      <c r="F125" s="25"/>
      <c r="G125" s="104"/>
      <c r="H125" s="10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357"/>
      <c r="V125" s="25"/>
      <c r="W125" s="25"/>
      <c r="X125" s="25"/>
      <c r="Y125" s="25"/>
      <c r="Z125" s="25"/>
      <c r="AA125" s="104"/>
      <c r="AB125" s="104"/>
      <c r="AC125" s="25"/>
      <c r="AD125" s="25"/>
    </row>
    <row r="126" spans="1:33" ht="12" customHeight="1">
      <c r="B126" s="25"/>
      <c r="C126" s="25"/>
      <c r="D126" s="25"/>
      <c r="E126" s="25"/>
      <c r="F126" s="25"/>
      <c r="G126" s="104"/>
      <c r="H126" s="10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57"/>
      <c r="V126" s="25"/>
      <c r="W126" s="25"/>
      <c r="X126" s="25"/>
      <c r="Y126" s="25"/>
      <c r="Z126" s="25"/>
      <c r="AA126" s="104"/>
      <c r="AB126" s="104"/>
      <c r="AC126" s="25"/>
      <c r="AD126" s="25"/>
    </row>
    <row r="127" spans="1:33">
      <c r="B127" s="25"/>
      <c r="C127" s="25"/>
      <c r="D127" s="25"/>
      <c r="E127" s="25"/>
      <c r="F127" s="25"/>
      <c r="G127" s="104"/>
      <c r="H127" s="10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57"/>
      <c r="V127" s="25"/>
      <c r="W127" s="25"/>
      <c r="X127" s="25"/>
      <c r="Y127" s="25"/>
      <c r="Z127" s="25"/>
      <c r="AA127" s="104"/>
      <c r="AB127" s="104"/>
      <c r="AC127" s="25"/>
      <c r="AD127" s="25"/>
    </row>
    <row r="128" spans="1:33">
      <c r="B128" s="25"/>
      <c r="C128" s="25"/>
      <c r="D128" s="25"/>
      <c r="E128" s="25"/>
      <c r="F128" s="25"/>
      <c r="T128" s="25"/>
      <c r="U128" s="357"/>
      <c r="V128" s="25"/>
      <c r="W128" s="25"/>
      <c r="X128" s="25"/>
      <c r="Y128" s="25"/>
      <c r="Z128" s="25"/>
      <c r="AA128" s="104"/>
      <c r="AB128" s="104"/>
      <c r="AC128" s="25"/>
      <c r="AD128" s="25"/>
    </row>
    <row r="129" spans="2:30">
      <c r="B129" s="25"/>
      <c r="C129" s="25"/>
      <c r="D129" s="25"/>
      <c r="E129" s="25"/>
      <c r="F129" s="25"/>
      <c r="T129" s="25"/>
      <c r="U129" s="357"/>
      <c r="V129" s="25"/>
      <c r="W129" s="25"/>
      <c r="X129" s="25"/>
      <c r="Y129" s="25"/>
      <c r="Z129" s="25"/>
      <c r="AA129" s="104"/>
      <c r="AB129" s="104"/>
      <c r="AC129" s="25"/>
      <c r="AD129" s="25"/>
    </row>
    <row r="130" spans="2:30">
      <c r="B130" s="25"/>
      <c r="C130" s="25"/>
      <c r="D130" s="25"/>
      <c r="E130" s="25"/>
      <c r="F130" s="25"/>
      <c r="G130" s="104"/>
      <c r="H130" s="10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57"/>
      <c r="V130" s="25"/>
      <c r="W130" s="25"/>
      <c r="X130" s="25"/>
      <c r="Y130" s="25"/>
      <c r="Z130" s="25"/>
      <c r="AA130" s="104"/>
      <c r="AB130" s="104"/>
      <c r="AC130" s="25"/>
      <c r="AD130" s="25"/>
    </row>
    <row r="131" spans="2:30">
      <c r="B131" s="25"/>
      <c r="C131" s="25"/>
      <c r="D131" s="25"/>
      <c r="E131" s="25"/>
      <c r="F131" s="25"/>
      <c r="G131" s="104"/>
      <c r="H131" s="10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57"/>
      <c r="V131" s="25"/>
      <c r="W131" s="25"/>
      <c r="X131" s="25"/>
      <c r="Y131" s="25"/>
      <c r="Z131" s="25"/>
      <c r="AA131" s="104"/>
      <c r="AB131" s="104"/>
      <c r="AC131" s="25"/>
      <c r="AD131" s="25"/>
    </row>
    <row r="132" spans="2:30">
      <c r="B132" s="25"/>
      <c r="C132" s="25"/>
      <c r="D132" s="25"/>
      <c r="E132" s="25"/>
      <c r="F132" s="25"/>
      <c r="G132" s="104"/>
      <c r="H132" s="10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57"/>
      <c r="V132" s="25"/>
      <c r="W132" s="25"/>
      <c r="X132" s="25"/>
      <c r="Y132" s="25"/>
      <c r="Z132" s="25"/>
      <c r="AA132" s="104"/>
      <c r="AB132" s="104"/>
      <c r="AC132" s="25"/>
      <c r="AD132" s="25"/>
    </row>
    <row r="133" spans="2:30">
      <c r="B133" s="25"/>
      <c r="C133" s="25"/>
      <c r="D133" s="25"/>
      <c r="E133" s="25"/>
      <c r="F133" s="25"/>
      <c r="G133" s="104"/>
      <c r="H133" s="10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57"/>
      <c r="V133" s="25"/>
      <c r="W133" s="25"/>
      <c r="X133" s="25"/>
      <c r="Y133" s="25"/>
      <c r="Z133" s="25"/>
      <c r="AA133" s="104"/>
      <c r="AB133" s="104"/>
      <c r="AC133" s="25"/>
      <c r="AD133" s="25"/>
    </row>
    <row r="134" spans="2:30">
      <c r="B134" s="25"/>
      <c r="C134" s="25"/>
      <c r="D134" s="25"/>
      <c r="E134" s="25"/>
      <c r="F134" s="25"/>
      <c r="G134" s="104"/>
      <c r="H134" s="10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357"/>
      <c r="V134" s="25"/>
      <c r="W134" s="25"/>
      <c r="X134" s="25"/>
      <c r="Y134" s="25"/>
      <c r="Z134" s="25"/>
      <c r="AA134" s="104"/>
      <c r="AB134" s="104"/>
      <c r="AC134" s="25"/>
      <c r="AD134" s="25"/>
    </row>
    <row r="135" spans="2:30">
      <c r="B135" s="25"/>
      <c r="C135" s="25"/>
      <c r="D135" s="25"/>
      <c r="E135" s="25"/>
      <c r="F135" s="25"/>
      <c r="G135" s="104"/>
      <c r="H135" s="10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57"/>
      <c r="V135" s="25"/>
      <c r="W135" s="25"/>
      <c r="X135" s="25"/>
      <c r="Y135" s="25"/>
      <c r="Z135" s="25"/>
      <c r="AA135" s="104"/>
      <c r="AB135" s="104"/>
      <c r="AC135" s="25"/>
      <c r="AD135" s="25"/>
    </row>
    <row r="136" spans="2:30">
      <c r="B136" s="25"/>
      <c r="C136" s="25"/>
      <c r="D136" s="25"/>
      <c r="E136" s="25"/>
      <c r="F136" s="25"/>
      <c r="G136" s="104"/>
      <c r="H136" s="10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57"/>
      <c r="V136" s="25"/>
      <c r="W136" s="25"/>
      <c r="X136" s="25"/>
      <c r="Y136" s="25"/>
      <c r="Z136" s="25"/>
      <c r="AA136" s="104"/>
      <c r="AB136" s="104"/>
      <c r="AC136" s="25"/>
      <c r="AD136" s="25"/>
    </row>
    <row r="137" spans="2:30">
      <c r="B137" s="25"/>
      <c r="C137" s="25"/>
      <c r="D137" s="25"/>
      <c r="E137" s="25"/>
      <c r="F137" s="25"/>
      <c r="G137" s="104"/>
      <c r="H137" s="10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357"/>
      <c r="V137" s="25"/>
      <c r="W137" s="25"/>
      <c r="X137" s="25"/>
      <c r="Y137" s="25"/>
      <c r="Z137" s="25"/>
      <c r="AA137" s="104"/>
      <c r="AB137" s="104"/>
      <c r="AC137" s="25"/>
      <c r="AD137" s="25"/>
    </row>
    <row r="138" spans="2:30">
      <c r="B138" s="25"/>
      <c r="C138" s="25"/>
      <c r="D138" s="25"/>
      <c r="E138" s="25"/>
      <c r="F138" s="25"/>
      <c r="G138" s="104"/>
      <c r="H138" s="10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357"/>
      <c r="V138" s="25"/>
      <c r="W138" s="25"/>
      <c r="X138" s="25"/>
      <c r="Y138" s="25"/>
      <c r="Z138" s="25"/>
      <c r="AA138" s="104"/>
      <c r="AB138" s="104"/>
      <c r="AC138" s="25"/>
      <c r="AD138" s="25"/>
    </row>
    <row r="139" spans="2:30">
      <c r="B139" s="25"/>
      <c r="C139" s="25"/>
      <c r="D139" s="25"/>
      <c r="E139" s="25"/>
      <c r="F139" s="25"/>
      <c r="G139" s="104"/>
      <c r="H139" s="10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357"/>
      <c r="V139" s="25"/>
      <c r="W139" s="25"/>
      <c r="X139" s="25"/>
      <c r="Y139" s="25"/>
      <c r="Z139" s="25"/>
      <c r="AA139" s="104"/>
      <c r="AB139" s="104"/>
      <c r="AC139" s="25"/>
      <c r="AD139" s="25"/>
    </row>
    <row r="140" spans="2:30">
      <c r="B140" s="25"/>
      <c r="C140" s="25"/>
      <c r="D140" s="25"/>
      <c r="E140" s="25"/>
      <c r="F140" s="25"/>
      <c r="G140" s="104"/>
      <c r="H140" s="10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57"/>
      <c r="V140" s="25"/>
      <c r="W140" s="25"/>
      <c r="X140" s="25"/>
      <c r="Y140" s="25"/>
      <c r="Z140" s="25"/>
      <c r="AA140" s="104"/>
      <c r="AB140" s="104"/>
      <c r="AC140" s="25"/>
      <c r="AD140" s="25"/>
    </row>
    <row r="141" spans="2:30">
      <c r="B141" s="25"/>
      <c r="C141" s="25"/>
      <c r="D141" s="25"/>
      <c r="E141" s="25"/>
      <c r="F141" s="25"/>
      <c r="G141" s="104"/>
      <c r="H141" s="10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57"/>
      <c r="V141" s="25"/>
      <c r="W141" s="25"/>
      <c r="X141" s="25"/>
      <c r="Y141" s="25"/>
      <c r="Z141" s="25"/>
      <c r="AA141" s="104"/>
      <c r="AB141" s="104"/>
      <c r="AC141" s="25"/>
      <c r="AD141" s="25"/>
    </row>
    <row r="142" spans="2:30">
      <c r="B142" s="25"/>
      <c r="C142" s="25"/>
      <c r="D142" s="25"/>
      <c r="E142" s="25"/>
      <c r="F142" s="25"/>
      <c r="G142" s="104"/>
      <c r="H142" s="10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57"/>
      <c r="V142" s="25"/>
      <c r="W142" s="25"/>
      <c r="X142" s="25"/>
      <c r="Y142" s="25"/>
      <c r="Z142" s="25"/>
      <c r="AA142" s="104"/>
      <c r="AB142" s="104"/>
      <c r="AC142" s="25"/>
      <c r="AD142" s="25"/>
    </row>
    <row r="143" spans="2:30">
      <c r="B143" s="25"/>
      <c r="C143" s="25"/>
      <c r="D143" s="25"/>
      <c r="E143" s="25"/>
      <c r="F143" s="25"/>
      <c r="G143" s="104"/>
      <c r="H143" s="10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57"/>
      <c r="V143" s="25"/>
      <c r="W143" s="25"/>
      <c r="X143" s="25"/>
      <c r="Y143" s="25"/>
      <c r="Z143" s="25"/>
      <c r="AA143" s="104"/>
      <c r="AB143" s="104"/>
      <c r="AC143" s="25"/>
      <c r="AD143" s="25"/>
    </row>
    <row r="144" spans="2:30">
      <c r="B144" s="25"/>
      <c r="C144" s="25"/>
      <c r="D144" s="25"/>
      <c r="E144" s="25"/>
      <c r="F144" s="25"/>
      <c r="G144" s="104"/>
      <c r="H144" s="10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57"/>
      <c r="V144" s="25"/>
      <c r="W144" s="25"/>
      <c r="X144" s="25"/>
      <c r="Y144" s="25"/>
      <c r="Z144" s="25"/>
      <c r="AA144" s="104"/>
      <c r="AB144" s="104"/>
      <c r="AC144" s="25"/>
      <c r="AD144" s="25"/>
    </row>
    <row r="145" spans="2:30">
      <c r="B145" s="25"/>
      <c r="C145" s="25"/>
      <c r="D145" s="25"/>
      <c r="E145" s="25"/>
      <c r="F145" s="25"/>
      <c r="G145" s="104"/>
      <c r="H145" s="10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57"/>
      <c r="V145" s="25"/>
      <c r="W145" s="25"/>
      <c r="X145" s="25"/>
      <c r="Y145" s="25"/>
      <c r="Z145" s="25"/>
      <c r="AA145" s="104"/>
      <c r="AB145" s="104"/>
      <c r="AC145" s="25"/>
      <c r="AD145" s="25"/>
    </row>
    <row r="146" spans="2:30">
      <c r="B146" s="25"/>
      <c r="C146" s="25"/>
      <c r="D146" s="25"/>
      <c r="E146" s="25"/>
      <c r="F146" s="25"/>
      <c r="G146" s="104"/>
      <c r="H146" s="10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57"/>
      <c r="V146" s="25"/>
      <c r="W146" s="25"/>
      <c r="X146" s="25"/>
      <c r="Y146" s="25"/>
      <c r="Z146" s="25"/>
      <c r="AA146" s="104"/>
      <c r="AB146" s="104"/>
      <c r="AC146" s="25"/>
      <c r="AD146" s="25"/>
    </row>
    <row r="147" spans="2:30">
      <c r="B147" s="25"/>
      <c r="C147" s="25"/>
      <c r="D147" s="25"/>
      <c r="E147" s="25"/>
      <c r="F147" s="25"/>
      <c r="G147" s="104"/>
      <c r="H147" s="10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57"/>
      <c r="V147" s="25"/>
      <c r="W147" s="25"/>
      <c r="X147" s="25"/>
      <c r="Y147" s="25"/>
      <c r="Z147" s="25"/>
      <c r="AA147" s="104"/>
      <c r="AB147" s="104"/>
      <c r="AC147" s="25"/>
      <c r="AD147" s="25"/>
    </row>
    <row r="148" spans="2:30">
      <c r="B148" s="25"/>
      <c r="C148" s="25"/>
      <c r="D148" s="25"/>
      <c r="E148" s="25"/>
      <c r="F148" s="25"/>
      <c r="G148" s="104"/>
      <c r="H148" s="10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57"/>
      <c r="V148" s="25"/>
      <c r="W148" s="25"/>
      <c r="X148" s="25"/>
      <c r="Y148" s="25"/>
      <c r="Z148" s="25"/>
      <c r="AA148" s="104"/>
      <c r="AB148" s="104"/>
      <c r="AC148" s="25"/>
      <c r="AD148" s="25"/>
    </row>
    <row r="149" spans="2:30">
      <c r="B149" s="25"/>
      <c r="C149" s="25"/>
      <c r="D149" s="25"/>
      <c r="E149" s="25"/>
      <c r="F149" s="25"/>
      <c r="G149" s="104"/>
      <c r="H149" s="10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57"/>
      <c r="V149" s="25"/>
      <c r="W149" s="25"/>
      <c r="X149" s="25"/>
      <c r="Y149" s="25"/>
      <c r="Z149" s="25"/>
      <c r="AA149" s="104"/>
      <c r="AB149" s="104"/>
      <c r="AC149" s="25"/>
      <c r="AD149" s="25"/>
    </row>
    <row r="150" spans="2:30">
      <c r="B150" s="25"/>
      <c r="C150" s="25"/>
      <c r="D150" s="25"/>
      <c r="E150" s="25"/>
      <c r="F150" s="25"/>
      <c r="G150" s="104"/>
      <c r="H150" s="10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57"/>
      <c r="V150" s="25"/>
      <c r="W150" s="25"/>
      <c r="X150" s="25"/>
      <c r="Y150" s="25"/>
      <c r="Z150" s="25"/>
      <c r="AA150" s="104"/>
      <c r="AB150" s="104"/>
      <c r="AC150" s="25"/>
      <c r="AD150" s="25"/>
    </row>
    <row r="151" spans="2:30">
      <c r="B151" s="25"/>
      <c r="C151" s="25"/>
      <c r="D151" s="25"/>
      <c r="E151" s="25"/>
      <c r="F151" s="25"/>
      <c r="G151" s="104"/>
      <c r="H151" s="10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57"/>
      <c r="V151" s="25"/>
      <c r="W151" s="25"/>
      <c r="X151" s="25"/>
      <c r="Y151" s="25"/>
      <c r="Z151" s="25"/>
      <c r="AA151" s="104"/>
      <c r="AB151" s="104"/>
      <c r="AC151" s="25"/>
      <c r="AD151" s="25"/>
    </row>
    <row r="152" spans="2:30">
      <c r="B152" s="25"/>
      <c r="C152" s="25"/>
      <c r="D152" s="25"/>
      <c r="E152" s="25"/>
      <c r="F152" s="25"/>
      <c r="G152" s="104"/>
      <c r="H152" s="10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57"/>
      <c r="V152" s="25"/>
      <c r="W152" s="25"/>
      <c r="X152" s="25"/>
      <c r="Y152" s="25"/>
      <c r="Z152" s="25"/>
      <c r="AA152" s="104"/>
      <c r="AB152" s="104"/>
      <c r="AC152" s="25"/>
      <c r="AD152" s="25"/>
    </row>
    <row r="153" spans="2:30">
      <c r="B153" s="25"/>
      <c r="C153" s="25"/>
      <c r="D153" s="25"/>
      <c r="E153" s="25"/>
      <c r="F153" s="25"/>
      <c r="G153" s="104"/>
      <c r="H153" s="10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57"/>
      <c r="V153" s="25"/>
      <c r="W153" s="25"/>
      <c r="X153" s="25"/>
      <c r="Y153" s="25"/>
      <c r="Z153" s="25"/>
      <c r="AA153" s="104"/>
      <c r="AB153" s="104"/>
      <c r="AC153" s="25"/>
      <c r="AD153" s="25"/>
    </row>
    <row r="154" spans="2:30">
      <c r="B154" s="25"/>
      <c r="C154" s="25"/>
      <c r="D154" s="25"/>
      <c r="E154" s="25"/>
      <c r="F154" s="25"/>
      <c r="G154" s="104"/>
      <c r="H154" s="10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57"/>
      <c r="V154" s="25"/>
      <c r="W154" s="25"/>
      <c r="X154" s="25"/>
      <c r="Y154" s="25"/>
      <c r="Z154" s="25"/>
      <c r="AA154" s="104"/>
      <c r="AB154" s="104"/>
      <c r="AC154" s="25"/>
      <c r="AD154" s="25"/>
    </row>
    <row r="155" spans="2:30">
      <c r="B155" s="25"/>
      <c r="C155" s="25"/>
      <c r="D155" s="25"/>
      <c r="E155" s="25"/>
      <c r="F155" s="25"/>
      <c r="G155" s="104"/>
      <c r="H155" s="10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57"/>
      <c r="V155" s="25"/>
      <c r="W155" s="25"/>
      <c r="X155" s="25"/>
      <c r="Y155" s="25"/>
      <c r="Z155" s="25"/>
      <c r="AA155" s="104"/>
      <c r="AB155" s="104"/>
      <c r="AC155" s="25"/>
      <c r="AD155" s="25"/>
    </row>
    <row r="156" spans="2:30">
      <c r="B156" s="25"/>
      <c r="C156" s="25"/>
      <c r="D156" s="25"/>
      <c r="E156" s="25"/>
      <c r="F156" s="25"/>
      <c r="G156" s="104"/>
      <c r="H156" s="10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57"/>
      <c r="V156" s="25"/>
      <c r="W156" s="25"/>
      <c r="X156" s="25"/>
      <c r="Y156" s="25"/>
      <c r="Z156" s="25"/>
      <c r="AA156" s="104"/>
      <c r="AB156" s="104"/>
      <c r="AC156" s="25"/>
      <c r="AD156" s="25"/>
    </row>
    <row r="157" spans="2:30">
      <c r="B157" s="25"/>
      <c r="C157" s="25"/>
      <c r="D157" s="25"/>
      <c r="E157" s="25"/>
      <c r="F157" s="25"/>
      <c r="G157" s="104"/>
      <c r="H157" s="10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57"/>
      <c r="V157" s="25"/>
      <c r="W157" s="25"/>
      <c r="X157" s="25"/>
      <c r="Y157" s="25"/>
      <c r="Z157" s="25"/>
      <c r="AA157" s="104"/>
      <c r="AB157" s="104"/>
      <c r="AC157" s="25"/>
      <c r="AD157" s="25"/>
    </row>
    <row r="158" spans="2:30">
      <c r="B158" s="25"/>
      <c r="C158" s="25"/>
      <c r="D158" s="25"/>
      <c r="E158" s="25"/>
      <c r="F158" s="25"/>
      <c r="G158" s="104"/>
      <c r="H158" s="10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57"/>
      <c r="V158" s="25"/>
      <c r="W158" s="25"/>
      <c r="X158" s="25"/>
      <c r="Y158" s="25"/>
      <c r="Z158" s="25"/>
      <c r="AA158" s="104"/>
      <c r="AB158" s="104"/>
      <c r="AC158" s="25"/>
      <c r="AD158" s="25"/>
    </row>
    <row r="159" spans="2:30">
      <c r="B159" s="25"/>
      <c r="C159" s="25"/>
      <c r="D159" s="25"/>
      <c r="E159" s="25"/>
      <c r="F159" s="25"/>
      <c r="G159" s="104"/>
      <c r="H159" s="10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57"/>
      <c r="V159" s="25"/>
      <c r="W159" s="25"/>
      <c r="X159" s="25"/>
      <c r="Y159" s="25"/>
      <c r="Z159" s="25"/>
      <c r="AA159" s="104"/>
      <c r="AB159" s="104"/>
      <c r="AC159" s="25"/>
      <c r="AD159" s="25"/>
    </row>
    <row r="160" spans="2:30">
      <c r="B160" s="25"/>
      <c r="C160" s="25"/>
      <c r="D160" s="25"/>
      <c r="E160" s="25"/>
      <c r="F160" s="25"/>
      <c r="G160" s="104"/>
      <c r="H160" s="10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357"/>
      <c r="V160" s="25"/>
      <c r="W160" s="25"/>
      <c r="X160" s="25"/>
      <c r="Y160" s="25"/>
      <c r="Z160" s="25"/>
      <c r="AA160" s="104"/>
      <c r="AB160" s="104"/>
      <c r="AC160" s="25"/>
      <c r="AD160" s="25"/>
    </row>
    <row r="161" spans="2:30">
      <c r="B161" s="25"/>
      <c r="C161" s="25"/>
      <c r="D161" s="25"/>
      <c r="E161" s="25"/>
      <c r="F161" s="25"/>
      <c r="G161" s="104"/>
      <c r="H161" s="10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357"/>
      <c r="V161" s="25"/>
      <c r="W161" s="25"/>
      <c r="X161" s="25"/>
      <c r="Y161" s="25"/>
      <c r="Z161" s="25"/>
      <c r="AA161" s="104"/>
      <c r="AB161" s="104"/>
      <c r="AC161" s="25"/>
      <c r="AD161" s="25"/>
    </row>
    <row r="162" spans="2:30">
      <c r="B162" s="25"/>
      <c r="C162" s="25"/>
      <c r="D162" s="25"/>
      <c r="E162" s="25"/>
      <c r="F162" s="25"/>
      <c r="G162" s="104"/>
      <c r="H162" s="10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357"/>
      <c r="V162" s="25"/>
      <c r="W162" s="25"/>
      <c r="X162" s="25"/>
      <c r="Y162" s="25"/>
      <c r="Z162" s="25"/>
      <c r="AA162" s="104"/>
      <c r="AB162" s="104"/>
      <c r="AC162" s="25"/>
      <c r="AD162" s="25"/>
    </row>
    <row r="163" spans="2:30">
      <c r="B163" s="25"/>
      <c r="C163" s="25"/>
      <c r="D163" s="25"/>
      <c r="E163" s="25"/>
      <c r="F163" s="25"/>
      <c r="G163" s="104"/>
      <c r="H163" s="10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57"/>
      <c r="V163" s="25"/>
      <c r="W163" s="25"/>
      <c r="X163" s="25"/>
      <c r="Y163" s="25"/>
      <c r="Z163" s="25"/>
      <c r="AA163" s="104"/>
      <c r="AB163" s="104"/>
      <c r="AC163" s="25"/>
      <c r="AD163" s="25"/>
    </row>
    <row r="164" spans="2:30">
      <c r="B164" s="25"/>
      <c r="C164" s="25"/>
      <c r="D164" s="25"/>
      <c r="E164" s="25"/>
      <c r="F164" s="25"/>
      <c r="G164" s="104"/>
      <c r="H164" s="10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57"/>
      <c r="V164" s="25"/>
      <c r="W164" s="25"/>
      <c r="X164" s="25"/>
      <c r="Y164" s="25"/>
      <c r="Z164" s="25"/>
      <c r="AA164" s="104"/>
      <c r="AB164" s="104"/>
      <c r="AC164" s="25"/>
      <c r="AD164" s="25"/>
    </row>
    <row r="165" spans="2:30">
      <c r="B165" s="25"/>
      <c r="C165" s="25"/>
      <c r="D165" s="25"/>
      <c r="E165" s="25"/>
      <c r="F165" s="25"/>
      <c r="G165" s="104"/>
      <c r="H165" s="10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357"/>
      <c r="V165" s="25"/>
      <c r="W165" s="25"/>
      <c r="X165" s="25"/>
      <c r="Y165" s="25"/>
      <c r="Z165" s="25"/>
      <c r="AA165" s="104"/>
      <c r="AB165" s="104"/>
      <c r="AC165" s="25"/>
      <c r="AD165" s="25"/>
    </row>
    <row r="166" spans="2:30">
      <c r="B166" s="25"/>
      <c r="C166" s="25"/>
      <c r="D166" s="25"/>
      <c r="E166" s="25"/>
      <c r="F166" s="25"/>
      <c r="G166" s="104"/>
      <c r="H166" s="10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57"/>
      <c r="V166" s="25"/>
      <c r="W166" s="25"/>
      <c r="X166" s="25"/>
      <c r="Y166" s="25"/>
      <c r="Z166" s="25"/>
      <c r="AA166" s="104"/>
      <c r="AB166" s="104"/>
      <c r="AC166" s="25"/>
      <c r="AD166" s="25"/>
    </row>
    <row r="167" spans="2:30">
      <c r="B167" s="25"/>
      <c r="C167" s="25"/>
      <c r="D167" s="25"/>
      <c r="E167" s="25"/>
      <c r="F167" s="25"/>
      <c r="G167" s="104"/>
      <c r="H167" s="10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57"/>
      <c r="V167" s="25"/>
      <c r="W167" s="25"/>
      <c r="X167" s="25"/>
      <c r="Y167" s="25"/>
      <c r="Z167" s="25"/>
      <c r="AA167" s="104"/>
      <c r="AB167" s="104"/>
      <c r="AC167" s="25"/>
      <c r="AD167" s="25"/>
    </row>
    <row r="168" spans="2:30">
      <c r="B168" s="25"/>
      <c r="C168" s="25"/>
      <c r="D168" s="25"/>
      <c r="E168" s="25"/>
      <c r="F168" s="25"/>
      <c r="G168" s="104"/>
      <c r="H168" s="10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357"/>
      <c r="V168" s="25"/>
      <c r="W168" s="25"/>
      <c r="X168" s="25"/>
      <c r="Y168" s="25"/>
      <c r="Z168" s="25"/>
      <c r="AA168" s="104"/>
      <c r="AB168" s="104"/>
      <c r="AC168" s="25"/>
      <c r="AD168" s="25"/>
    </row>
    <row r="169" spans="2:30">
      <c r="B169" s="25"/>
      <c r="C169" s="25"/>
      <c r="D169" s="25"/>
      <c r="E169" s="25"/>
      <c r="F169" s="25"/>
      <c r="G169" s="104"/>
      <c r="H169" s="10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57"/>
      <c r="V169" s="25"/>
      <c r="W169" s="25"/>
      <c r="X169" s="25"/>
      <c r="Y169" s="25"/>
      <c r="Z169" s="25"/>
      <c r="AA169" s="104"/>
      <c r="AB169" s="104"/>
      <c r="AC169" s="25"/>
      <c r="AD169" s="25"/>
    </row>
    <row r="170" spans="2:30">
      <c r="B170" s="25"/>
      <c r="C170" s="25"/>
      <c r="D170" s="25"/>
      <c r="E170" s="25"/>
      <c r="F170" s="25"/>
      <c r="G170" s="104"/>
      <c r="H170" s="10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57"/>
      <c r="V170" s="25"/>
      <c r="W170" s="25"/>
      <c r="X170" s="25"/>
      <c r="Y170" s="25"/>
      <c r="Z170" s="25"/>
      <c r="AA170" s="104"/>
      <c r="AB170" s="104"/>
      <c r="AC170" s="25"/>
      <c r="AD170" s="25"/>
    </row>
    <row r="171" spans="2:30">
      <c r="B171" s="25"/>
      <c r="C171" s="25"/>
      <c r="D171" s="25"/>
      <c r="E171" s="25"/>
      <c r="F171" s="25"/>
      <c r="G171" s="104"/>
      <c r="H171" s="10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57"/>
      <c r="V171" s="25"/>
      <c r="W171" s="25"/>
      <c r="X171" s="25"/>
      <c r="Y171" s="25"/>
      <c r="Z171" s="25"/>
      <c r="AA171" s="104"/>
      <c r="AB171" s="104"/>
      <c r="AC171" s="25"/>
      <c r="AD171" s="25"/>
    </row>
    <row r="172" spans="2:30">
      <c r="B172" s="25"/>
      <c r="C172" s="25"/>
      <c r="D172" s="25"/>
      <c r="E172" s="25"/>
      <c r="F172" s="25"/>
      <c r="G172" s="104"/>
      <c r="H172" s="10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57"/>
      <c r="V172" s="25"/>
      <c r="W172" s="25"/>
      <c r="X172" s="25"/>
      <c r="Y172" s="25"/>
      <c r="Z172" s="25"/>
      <c r="AA172" s="104"/>
      <c r="AB172" s="104"/>
      <c r="AC172" s="25"/>
      <c r="AD172" s="25"/>
    </row>
    <row r="173" spans="2:30">
      <c r="B173" s="25"/>
      <c r="C173" s="25"/>
      <c r="D173" s="25"/>
      <c r="E173" s="25"/>
      <c r="F173" s="25"/>
      <c r="G173" s="104"/>
      <c r="H173" s="10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57"/>
      <c r="V173" s="25"/>
      <c r="W173" s="25"/>
      <c r="X173" s="25"/>
      <c r="Y173" s="25"/>
      <c r="Z173" s="25"/>
      <c r="AA173" s="104"/>
      <c r="AB173" s="104"/>
      <c r="AC173" s="25"/>
      <c r="AD173" s="25"/>
    </row>
    <row r="174" spans="2:30">
      <c r="B174" s="25"/>
      <c r="C174" s="25"/>
      <c r="D174" s="25"/>
      <c r="E174" s="25"/>
      <c r="F174" s="25"/>
      <c r="G174" s="104"/>
      <c r="H174" s="10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57"/>
      <c r="V174" s="25"/>
      <c r="W174" s="25"/>
      <c r="X174" s="25"/>
      <c r="Y174" s="25"/>
      <c r="Z174" s="25"/>
      <c r="AA174" s="104"/>
      <c r="AB174" s="104"/>
      <c r="AC174" s="25"/>
      <c r="AD174" s="25"/>
    </row>
    <row r="175" spans="2:30">
      <c r="B175" s="25"/>
      <c r="C175" s="25"/>
      <c r="D175" s="25"/>
      <c r="E175" s="25"/>
      <c r="F175" s="25"/>
      <c r="G175" s="104"/>
      <c r="H175" s="10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57"/>
      <c r="V175" s="25"/>
      <c r="W175" s="25"/>
      <c r="X175" s="25"/>
      <c r="Y175" s="25"/>
      <c r="Z175" s="25"/>
      <c r="AA175" s="104"/>
      <c r="AB175" s="104"/>
      <c r="AC175" s="25"/>
      <c r="AD175" s="25"/>
    </row>
  </sheetData>
  <mergeCells count="68">
    <mergeCell ref="B4:B8"/>
    <mergeCell ref="V4:V8"/>
    <mergeCell ref="B9:B10"/>
    <mergeCell ref="V9:V10"/>
    <mergeCell ref="B26:B30"/>
    <mergeCell ref="V26:V30"/>
    <mergeCell ref="B31:B32"/>
    <mergeCell ref="V31:V32"/>
    <mergeCell ref="B48:B52"/>
    <mergeCell ref="V48:V52"/>
    <mergeCell ref="B53:B54"/>
    <mergeCell ref="V53:V54"/>
    <mergeCell ref="B70:B74"/>
    <mergeCell ref="V70:V74"/>
    <mergeCell ref="B75:B76"/>
    <mergeCell ref="V75:V76"/>
    <mergeCell ref="B92:B96"/>
    <mergeCell ref="V92:V96"/>
    <mergeCell ref="B97:B98"/>
    <mergeCell ref="V97:V98"/>
    <mergeCell ref="AA103:AA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A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AI107:AI108"/>
    <mergeCell ref="AJ107:AJ108"/>
    <mergeCell ref="AK107:AK108"/>
    <mergeCell ref="Y107:AA108"/>
    <mergeCell ref="AC107:AC108"/>
    <mergeCell ref="AD107:AD108"/>
    <mergeCell ref="AE107:AE108"/>
    <mergeCell ref="AF107:AF108"/>
    <mergeCell ref="AL107:AL108"/>
    <mergeCell ref="AM107:AM108"/>
    <mergeCell ref="G114:G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AG107:AG108"/>
    <mergeCell ref="AH107:AH108"/>
  </mergeCells>
  <pageMargins left="0.55118110236220474" right="0.55118110236220474" top="0.78740157480314965" bottom="0.78740157480314965" header="0.51181102362204722" footer="0.51181102362204722"/>
  <pageSetup paperSize="9" scale="64" fitToHeight="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2:L34"/>
  <sheetViews>
    <sheetView zoomScaleNormal="100" workbookViewId="0">
      <selection activeCell="L15" sqref="L15"/>
    </sheetView>
  </sheetViews>
  <sheetFormatPr defaultRowHeight="12.75"/>
  <cols>
    <col min="1" max="1" width="13.28515625" style="5" bestFit="1" customWidth="1"/>
    <col min="2" max="13" width="12.7109375" style="5" customWidth="1"/>
    <col min="14" max="16384" width="9.140625" style="5"/>
  </cols>
  <sheetData>
    <row r="2" spans="1:12" ht="15.75">
      <c r="A2" s="7" t="s">
        <v>3150</v>
      </c>
    </row>
    <row r="4" spans="1:12" ht="13.5" thickBot="1"/>
    <row r="5" spans="1:12" ht="18.75" customHeight="1" thickBot="1">
      <c r="A5" s="485"/>
      <c r="B5" s="486" t="s">
        <v>2184</v>
      </c>
      <c r="C5" s="487" t="s">
        <v>2619</v>
      </c>
      <c r="D5" s="487" t="s">
        <v>2622</v>
      </c>
      <c r="E5" s="487" t="s">
        <v>1678</v>
      </c>
      <c r="F5" s="487" t="s">
        <v>2620</v>
      </c>
      <c r="G5" s="487" t="s">
        <v>1606</v>
      </c>
      <c r="H5" s="487" t="s">
        <v>2621</v>
      </c>
      <c r="I5" s="487" t="s">
        <v>2623</v>
      </c>
      <c r="J5" s="487" t="s">
        <v>2624</v>
      </c>
      <c r="K5" s="487" t="s">
        <v>2625</v>
      </c>
      <c r="L5" s="488" t="s">
        <v>2626</v>
      </c>
    </row>
    <row r="6" spans="1:12">
      <c r="A6" s="484" t="s">
        <v>1147</v>
      </c>
      <c r="B6" s="45">
        <f>U13G!AC132</f>
        <v>150</v>
      </c>
      <c r="C6" s="11">
        <f>U13G!AD132</f>
        <v>130.5</v>
      </c>
      <c r="D6" s="11">
        <f>U13G!AE132</f>
        <v>154</v>
      </c>
      <c r="E6" s="11">
        <f>U13G!AF132</f>
        <v>115</v>
      </c>
      <c r="F6" s="11">
        <f>U13G!AG132</f>
        <v>161</v>
      </c>
      <c r="G6" s="11">
        <f>U13G!AH132</f>
        <v>147.5</v>
      </c>
      <c r="H6" s="11">
        <f>U13G!AI132</f>
        <v>179</v>
      </c>
      <c r="I6" s="11">
        <f>U13G!AJ132</f>
        <v>128</v>
      </c>
      <c r="J6" s="11">
        <f>U13G!AK132</f>
        <v>148</v>
      </c>
      <c r="K6" s="11">
        <f>U13G!AL132</f>
        <v>108</v>
      </c>
      <c r="L6" s="47">
        <f>U13G!AM132</f>
        <v>53</v>
      </c>
    </row>
    <row r="7" spans="1:12">
      <c r="A7" s="484" t="s">
        <v>1146</v>
      </c>
      <c r="B7" s="46">
        <f>U13B!AC132</f>
        <v>89.5</v>
      </c>
      <c r="C7" s="4">
        <f>U13B!AD132</f>
        <v>92.5</v>
      </c>
      <c r="D7" s="4">
        <f>U13B!AE132</f>
        <v>224</v>
      </c>
      <c r="E7" s="4">
        <f>U13B!AF132</f>
        <v>176.5</v>
      </c>
      <c r="F7" s="4">
        <f>U13B!AG132</f>
        <v>42</v>
      </c>
      <c r="G7" s="4">
        <f>U13B!AH132</f>
        <v>164</v>
      </c>
      <c r="H7" s="4">
        <f>U13B!AI132</f>
        <v>56</v>
      </c>
      <c r="I7" s="4">
        <f>U13B!AJ132</f>
        <v>143</v>
      </c>
      <c r="J7" s="4">
        <f>U13B!AK132</f>
        <v>177</v>
      </c>
      <c r="K7" s="4">
        <f>U13B!AL132</f>
        <v>68</v>
      </c>
      <c r="L7" s="66">
        <f>U13B!AM132</f>
        <v>53</v>
      </c>
    </row>
    <row r="8" spans="1:12">
      <c r="A8" s="484" t="s">
        <v>1148</v>
      </c>
      <c r="B8" s="46">
        <f>U15G!AC151</f>
        <v>18</v>
      </c>
      <c r="C8" s="4">
        <f>U15G!AD151</f>
        <v>138</v>
      </c>
      <c r="D8" s="4">
        <f>U15G!AE151</f>
        <v>279</v>
      </c>
      <c r="E8" s="4">
        <f>U15G!AF151</f>
        <v>231</v>
      </c>
      <c r="F8" s="4">
        <f>U15G!AG151</f>
        <v>205</v>
      </c>
      <c r="G8" s="4">
        <f>U15G!AH151</f>
        <v>236</v>
      </c>
      <c r="H8" s="4">
        <f>U15G!AI151</f>
        <v>216</v>
      </c>
      <c r="I8" s="4">
        <f>U15G!AJ151</f>
        <v>138</v>
      </c>
      <c r="J8" s="4">
        <f>U15G!AK151</f>
        <v>153</v>
      </c>
      <c r="K8" s="4">
        <f>U15G!AL151</f>
        <v>37</v>
      </c>
      <c r="L8" s="66">
        <f>U15G!AM151</f>
        <v>84</v>
      </c>
    </row>
    <row r="9" spans="1:12">
      <c r="A9" s="484" t="s">
        <v>1149</v>
      </c>
      <c r="B9" s="46">
        <f>U15B!AC151</f>
        <v>135.5</v>
      </c>
      <c r="C9" s="4">
        <f>U15B!AD151</f>
        <v>97</v>
      </c>
      <c r="D9" s="4">
        <f>U15B!AE151</f>
        <v>280.5</v>
      </c>
      <c r="E9" s="4">
        <f>U15B!AF151</f>
        <v>235</v>
      </c>
      <c r="F9" s="4">
        <f>U15B!AG151</f>
        <v>165</v>
      </c>
      <c r="G9" s="4">
        <f>U15B!AH151</f>
        <v>192</v>
      </c>
      <c r="H9" s="4">
        <f>U15B!AI151</f>
        <v>123</v>
      </c>
      <c r="I9" s="4">
        <f>U15B!AJ151</f>
        <v>150</v>
      </c>
      <c r="J9" s="4">
        <f>U15B!AK151</f>
        <v>79</v>
      </c>
      <c r="K9" s="4">
        <f>U15B!AL151</f>
        <v>77</v>
      </c>
      <c r="L9" s="66">
        <f>U15B!AM151</f>
        <v>39</v>
      </c>
    </row>
    <row r="10" spans="1:12">
      <c r="A10" s="484" t="s">
        <v>1153</v>
      </c>
      <c r="B10" s="46">
        <f>U17M!AC96</f>
        <v>85</v>
      </c>
      <c r="C10" s="4">
        <f>U17M!AD96</f>
        <v>94</v>
      </c>
      <c r="D10" s="4">
        <f>U17M!AE96</f>
        <v>59.5</v>
      </c>
      <c r="E10" s="4">
        <f>U17M!AF96</f>
        <v>306.5</v>
      </c>
      <c r="F10" s="4">
        <f>U17M!AG96</f>
        <v>294.5</v>
      </c>
      <c r="G10" s="4">
        <f>U17M!AH96</f>
        <v>158</v>
      </c>
      <c r="H10" s="4">
        <f>U17M!AI96</f>
        <v>120.5</v>
      </c>
      <c r="I10" s="4">
        <f>U17M!AJ96</f>
        <v>221</v>
      </c>
      <c r="J10" s="4">
        <f>U17M!AK96</f>
        <v>211</v>
      </c>
      <c r="K10" s="4">
        <f>U17M!AL96</f>
        <v>37</v>
      </c>
      <c r="L10" s="66">
        <f>U17M!AM96</f>
        <v>0</v>
      </c>
    </row>
    <row r="11" spans="1:12">
      <c r="A11" s="484" t="s">
        <v>1162</v>
      </c>
      <c r="B11" s="46">
        <f>U17W!AC72+SW!AC107</f>
        <v>256</v>
      </c>
      <c r="C11" s="4">
        <f>U17W!AD72+SW!AD107</f>
        <v>190</v>
      </c>
      <c r="D11" s="4">
        <f>U17W!AE72+SW!AE107</f>
        <v>228</v>
      </c>
      <c r="E11" s="4">
        <f>U17W!AF72+SW!AF107</f>
        <v>431</v>
      </c>
      <c r="F11" s="4">
        <f>U17W!AG72+SW!AG107</f>
        <v>263</v>
      </c>
      <c r="G11" s="4">
        <f>U17W!AH72+SW!AH107</f>
        <v>357</v>
      </c>
      <c r="H11" s="4">
        <f>U17W!AI72+SW!AI107</f>
        <v>338</v>
      </c>
      <c r="I11" s="4">
        <f>U17W!AJ72+SW!AJ107</f>
        <v>226</v>
      </c>
      <c r="J11" s="4">
        <f>U17W!AK72+SW!AK107</f>
        <v>207</v>
      </c>
      <c r="K11" s="4">
        <f>U17W!AL72+SW!AL107</f>
        <v>50</v>
      </c>
      <c r="L11" s="66">
        <f>U17W!AM72+SW!AM107</f>
        <v>50</v>
      </c>
    </row>
    <row r="12" spans="1:12" ht="13.5" thickBot="1">
      <c r="A12" s="484" t="s">
        <v>1152</v>
      </c>
      <c r="B12" s="307">
        <f>U20M!AC50+SM!AC107</f>
        <v>389</v>
      </c>
      <c r="C12" s="308">
        <f>U20M!AD50+SM!AD107</f>
        <v>11</v>
      </c>
      <c r="D12" s="308">
        <f>U20M!AE50+SM!AE107</f>
        <v>180</v>
      </c>
      <c r="E12" s="308">
        <f>U20M!AF50+SM!AF107</f>
        <v>381</v>
      </c>
      <c r="F12" s="308">
        <f>U20M!AG50+SM!AG107</f>
        <v>359</v>
      </c>
      <c r="G12" s="308">
        <f>U20M!AH50+SM!AH107</f>
        <v>470</v>
      </c>
      <c r="H12" s="308">
        <f>U20M!AI50+SM!AI107</f>
        <v>412</v>
      </c>
      <c r="I12" s="308">
        <f>U20M!AJ50+SM!AJ107</f>
        <v>172</v>
      </c>
      <c r="J12" s="308">
        <f>U20M!AK50+SM!AK107</f>
        <v>327</v>
      </c>
      <c r="K12" s="308">
        <f>U20M!AL50+SM!AL107</f>
        <v>13</v>
      </c>
      <c r="L12" s="309">
        <f>U20M!AM50+SM!AM107</f>
        <v>0</v>
      </c>
    </row>
    <row r="13" spans="1:12">
      <c r="A13" s="484" t="s">
        <v>1150</v>
      </c>
      <c r="B13" s="45">
        <f t="shared" ref="B13:H13" si="0">B31</f>
        <v>5</v>
      </c>
      <c r="C13" s="11">
        <f t="shared" si="0"/>
        <v>7</v>
      </c>
      <c r="D13" s="11">
        <f t="shared" si="0"/>
        <v>46</v>
      </c>
      <c r="E13" s="11">
        <f t="shared" si="0"/>
        <v>65</v>
      </c>
      <c r="F13" s="11">
        <f t="shared" si="0"/>
        <v>59</v>
      </c>
      <c r="G13" s="11">
        <f t="shared" si="0"/>
        <v>45</v>
      </c>
      <c r="H13" s="11">
        <f t="shared" si="0"/>
        <v>52</v>
      </c>
      <c r="I13" s="11">
        <f>I31</f>
        <v>34</v>
      </c>
      <c r="J13" s="11">
        <f>J31</f>
        <v>44</v>
      </c>
      <c r="K13" s="11">
        <f>K31</f>
        <v>0</v>
      </c>
      <c r="L13" s="47">
        <f>L31</f>
        <v>0</v>
      </c>
    </row>
    <row r="14" spans="1:12" ht="13.5" thickBot="1">
      <c r="A14" s="484" t="s">
        <v>1154</v>
      </c>
      <c r="B14" s="307">
        <v>50</v>
      </c>
      <c r="C14" s="308">
        <v>50</v>
      </c>
      <c r="D14" s="308">
        <v>50</v>
      </c>
      <c r="E14" s="308">
        <v>50</v>
      </c>
      <c r="F14" s="308">
        <v>50</v>
      </c>
      <c r="G14" s="308">
        <v>40</v>
      </c>
      <c r="H14" s="308">
        <v>50</v>
      </c>
      <c r="I14" s="308">
        <v>50</v>
      </c>
      <c r="J14" s="308">
        <v>50</v>
      </c>
      <c r="K14" s="308"/>
      <c r="L14" s="309">
        <v>50</v>
      </c>
    </row>
    <row r="15" spans="1:12" ht="13.5" thickBot="1">
      <c r="A15" s="484" t="s">
        <v>1151</v>
      </c>
      <c r="B15" s="489">
        <f t="shared" ref="B15:H15" si="1">SUM(B6:B14)</f>
        <v>1178</v>
      </c>
      <c r="C15" s="490">
        <f t="shared" si="1"/>
        <v>810</v>
      </c>
      <c r="D15" s="490">
        <f t="shared" si="1"/>
        <v>1501</v>
      </c>
      <c r="E15" s="490">
        <f t="shared" si="1"/>
        <v>1991</v>
      </c>
      <c r="F15" s="490">
        <f t="shared" si="1"/>
        <v>1598.5</v>
      </c>
      <c r="G15" s="490">
        <f t="shared" si="1"/>
        <v>1809.5</v>
      </c>
      <c r="H15" s="490">
        <f t="shared" si="1"/>
        <v>1546.5</v>
      </c>
      <c r="I15" s="490">
        <f>SUM(I6:I14)</f>
        <v>1262</v>
      </c>
      <c r="J15" s="490">
        <f>SUM(J6:J14)</f>
        <v>1396</v>
      </c>
      <c r="K15" s="490">
        <f>SUM(K6:K14)</f>
        <v>390</v>
      </c>
      <c r="L15" s="491">
        <f>SUM(L6:L14)</f>
        <v>329</v>
      </c>
    </row>
    <row r="16" spans="1:12">
      <c r="A16" s="4" t="s">
        <v>1155</v>
      </c>
      <c r="B16" s="6">
        <f>RANK(B15,B$15:L15)</f>
        <v>8</v>
      </c>
      <c r="C16" s="6">
        <f>RANK(C15,B$15:L15)</f>
        <v>9</v>
      </c>
      <c r="D16" s="6">
        <f>RANK(D15,B$15:L15)</f>
        <v>5</v>
      </c>
      <c r="E16" s="6">
        <f>RANK(E15,B$15:L$15)</f>
        <v>1</v>
      </c>
      <c r="F16" s="6">
        <f>RANK(F15,B$15:L$15)</f>
        <v>3</v>
      </c>
      <c r="G16" s="6">
        <f>RANK(G15,B$15:L$15)</f>
        <v>2</v>
      </c>
      <c r="H16" s="6">
        <f>RANK(H15,B$15:L$15)</f>
        <v>4</v>
      </c>
      <c r="I16" s="6">
        <f>RANK(I15,B$15:L$15)</f>
        <v>7</v>
      </c>
      <c r="J16" s="6">
        <f>RANK(J15,B$15:L$15)</f>
        <v>6</v>
      </c>
      <c r="K16" s="6">
        <f>RANK(K15,B$15:L$15)</f>
        <v>10</v>
      </c>
      <c r="L16" s="6">
        <f>RANK(L15,B$15:L$15)</f>
        <v>11</v>
      </c>
    </row>
    <row r="17" spans="1:12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</row>
    <row r="22" spans="1:12" ht="13.5" thickBot="1"/>
    <row r="23" spans="1:12" ht="18.75" customHeight="1" thickBot="1">
      <c r="A23" s="485"/>
      <c r="B23" s="486" t="s">
        <v>2184</v>
      </c>
      <c r="C23" s="487" t="s">
        <v>2619</v>
      </c>
      <c r="D23" s="487" t="s">
        <v>2622</v>
      </c>
      <c r="E23" s="487" t="s">
        <v>1678</v>
      </c>
      <c r="F23" s="487" t="s">
        <v>2620</v>
      </c>
      <c r="G23" s="487" t="s">
        <v>1606</v>
      </c>
      <c r="H23" s="487" t="s">
        <v>2621</v>
      </c>
      <c r="I23" s="487" t="s">
        <v>2623</v>
      </c>
      <c r="J23" s="487" t="s">
        <v>2624</v>
      </c>
      <c r="K23" s="487" t="s">
        <v>2625</v>
      </c>
      <c r="L23" s="488" t="s">
        <v>2626</v>
      </c>
    </row>
    <row r="24" spans="1:12">
      <c r="A24" s="484" t="s">
        <v>1147</v>
      </c>
      <c r="B24" s="45">
        <f>U13G!I143</f>
        <v>0</v>
      </c>
      <c r="C24" s="11">
        <f>U13G!J143</f>
        <v>0</v>
      </c>
      <c r="D24" s="11">
        <f>U13G!K143</f>
        <v>8</v>
      </c>
      <c r="E24" s="11">
        <f>U13G!L143</f>
        <v>9</v>
      </c>
      <c r="F24" s="11">
        <f>U13G!M143</f>
        <v>11</v>
      </c>
      <c r="G24" s="11">
        <f>U13G!N143</f>
        <v>7</v>
      </c>
      <c r="H24" s="11">
        <f>U13G!O143</f>
        <v>10</v>
      </c>
      <c r="I24" s="11">
        <f>U13G!P143</f>
        <v>0</v>
      </c>
      <c r="J24" s="11">
        <f>U13G!Q143</f>
        <v>6</v>
      </c>
      <c r="K24" s="11">
        <f>U13G!R143</f>
        <v>0</v>
      </c>
      <c r="L24" s="47">
        <f>U13G!S143</f>
        <v>0</v>
      </c>
    </row>
    <row r="25" spans="1:12">
      <c r="A25" s="484" t="s">
        <v>1146</v>
      </c>
      <c r="B25" s="46">
        <f>U13B!I143</f>
        <v>0</v>
      </c>
      <c r="C25" s="4">
        <f>U13B!J143</f>
        <v>0</v>
      </c>
      <c r="D25" s="4">
        <f>U13B!K143</f>
        <v>11</v>
      </c>
      <c r="E25" s="4">
        <f>U13B!L143</f>
        <v>9</v>
      </c>
      <c r="F25" s="4">
        <f>U13B!M143</f>
        <v>0</v>
      </c>
      <c r="G25" s="4">
        <f>U13B!N143</f>
        <v>8</v>
      </c>
      <c r="H25" s="4">
        <f>U13B!O143</f>
        <v>0</v>
      </c>
      <c r="I25" s="4">
        <f>U13B!P143</f>
        <v>0</v>
      </c>
      <c r="J25" s="4">
        <f>U13B!Q143</f>
        <v>10</v>
      </c>
      <c r="K25" s="4">
        <f>U13B!R143</f>
        <v>0</v>
      </c>
      <c r="L25" s="66">
        <f>U13B!S143</f>
        <v>0</v>
      </c>
    </row>
    <row r="26" spans="1:12">
      <c r="A26" s="484" t="s">
        <v>1148</v>
      </c>
      <c r="B26" s="46">
        <f>U15G!AC147</f>
        <v>0</v>
      </c>
      <c r="C26" s="4">
        <f>U15G!AD147</f>
        <v>7</v>
      </c>
      <c r="D26" s="4">
        <f>U15G!AE147</f>
        <v>9</v>
      </c>
      <c r="E26" s="4">
        <f>U15G!AF147</f>
        <v>8</v>
      </c>
      <c r="F26" s="4">
        <f>U15G!AG147</f>
        <v>6</v>
      </c>
      <c r="G26" s="4">
        <f>U15G!AH147</f>
        <v>10</v>
      </c>
      <c r="H26" s="4">
        <f>U15G!AI147</f>
        <v>11</v>
      </c>
      <c r="I26" s="4">
        <f>U15G!AJ147</f>
        <v>5</v>
      </c>
      <c r="J26" s="4">
        <f>U15G!AK147</f>
        <v>4</v>
      </c>
      <c r="K26" s="4">
        <f>U15G!AL147</f>
        <v>0</v>
      </c>
      <c r="L26" s="66">
        <f>U15G!AM147</f>
        <v>0</v>
      </c>
    </row>
    <row r="27" spans="1:12">
      <c r="A27" s="484" t="s">
        <v>1149</v>
      </c>
      <c r="B27" s="46">
        <f>U15B!AC147</f>
        <v>0</v>
      </c>
      <c r="C27" s="4">
        <f>U15B!AD147</f>
        <v>0</v>
      </c>
      <c r="D27" s="4">
        <f>U15B!AE147</f>
        <v>9</v>
      </c>
      <c r="E27" s="4">
        <f>U15B!AF147</f>
        <v>11</v>
      </c>
      <c r="F27" s="4">
        <f>U15B!AG147</f>
        <v>17</v>
      </c>
      <c r="G27" s="4">
        <f>U15B!AH147</f>
        <v>0</v>
      </c>
      <c r="H27" s="4">
        <f>U15B!AI147</f>
        <v>6</v>
      </c>
      <c r="I27" s="4">
        <f>U15B!AJ147</f>
        <v>8</v>
      </c>
      <c r="J27" s="4">
        <f>U15B!AK147</f>
        <v>0</v>
      </c>
      <c r="K27" s="4">
        <f>U15B!AL147</f>
        <v>0</v>
      </c>
      <c r="L27" s="66">
        <f>U15B!AM147</f>
        <v>0</v>
      </c>
    </row>
    <row r="28" spans="1:12">
      <c r="A28" s="484" t="s">
        <v>1153</v>
      </c>
      <c r="B28" s="46">
        <f>U17M!AC92</f>
        <v>0</v>
      </c>
      <c r="C28" s="4">
        <f>U17M!AD92</f>
        <v>0</v>
      </c>
      <c r="D28" s="4">
        <f>U17M!AE92</f>
        <v>0</v>
      </c>
      <c r="E28" s="4">
        <f>U17M!AF92</f>
        <v>10</v>
      </c>
      <c r="F28" s="4">
        <f>U17M!AG92</f>
        <v>11</v>
      </c>
      <c r="G28" s="4">
        <f>U17M!AH92</f>
        <v>0</v>
      </c>
      <c r="H28" s="4">
        <f>U17M!AI92</f>
        <v>7</v>
      </c>
      <c r="I28" s="4">
        <f>U17M!AJ92</f>
        <v>9</v>
      </c>
      <c r="J28" s="4">
        <f>U17M!AK92</f>
        <v>8</v>
      </c>
      <c r="K28" s="4">
        <f>U17M!AL92</f>
        <v>0</v>
      </c>
      <c r="L28" s="66">
        <f>U17M!AM92</f>
        <v>0</v>
      </c>
    </row>
    <row r="29" spans="1:12">
      <c r="A29" s="484" t="s">
        <v>1162</v>
      </c>
      <c r="B29" s="46">
        <f>SW!AC103</f>
        <v>0</v>
      </c>
      <c r="C29" s="4">
        <f>SW!AD103</f>
        <v>0</v>
      </c>
      <c r="D29" s="4">
        <f>SW!AE103</f>
        <v>9</v>
      </c>
      <c r="E29" s="4">
        <f>SW!AF103</f>
        <v>8</v>
      </c>
      <c r="F29" s="4">
        <f>SW!AG103</f>
        <v>7</v>
      </c>
      <c r="G29" s="4">
        <f>SW!AH103</f>
        <v>11</v>
      </c>
      <c r="H29" s="4">
        <f>SW!AI103</f>
        <v>10</v>
      </c>
      <c r="I29" s="4">
        <f>SW!AJ103</f>
        <v>6</v>
      </c>
      <c r="J29" s="4">
        <f>SW!AK103</f>
        <v>5</v>
      </c>
      <c r="K29" s="4">
        <f>SW!AL103</f>
        <v>0</v>
      </c>
      <c r="L29" s="66">
        <f>SW!AM103</f>
        <v>0</v>
      </c>
    </row>
    <row r="30" spans="1:12" ht="13.5" thickBot="1">
      <c r="A30" s="484" t="s">
        <v>1152</v>
      </c>
      <c r="B30" s="307">
        <f>SM!AC103</f>
        <v>5</v>
      </c>
      <c r="C30" s="308">
        <f>SM!AD103</f>
        <v>0</v>
      </c>
      <c r="D30" s="308">
        <f>SM!AE103</f>
        <v>0</v>
      </c>
      <c r="E30" s="308">
        <f>SM!AF103</f>
        <v>10</v>
      </c>
      <c r="F30" s="308">
        <f>SM!AG103</f>
        <v>7</v>
      </c>
      <c r="G30" s="308">
        <f>SM!AH103</f>
        <v>9</v>
      </c>
      <c r="H30" s="308">
        <f>SM!AI103</f>
        <v>8</v>
      </c>
      <c r="I30" s="308">
        <f>SM!AJ103</f>
        <v>6</v>
      </c>
      <c r="J30" s="308">
        <f>SM!AK103</f>
        <v>11</v>
      </c>
      <c r="K30" s="308">
        <f>SM!AL103</f>
        <v>0</v>
      </c>
      <c r="L30" s="309">
        <f>SM!AM103</f>
        <v>0</v>
      </c>
    </row>
    <row r="31" spans="1:12">
      <c r="A31" s="4" t="s">
        <v>1145</v>
      </c>
      <c r="B31" s="6">
        <f t="shared" ref="B31:H31" si="2">SUM(B24:B30)</f>
        <v>5</v>
      </c>
      <c r="C31" s="6">
        <f t="shared" si="2"/>
        <v>7</v>
      </c>
      <c r="D31" s="6">
        <f t="shared" si="2"/>
        <v>46</v>
      </c>
      <c r="E31" s="6">
        <f t="shared" si="2"/>
        <v>65</v>
      </c>
      <c r="F31" s="6">
        <f t="shared" si="2"/>
        <v>59</v>
      </c>
      <c r="G31" s="6">
        <f t="shared" si="2"/>
        <v>45</v>
      </c>
      <c r="H31" s="6">
        <f t="shared" si="2"/>
        <v>52</v>
      </c>
      <c r="I31" s="6">
        <f>SUM(I24:I30)</f>
        <v>34</v>
      </c>
      <c r="J31" s="6">
        <f>SUM(J24:J30)</f>
        <v>44</v>
      </c>
      <c r="K31" s="6">
        <f>SUM(K24:K30)</f>
        <v>0</v>
      </c>
      <c r="L31" s="6">
        <f>SUM(L24:L30)</f>
        <v>0</v>
      </c>
    </row>
    <row r="32" spans="1:12">
      <c r="A32" s="2"/>
      <c r="B32" s="12"/>
      <c r="C32" s="12"/>
      <c r="D32" s="12"/>
      <c r="E32" s="12"/>
      <c r="F32" s="12"/>
      <c r="G32" s="12"/>
      <c r="H32" s="12"/>
    </row>
    <row r="33" spans="1:8">
      <c r="A33" s="2"/>
      <c r="B33" s="2"/>
      <c r="C33" s="12"/>
      <c r="D33" s="12"/>
      <c r="E33" s="12"/>
      <c r="F33" s="12"/>
      <c r="G33" s="12"/>
      <c r="H33" s="12"/>
    </row>
    <row r="34" spans="1:8">
      <c r="A34" s="2"/>
      <c r="B34" s="12"/>
      <c r="C34" s="12"/>
      <c r="D34" s="12"/>
      <c r="E34" s="12"/>
      <c r="F34" s="12"/>
      <c r="G34" s="12"/>
      <c r="H34" s="1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70"/>
  <sheetViews>
    <sheetView zoomScaleNormal="100" workbookViewId="0">
      <selection activeCell="A4" sqref="A4:B20"/>
    </sheetView>
  </sheetViews>
  <sheetFormatPr defaultRowHeight="11.25"/>
  <cols>
    <col min="1" max="1" width="5.7109375" style="25" customWidth="1"/>
    <col min="2" max="2" width="16.5703125" style="19" customWidth="1"/>
    <col min="3" max="3" width="7.7109375" style="25" customWidth="1"/>
    <col min="4" max="4" width="2.5703125" style="25" customWidth="1"/>
    <col min="5" max="5" width="5.28515625" style="25" customWidth="1"/>
    <col min="6" max="6" width="16.7109375" style="25" customWidth="1"/>
    <col min="7" max="7" width="7.7109375" style="25" customWidth="1"/>
    <col min="8" max="8" width="2.140625" style="25" customWidth="1"/>
    <col min="9" max="9" width="5.7109375" style="25" customWidth="1"/>
    <col min="10" max="10" width="16.7109375" style="25" customWidth="1"/>
    <col min="11" max="11" width="7.7109375" style="25" customWidth="1"/>
    <col min="12" max="12" width="2.5703125" style="25" customWidth="1"/>
    <col min="13" max="13" width="5.7109375" style="25" customWidth="1"/>
    <col min="14" max="14" width="16.7109375" style="25" customWidth="1"/>
    <col min="15" max="15" width="7.7109375" style="25" customWidth="1"/>
    <col min="16" max="16" width="2.5703125" style="25" customWidth="1"/>
    <col min="17" max="17" width="5.7109375" style="25" customWidth="1"/>
    <col min="18" max="18" width="16.7109375" style="25" customWidth="1"/>
    <col min="19" max="19" width="7.85546875" style="25" customWidth="1"/>
    <col min="20" max="16384" width="9.140625" style="25"/>
  </cols>
  <sheetData>
    <row r="1" spans="1:19" s="19" customFormat="1" ht="12">
      <c r="A1" s="123" t="s">
        <v>125</v>
      </c>
      <c r="B1" s="125" t="s">
        <v>133</v>
      </c>
      <c r="C1" s="123"/>
      <c r="D1" s="123"/>
      <c r="E1" s="124" t="s">
        <v>1867</v>
      </c>
      <c r="F1" s="123"/>
      <c r="G1" s="123" t="s">
        <v>1581</v>
      </c>
      <c r="H1" s="123"/>
      <c r="I1" s="123"/>
      <c r="J1" s="123"/>
      <c r="K1" s="125"/>
      <c r="L1" s="123"/>
      <c r="M1" s="123"/>
      <c r="N1" s="123"/>
      <c r="O1" s="125"/>
      <c r="P1" s="123"/>
      <c r="Q1" s="123"/>
      <c r="R1" s="123"/>
      <c r="S1" s="125"/>
    </row>
    <row r="2" spans="1:19" s="19" customFormat="1" ht="12.75" thickBot="1">
      <c r="A2" s="123"/>
      <c r="B2" s="123"/>
      <c r="C2" s="125"/>
      <c r="D2" s="126"/>
      <c r="E2" s="126"/>
      <c r="F2" s="126"/>
      <c r="G2" s="124" t="s">
        <v>769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6"/>
      <c r="S2" s="125"/>
    </row>
    <row r="3" spans="1:19" ht="12">
      <c r="A3" s="128" t="s">
        <v>127</v>
      </c>
      <c r="B3" s="129" t="s">
        <v>135</v>
      </c>
      <c r="C3" s="130" t="s">
        <v>136</v>
      </c>
      <c r="D3" s="42"/>
      <c r="E3" s="128" t="s">
        <v>129</v>
      </c>
      <c r="F3" s="129" t="s">
        <v>135</v>
      </c>
      <c r="G3" s="130" t="s">
        <v>136</v>
      </c>
      <c r="H3" s="42"/>
      <c r="I3" s="128" t="s">
        <v>131</v>
      </c>
      <c r="J3" s="129" t="s">
        <v>135</v>
      </c>
      <c r="K3" s="130" t="s">
        <v>136</v>
      </c>
      <c r="L3" s="42"/>
      <c r="M3" s="128" t="s">
        <v>132</v>
      </c>
      <c r="N3" s="129" t="s">
        <v>135</v>
      </c>
      <c r="O3" s="130" t="s">
        <v>136</v>
      </c>
      <c r="P3" s="42"/>
      <c r="Q3" s="128" t="s">
        <v>137</v>
      </c>
      <c r="R3" s="129" t="s">
        <v>135</v>
      </c>
      <c r="S3" s="130"/>
    </row>
    <row r="4" spans="1:19" ht="12">
      <c r="A4" s="134">
        <v>51</v>
      </c>
      <c r="B4" s="202" t="s">
        <v>439</v>
      </c>
      <c r="C4" s="203" t="s">
        <v>440</v>
      </c>
      <c r="D4" s="42"/>
      <c r="E4" s="134">
        <v>1</v>
      </c>
      <c r="F4" s="202" t="s">
        <v>911</v>
      </c>
      <c r="G4" s="203" t="s">
        <v>912</v>
      </c>
      <c r="H4" s="42"/>
      <c r="I4" s="134">
        <v>1</v>
      </c>
      <c r="J4" s="202" t="s">
        <v>935</v>
      </c>
      <c r="K4" s="203" t="s">
        <v>936</v>
      </c>
      <c r="L4" s="42"/>
      <c r="M4" s="134">
        <v>1</v>
      </c>
      <c r="N4" s="104" t="s">
        <v>441</v>
      </c>
      <c r="O4" s="203"/>
      <c r="P4" s="42"/>
      <c r="Q4" s="134">
        <v>1</v>
      </c>
      <c r="R4" s="202" t="s">
        <v>909</v>
      </c>
      <c r="S4" s="203" t="s">
        <v>910</v>
      </c>
    </row>
    <row r="5" spans="1:19" ht="12">
      <c r="A5" s="134">
        <v>52</v>
      </c>
      <c r="B5" s="202" t="s">
        <v>442</v>
      </c>
      <c r="C5" s="203" t="s">
        <v>443</v>
      </c>
      <c r="D5" s="42"/>
      <c r="E5" s="134">
        <v>2</v>
      </c>
      <c r="F5" s="202" t="s">
        <v>907</v>
      </c>
      <c r="G5" s="203" t="s">
        <v>416</v>
      </c>
      <c r="H5" s="42"/>
      <c r="I5" s="134">
        <v>2</v>
      </c>
      <c r="J5" s="202" t="s">
        <v>444</v>
      </c>
      <c r="K5" s="203"/>
      <c r="L5" s="42"/>
      <c r="M5" s="134">
        <v>2</v>
      </c>
      <c r="N5" s="202" t="s">
        <v>445</v>
      </c>
      <c r="O5" s="203" t="s">
        <v>820</v>
      </c>
      <c r="P5" s="42"/>
      <c r="Q5" s="134">
        <v>2</v>
      </c>
      <c r="R5" s="202" t="s">
        <v>918</v>
      </c>
      <c r="S5" s="203" t="s">
        <v>919</v>
      </c>
    </row>
    <row r="6" spans="1:19" ht="12">
      <c r="A6" s="134">
        <v>53</v>
      </c>
      <c r="B6" s="202" t="s">
        <v>446</v>
      </c>
      <c r="C6" s="203" t="s">
        <v>447</v>
      </c>
      <c r="D6" s="42"/>
      <c r="E6" s="134">
        <v>3</v>
      </c>
      <c r="F6" s="202" t="s">
        <v>920</v>
      </c>
      <c r="G6" s="203" t="s">
        <v>921</v>
      </c>
      <c r="H6" s="42"/>
      <c r="I6" s="134">
        <v>3</v>
      </c>
      <c r="J6" s="202" t="s">
        <v>939</v>
      </c>
      <c r="K6" s="203" t="s">
        <v>940</v>
      </c>
      <c r="L6" s="42"/>
      <c r="M6" s="134">
        <v>3</v>
      </c>
      <c r="N6" s="202" t="s">
        <v>972</v>
      </c>
      <c r="O6" s="203" t="s">
        <v>973</v>
      </c>
      <c r="P6" s="42"/>
      <c r="Q6" s="134">
        <v>3</v>
      </c>
      <c r="R6" s="202" t="s">
        <v>926</v>
      </c>
      <c r="S6" s="203" t="s">
        <v>927</v>
      </c>
    </row>
    <row r="7" spans="1:19" ht="12">
      <c r="A7" s="134">
        <v>54</v>
      </c>
      <c r="B7" s="202" t="s">
        <v>448</v>
      </c>
      <c r="C7" s="203" t="s">
        <v>449</v>
      </c>
      <c r="D7" s="42"/>
      <c r="E7" s="134">
        <v>4</v>
      </c>
      <c r="F7" s="202" t="s">
        <v>947</v>
      </c>
      <c r="G7" s="203" t="s">
        <v>948</v>
      </c>
      <c r="H7" s="42"/>
      <c r="I7" s="134">
        <v>4</v>
      </c>
      <c r="J7" s="202" t="s">
        <v>970</v>
      </c>
      <c r="K7" s="203" t="s">
        <v>971</v>
      </c>
      <c r="L7" s="42"/>
      <c r="M7" s="134">
        <v>4</v>
      </c>
      <c r="N7" s="202" t="s">
        <v>450</v>
      </c>
      <c r="O7" s="203" t="s">
        <v>976</v>
      </c>
      <c r="P7" s="42"/>
      <c r="Q7" s="134">
        <v>4</v>
      </c>
      <c r="R7" s="202" t="s">
        <v>931</v>
      </c>
      <c r="S7" s="203" t="s">
        <v>932</v>
      </c>
    </row>
    <row r="8" spans="1:19" ht="12">
      <c r="A8" s="134">
        <v>55</v>
      </c>
      <c r="B8" s="202" t="s">
        <v>451</v>
      </c>
      <c r="C8" s="203" t="s">
        <v>452</v>
      </c>
      <c r="D8" s="42"/>
      <c r="E8" s="134">
        <v>5</v>
      </c>
      <c r="F8" s="202" t="s">
        <v>957</v>
      </c>
      <c r="G8" s="203" t="s">
        <v>958</v>
      </c>
      <c r="H8" s="42"/>
      <c r="I8" s="134">
        <v>5</v>
      </c>
      <c r="J8" s="202" t="s">
        <v>983</v>
      </c>
      <c r="K8" s="203" t="s">
        <v>984</v>
      </c>
      <c r="L8" s="42"/>
      <c r="M8" s="134">
        <v>5</v>
      </c>
      <c r="N8" s="202" t="s">
        <v>979</v>
      </c>
      <c r="O8" s="203" t="s">
        <v>980</v>
      </c>
      <c r="P8" s="42"/>
      <c r="Q8" s="134">
        <v>5</v>
      </c>
      <c r="R8" s="202" t="s">
        <v>933</v>
      </c>
      <c r="S8" s="203" t="s">
        <v>934</v>
      </c>
    </row>
    <row r="9" spans="1:19" ht="12">
      <c r="A9" s="134">
        <v>56</v>
      </c>
      <c r="B9" s="202" t="s">
        <v>453</v>
      </c>
      <c r="C9" s="203" t="s">
        <v>454</v>
      </c>
      <c r="D9" s="42"/>
      <c r="E9" s="134">
        <v>6</v>
      </c>
      <c r="F9" s="202" t="s">
        <v>961</v>
      </c>
      <c r="G9" s="203" t="s">
        <v>403</v>
      </c>
      <c r="H9" s="42"/>
      <c r="I9" s="134">
        <v>6</v>
      </c>
      <c r="J9" s="202" t="s">
        <v>992</v>
      </c>
      <c r="K9" s="203" t="s">
        <v>993</v>
      </c>
      <c r="L9" s="42"/>
      <c r="M9" s="134">
        <v>6</v>
      </c>
      <c r="N9" s="202" t="s">
        <v>937</v>
      </c>
      <c r="O9" s="203" t="s">
        <v>938</v>
      </c>
      <c r="P9" s="42"/>
      <c r="Q9" s="134">
        <v>6</v>
      </c>
      <c r="R9" s="163" t="s">
        <v>455</v>
      </c>
      <c r="S9" s="203"/>
    </row>
    <row r="10" spans="1:19" ht="12">
      <c r="A10" s="134">
        <v>57</v>
      </c>
      <c r="B10" s="202" t="s">
        <v>456</v>
      </c>
      <c r="C10" s="203" t="s">
        <v>457</v>
      </c>
      <c r="D10" s="42"/>
      <c r="E10" s="134">
        <v>7</v>
      </c>
      <c r="F10" s="202" t="s">
        <v>964</v>
      </c>
      <c r="G10" s="203" t="s">
        <v>965</v>
      </c>
      <c r="H10" s="42"/>
      <c r="I10" s="134">
        <v>7</v>
      </c>
      <c r="J10" s="202" t="s">
        <v>996</v>
      </c>
      <c r="K10" s="203" t="s">
        <v>997</v>
      </c>
      <c r="L10" s="42"/>
      <c r="M10" s="134">
        <v>7</v>
      </c>
      <c r="N10" s="202" t="s">
        <v>943</v>
      </c>
      <c r="O10" s="203" t="s">
        <v>944</v>
      </c>
      <c r="P10" s="42"/>
      <c r="Q10" s="134">
        <v>7</v>
      </c>
      <c r="R10" s="202" t="s">
        <v>945</v>
      </c>
      <c r="S10" s="203" t="s">
        <v>946</v>
      </c>
    </row>
    <row r="11" spans="1:19" ht="12">
      <c r="A11" s="134">
        <v>58</v>
      </c>
      <c r="B11" s="202" t="s">
        <v>458</v>
      </c>
      <c r="C11" s="203" t="s">
        <v>459</v>
      </c>
      <c r="D11" s="42"/>
      <c r="E11" s="134">
        <v>8</v>
      </c>
      <c r="F11" s="202" t="s">
        <v>975</v>
      </c>
      <c r="G11" s="203" t="s">
        <v>885</v>
      </c>
      <c r="H11" s="42"/>
      <c r="I11" s="134">
        <v>8</v>
      </c>
      <c r="J11" s="202" t="s">
        <v>1000</v>
      </c>
      <c r="K11" s="203" t="s">
        <v>1001</v>
      </c>
      <c r="L11" s="42"/>
      <c r="M11" s="134">
        <v>8</v>
      </c>
      <c r="N11" s="104" t="s">
        <v>949</v>
      </c>
      <c r="O11" s="135"/>
      <c r="P11" s="42"/>
      <c r="Q11" s="134">
        <v>8</v>
      </c>
      <c r="R11" s="202" t="s">
        <v>950</v>
      </c>
      <c r="S11" s="203" t="s">
        <v>951</v>
      </c>
    </row>
    <row r="12" spans="1:19" ht="12">
      <c r="A12" s="134">
        <v>59</v>
      </c>
      <c r="B12" s="202" t="s">
        <v>460</v>
      </c>
      <c r="C12" s="203"/>
      <c r="D12" s="42"/>
      <c r="E12" s="134">
        <v>9</v>
      </c>
      <c r="F12" s="202" t="s">
        <v>987</v>
      </c>
      <c r="G12" s="203" t="s">
        <v>988</v>
      </c>
      <c r="H12" s="42"/>
      <c r="I12" s="134">
        <v>9</v>
      </c>
      <c r="J12" s="202" t="s">
        <v>1004</v>
      </c>
      <c r="K12" s="203" t="s">
        <v>461</v>
      </c>
      <c r="L12" s="42"/>
      <c r="M12" s="134">
        <v>9</v>
      </c>
      <c r="N12" s="104" t="s">
        <v>941</v>
      </c>
      <c r="O12" s="135" t="s">
        <v>942</v>
      </c>
      <c r="P12" s="42"/>
      <c r="Q12" s="134">
        <v>9</v>
      </c>
      <c r="R12" s="202" t="s">
        <v>955</v>
      </c>
      <c r="S12" s="203" t="s">
        <v>956</v>
      </c>
    </row>
    <row r="13" spans="1:19" ht="12">
      <c r="A13" s="134">
        <v>60</v>
      </c>
      <c r="B13" s="202" t="s">
        <v>462</v>
      </c>
      <c r="C13" s="203" t="s">
        <v>463</v>
      </c>
      <c r="D13" s="42"/>
      <c r="E13" s="134">
        <v>10</v>
      </c>
      <c r="F13" s="202" t="s">
        <v>990</v>
      </c>
      <c r="G13" s="203" t="s">
        <v>991</v>
      </c>
      <c r="H13" s="42"/>
      <c r="I13" s="134">
        <v>10</v>
      </c>
      <c r="J13" s="202" t="s">
        <v>1006</v>
      </c>
      <c r="K13" s="203" t="s">
        <v>1007</v>
      </c>
      <c r="L13" s="42"/>
      <c r="M13" s="134">
        <v>10</v>
      </c>
      <c r="N13" s="104" t="s">
        <v>913</v>
      </c>
      <c r="O13" s="135" t="s">
        <v>914</v>
      </c>
      <c r="P13" s="42"/>
      <c r="Q13" s="134">
        <v>10</v>
      </c>
      <c r="R13" s="202" t="s">
        <v>959</v>
      </c>
      <c r="S13" s="203" t="s">
        <v>960</v>
      </c>
    </row>
    <row r="14" spans="1:19" ht="12">
      <c r="A14" s="134">
        <v>61</v>
      </c>
      <c r="B14" s="202" t="s">
        <v>464</v>
      </c>
      <c r="C14" s="203" t="s">
        <v>465</v>
      </c>
      <c r="D14" s="42"/>
      <c r="E14" s="134">
        <v>11</v>
      </c>
      <c r="F14" s="202" t="s">
        <v>994</v>
      </c>
      <c r="G14" s="203" t="s">
        <v>995</v>
      </c>
      <c r="H14" s="42"/>
      <c r="I14" s="134">
        <v>11</v>
      </c>
      <c r="J14" s="202" t="s">
        <v>466</v>
      </c>
      <c r="K14" s="203"/>
      <c r="L14" s="42"/>
      <c r="M14" s="134">
        <v>11</v>
      </c>
      <c r="N14" s="104" t="s">
        <v>928</v>
      </c>
      <c r="O14" s="135" t="s">
        <v>929</v>
      </c>
      <c r="P14" s="42"/>
      <c r="Q14" s="134">
        <v>11</v>
      </c>
      <c r="R14" s="202" t="s">
        <v>962</v>
      </c>
      <c r="S14" s="203" t="s">
        <v>963</v>
      </c>
    </row>
    <row r="15" spans="1:19" ht="12">
      <c r="A15" s="134">
        <v>62</v>
      </c>
      <c r="B15" s="202" t="s">
        <v>467</v>
      </c>
      <c r="C15" s="203" t="s">
        <v>49</v>
      </c>
      <c r="D15" s="42"/>
      <c r="E15" s="134">
        <v>12</v>
      </c>
      <c r="F15" s="202" t="s">
        <v>998</v>
      </c>
      <c r="G15" s="203" t="s">
        <v>999</v>
      </c>
      <c r="H15" s="42"/>
      <c r="I15" s="134">
        <v>12</v>
      </c>
      <c r="J15" s="202" t="s">
        <v>922</v>
      </c>
      <c r="K15" s="203" t="s">
        <v>923</v>
      </c>
      <c r="L15" s="42"/>
      <c r="M15" s="134">
        <v>12</v>
      </c>
      <c r="N15" s="104" t="s">
        <v>468</v>
      </c>
      <c r="O15" s="135" t="s">
        <v>469</v>
      </c>
      <c r="P15" s="42"/>
      <c r="Q15" s="134">
        <v>12</v>
      </c>
      <c r="R15" s="104" t="s">
        <v>966</v>
      </c>
      <c r="S15" s="135"/>
    </row>
    <row r="16" spans="1:19" ht="12">
      <c r="A16" s="134">
        <v>63</v>
      </c>
      <c r="B16" s="202" t="s">
        <v>1847</v>
      </c>
      <c r="C16" s="203" t="s">
        <v>1848</v>
      </c>
      <c r="D16" s="42"/>
      <c r="E16" s="134">
        <v>13</v>
      </c>
      <c r="F16" s="202" t="s">
        <v>1002</v>
      </c>
      <c r="G16" s="203" t="s">
        <v>1003</v>
      </c>
      <c r="H16" s="42"/>
      <c r="I16" s="134">
        <v>13</v>
      </c>
      <c r="J16" s="202" t="s">
        <v>967</v>
      </c>
      <c r="K16" s="203" t="s">
        <v>968</v>
      </c>
      <c r="L16" s="42"/>
      <c r="M16" s="134">
        <v>13</v>
      </c>
      <c r="N16" s="104" t="s">
        <v>922</v>
      </c>
      <c r="O16" s="135" t="s">
        <v>923</v>
      </c>
      <c r="P16" s="42"/>
      <c r="Q16" s="134">
        <v>13</v>
      </c>
      <c r="R16" s="139" t="s">
        <v>969</v>
      </c>
      <c r="S16" s="136"/>
    </row>
    <row r="17" spans="1:19" ht="12">
      <c r="A17" s="134">
        <v>64</v>
      </c>
      <c r="B17" s="202" t="s">
        <v>1849</v>
      </c>
      <c r="C17" s="203"/>
      <c r="D17" s="42"/>
      <c r="E17" s="134">
        <v>14</v>
      </c>
      <c r="F17" s="104" t="s">
        <v>1005</v>
      </c>
      <c r="G17" s="135" t="s">
        <v>470</v>
      </c>
      <c r="H17" s="42"/>
      <c r="I17" s="134">
        <v>14</v>
      </c>
      <c r="J17" s="202" t="s">
        <v>471</v>
      </c>
      <c r="K17" s="203"/>
      <c r="L17" s="42"/>
      <c r="M17" s="204">
        <v>14</v>
      </c>
      <c r="N17" s="123" t="s">
        <v>1006</v>
      </c>
      <c r="O17" s="158" t="s">
        <v>1007</v>
      </c>
      <c r="P17" s="42"/>
      <c r="Q17" s="134">
        <v>14</v>
      </c>
      <c r="R17" s="104" t="s">
        <v>472</v>
      </c>
      <c r="S17" s="135" t="s">
        <v>473</v>
      </c>
    </row>
    <row r="18" spans="1:19" ht="12">
      <c r="A18" s="134">
        <v>65</v>
      </c>
      <c r="B18" s="202" t="s">
        <v>1850</v>
      </c>
      <c r="C18" s="203" t="s">
        <v>1851</v>
      </c>
      <c r="D18" s="42"/>
      <c r="E18" s="134">
        <v>15</v>
      </c>
      <c r="F18" s="202" t="s">
        <v>474</v>
      </c>
      <c r="G18" s="203" t="s">
        <v>475</v>
      </c>
      <c r="H18" s="42"/>
      <c r="I18" s="134">
        <v>15</v>
      </c>
      <c r="J18" s="202" t="s">
        <v>476</v>
      </c>
      <c r="K18" s="203" t="s">
        <v>477</v>
      </c>
      <c r="L18" s="42"/>
      <c r="M18" s="134">
        <v>15</v>
      </c>
      <c r="N18" s="123"/>
      <c r="O18" s="135"/>
      <c r="P18" s="42"/>
      <c r="Q18" s="134">
        <v>15</v>
      </c>
      <c r="R18" s="139" t="s">
        <v>977</v>
      </c>
      <c r="S18" s="136"/>
    </row>
    <row r="19" spans="1:19" ht="12">
      <c r="A19" s="134">
        <v>66</v>
      </c>
      <c r="B19" s="205" t="s">
        <v>1852</v>
      </c>
      <c r="C19" s="206" t="s">
        <v>1853</v>
      </c>
      <c r="D19" s="105"/>
      <c r="E19" s="134">
        <v>16</v>
      </c>
      <c r="F19" s="202" t="s">
        <v>478</v>
      </c>
      <c r="G19" s="203" t="s">
        <v>479</v>
      </c>
      <c r="H19" s="105"/>
      <c r="I19" s="134">
        <v>16</v>
      </c>
      <c r="J19" s="202" t="s">
        <v>480</v>
      </c>
      <c r="K19" s="203" t="s">
        <v>481</v>
      </c>
      <c r="L19" s="105"/>
      <c r="M19" s="134">
        <v>16</v>
      </c>
      <c r="N19" s="123"/>
      <c r="O19" s="135"/>
      <c r="P19" s="42"/>
      <c r="Q19" s="134">
        <v>16</v>
      </c>
      <c r="R19" s="139" t="s">
        <v>981</v>
      </c>
      <c r="S19" s="136" t="s">
        <v>482</v>
      </c>
    </row>
    <row r="20" spans="1:19" ht="12">
      <c r="A20" s="134">
        <v>67</v>
      </c>
      <c r="B20" s="202" t="s">
        <v>1846</v>
      </c>
      <c r="C20" s="203"/>
      <c r="D20" s="105"/>
      <c r="E20" s="134">
        <v>17</v>
      </c>
      <c r="F20" s="202" t="s">
        <v>483</v>
      </c>
      <c r="G20" s="203" t="s">
        <v>484</v>
      </c>
      <c r="H20" s="105"/>
      <c r="I20" s="134">
        <v>17</v>
      </c>
      <c r="J20" s="202" t="s">
        <v>485</v>
      </c>
      <c r="K20" s="203" t="s">
        <v>486</v>
      </c>
      <c r="L20" s="105"/>
      <c r="M20" s="134">
        <v>17</v>
      </c>
      <c r="N20" s="104"/>
      <c r="O20" s="135"/>
      <c r="P20" s="42"/>
      <c r="Q20" s="134">
        <v>17</v>
      </c>
      <c r="R20" s="139" t="s">
        <v>986</v>
      </c>
      <c r="S20" s="136" t="s">
        <v>487</v>
      </c>
    </row>
    <row r="21" spans="1:19" ht="12">
      <c r="A21" s="134">
        <v>18</v>
      </c>
      <c r="B21" s="202"/>
      <c r="C21" s="203"/>
      <c r="D21" s="105"/>
      <c r="E21" s="204">
        <v>18</v>
      </c>
      <c r="F21" s="123" t="s">
        <v>1547</v>
      </c>
      <c r="G21" s="203"/>
      <c r="H21" s="105"/>
      <c r="I21" s="134">
        <v>18</v>
      </c>
      <c r="J21" s="202" t="s">
        <v>488</v>
      </c>
      <c r="K21" s="203"/>
      <c r="L21" s="105"/>
      <c r="M21" s="134">
        <v>18</v>
      </c>
      <c r="N21" s="123"/>
      <c r="O21" s="135"/>
      <c r="P21" s="42"/>
      <c r="Q21" s="134">
        <v>18</v>
      </c>
      <c r="R21" s="141" t="s">
        <v>989</v>
      </c>
      <c r="S21" s="137"/>
    </row>
    <row r="22" spans="1:19" ht="12">
      <c r="A22" s="134">
        <v>19</v>
      </c>
      <c r="B22" s="202"/>
      <c r="C22" s="203"/>
      <c r="D22" s="42"/>
      <c r="E22" s="134">
        <v>19</v>
      </c>
      <c r="F22" s="202"/>
      <c r="G22" s="203"/>
      <c r="H22" s="42"/>
      <c r="I22" s="204">
        <v>19</v>
      </c>
      <c r="J22" s="205" t="s">
        <v>1854</v>
      </c>
      <c r="K22" s="203"/>
      <c r="L22" s="42"/>
      <c r="M22" s="134">
        <v>19</v>
      </c>
      <c r="N22" s="123"/>
      <c r="O22" s="135"/>
      <c r="P22" s="42"/>
      <c r="Q22" s="134">
        <v>19</v>
      </c>
      <c r="R22" s="202" t="s">
        <v>489</v>
      </c>
      <c r="S22" s="203" t="s">
        <v>908</v>
      </c>
    </row>
    <row r="23" spans="1:19" s="19" customFormat="1" ht="12">
      <c r="A23" s="134">
        <v>20</v>
      </c>
      <c r="B23" s="202"/>
      <c r="C23" s="203"/>
      <c r="D23" s="126"/>
      <c r="E23" s="134">
        <v>20</v>
      </c>
      <c r="F23" s="202"/>
      <c r="G23" s="203"/>
      <c r="H23" s="126"/>
      <c r="I23" s="134">
        <v>20</v>
      </c>
      <c r="J23" s="202" t="s">
        <v>1863</v>
      </c>
      <c r="K23" s="203"/>
      <c r="L23" s="126"/>
      <c r="M23" s="134">
        <v>20</v>
      </c>
      <c r="N23" s="123"/>
      <c r="O23" s="158"/>
      <c r="P23" s="126"/>
      <c r="Q23" s="134">
        <v>20</v>
      </c>
      <c r="R23" s="141" t="s">
        <v>1113</v>
      </c>
      <c r="S23" s="137"/>
    </row>
    <row r="24" spans="1:19" ht="12">
      <c r="A24" s="134">
        <v>21</v>
      </c>
      <c r="B24" s="202"/>
      <c r="C24" s="203"/>
      <c r="D24" s="105"/>
      <c r="E24" s="134">
        <v>21</v>
      </c>
      <c r="F24" s="202"/>
      <c r="G24" s="203"/>
      <c r="H24" s="105"/>
      <c r="I24" s="134">
        <v>21</v>
      </c>
      <c r="J24" s="202"/>
      <c r="K24" s="203"/>
      <c r="L24" s="105"/>
      <c r="M24" s="134">
        <v>21</v>
      </c>
      <c r="N24" s="123"/>
      <c r="O24" s="135"/>
      <c r="P24" s="105"/>
      <c r="Q24" s="134">
        <v>21</v>
      </c>
      <c r="R24" s="202" t="s">
        <v>490</v>
      </c>
      <c r="S24" s="203" t="s">
        <v>942</v>
      </c>
    </row>
    <row r="25" spans="1:19" ht="12">
      <c r="A25" s="134">
        <v>22</v>
      </c>
      <c r="B25" s="202"/>
      <c r="C25" s="203"/>
      <c r="D25" s="105"/>
      <c r="E25" s="134">
        <v>22</v>
      </c>
      <c r="F25" s="202"/>
      <c r="G25" s="203"/>
      <c r="H25" s="105"/>
      <c r="I25" s="134">
        <v>22</v>
      </c>
      <c r="J25" s="123"/>
      <c r="K25" s="135"/>
      <c r="L25" s="105"/>
      <c r="M25" s="134">
        <v>22</v>
      </c>
      <c r="N25" s="123"/>
      <c r="O25" s="135"/>
      <c r="P25" s="105"/>
      <c r="Q25" s="134">
        <v>22</v>
      </c>
      <c r="R25" s="139" t="s">
        <v>1128</v>
      </c>
      <c r="S25" s="136"/>
    </row>
    <row r="26" spans="1:19" ht="12">
      <c r="A26" s="134">
        <v>23</v>
      </c>
      <c r="B26" s="202"/>
      <c r="C26" s="203"/>
      <c r="D26" s="105"/>
      <c r="E26" s="134">
        <v>23</v>
      </c>
      <c r="F26" s="104"/>
      <c r="G26" s="135"/>
      <c r="H26" s="105"/>
      <c r="I26" s="134">
        <v>23</v>
      </c>
      <c r="J26" s="123"/>
      <c r="K26" s="135"/>
      <c r="L26" s="105"/>
      <c r="M26" s="134">
        <v>23</v>
      </c>
      <c r="N26" s="123"/>
      <c r="O26" s="135"/>
      <c r="P26" s="105"/>
      <c r="Q26" s="134">
        <v>23</v>
      </c>
      <c r="R26" s="139" t="s">
        <v>1114</v>
      </c>
      <c r="S26" s="136"/>
    </row>
    <row r="27" spans="1:19" ht="12">
      <c r="A27" s="134">
        <v>24</v>
      </c>
      <c r="B27" s="123"/>
      <c r="C27" s="135"/>
      <c r="D27" s="105"/>
      <c r="E27" s="134">
        <v>24</v>
      </c>
      <c r="F27" s="104"/>
      <c r="G27" s="135"/>
      <c r="H27" s="105"/>
      <c r="I27" s="134">
        <v>24</v>
      </c>
      <c r="J27" s="123"/>
      <c r="K27" s="135"/>
      <c r="L27" s="105"/>
      <c r="M27" s="134">
        <v>24</v>
      </c>
      <c r="N27" s="123"/>
      <c r="O27" s="135"/>
      <c r="P27" s="105"/>
      <c r="Q27" s="134">
        <v>24</v>
      </c>
      <c r="R27" s="139" t="s">
        <v>953</v>
      </c>
      <c r="S27" s="136" t="s">
        <v>954</v>
      </c>
    </row>
    <row r="28" spans="1:19" ht="12">
      <c r="A28" s="134">
        <v>25</v>
      </c>
      <c r="B28" s="123"/>
      <c r="C28" s="135"/>
      <c r="D28" s="105"/>
      <c r="E28" s="134">
        <v>25</v>
      </c>
      <c r="F28" s="104"/>
      <c r="G28" s="135"/>
      <c r="H28" s="105"/>
      <c r="I28" s="134">
        <v>25</v>
      </c>
      <c r="J28" s="123"/>
      <c r="K28" s="135"/>
      <c r="L28" s="105"/>
      <c r="M28" s="134">
        <v>25</v>
      </c>
      <c r="N28" s="105"/>
      <c r="O28" s="135"/>
      <c r="P28" s="105"/>
      <c r="Q28" s="134">
        <v>25</v>
      </c>
      <c r="R28" s="141" t="s">
        <v>1129</v>
      </c>
      <c r="S28" s="137"/>
    </row>
    <row r="29" spans="1:19" ht="12">
      <c r="A29" s="134">
        <v>26</v>
      </c>
      <c r="B29" s="123"/>
      <c r="C29" s="135"/>
      <c r="D29" s="105"/>
      <c r="E29" s="134">
        <v>26</v>
      </c>
      <c r="F29" s="123"/>
      <c r="G29" s="135"/>
      <c r="H29" s="105"/>
      <c r="I29" s="134">
        <v>26</v>
      </c>
      <c r="J29" s="123"/>
      <c r="K29" s="135"/>
      <c r="L29" s="105"/>
      <c r="M29" s="134">
        <v>26</v>
      </c>
      <c r="N29" s="104"/>
      <c r="O29" s="135"/>
      <c r="P29" s="105"/>
      <c r="Q29" s="134">
        <v>26</v>
      </c>
      <c r="R29" s="163" t="s">
        <v>1112</v>
      </c>
      <c r="S29" s="135" t="s">
        <v>491</v>
      </c>
    </row>
    <row r="30" spans="1:19" ht="12">
      <c r="A30" s="134">
        <v>27</v>
      </c>
      <c r="B30" s="123"/>
      <c r="C30" s="135"/>
      <c r="D30" s="105"/>
      <c r="E30" s="134">
        <v>27</v>
      </c>
      <c r="F30" s="123"/>
      <c r="G30" s="135"/>
      <c r="H30" s="105"/>
      <c r="I30" s="134">
        <v>27</v>
      </c>
      <c r="J30" s="123"/>
      <c r="K30" s="135"/>
      <c r="L30" s="105"/>
      <c r="M30" s="134">
        <v>27</v>
      </c>
      <c r="N30" s="104"/>
      <c r="O30" s="135"/>
      <c r="P30" s="105"/>
      <c r="Q30" s="134">
        <v>27</v>
      </c>
      <c r="R30" s="163" t="s">
        <v>492</v>
      </c>
      <c r="S30" s="135"/>
    </row>
    <row r="31" spans="1:19" ht="12">
      <c r="A31" s="134">
        <v>28</v>
      </c>
      <c r="B31" s="123"/>
      <c r="C31" s="135"/>
      <c r="D31" s="105"/>
      <c r="E31" s="134">
        <v>28</v>
      </c>
      <c r="F31" s="123"/>
      <c r="G31" s="135"/>
      <c r="H31" s="105"/>
      <c r="I31" s="134">
        <v>28</v>
      </c>
      <c r="J31" s="123"/>
      <c r="K31" s="135"/>
      <c r="L31" s="105"/>
      <c r="M31" s="134">
        <v>28</v>
      </c>
      <c r="N31" s="104"/>
      <c r="O31" s="135"/>
      <c r="P31" s="105"/>
      <c r="Q31" s="134">
        <v>28</v>
      </c>
      <c r="R31" s="163" t="s">
        <v>493</v>
      </c>
      <c r="S31" s="135"/>
    </row>
    <row r="32" spans="1:19" ht="12">
      <c r="A32" s="134">
        <v>29</v>
      </c>
      <c r="B32" s="123"/>
      <c r="C32" s="135"/>
      <c r="D32" s="105"/>
      <c r="E32" s="134">
        <v>29</v>
      </c>
      <c r="F32" s="123"/>
      <c r="G32" s="135"/>
      <c r="H32" s="105"/>
      <c r="I32" s="134">
        <v>29</v>
      </c>
      <c r="J32" s="123"/>
      <c r="K32" s="135"/>
      <c r="L32" s="105"/>
      <c r="M32" s="134">
        <v>29</v>
      </c>
      <c r="N32" s="104"/>
      <c r="O32" s="135"/>
      <c r="P32" s="105"/>
      <c r="Q32" s="134">
        <v>29</v>
      </c>
      <c r="R32" s="163" t="s">
        <v>494</v>
      </c>
      <c r="S32" s="135"/>
    </row>
    <row r="33" spans="1:19" ht="12.75" thickBot="1">
      <c r="A33" s="164">
        <v>30</v>
      </c>
      <c r="B33" s="167"/>
      <c r="C33" s="166"/>
      <c r="D33" s="105"/>
      <c r="E33" s="164">
        <v>30</v>
      </c>
      <c r="F33" s="167"/>
      <c r="G33" s="166"/>
      <c r="H33" s="105"/>
      <c r="I33" s="164">
        <v>30</v>
      </c>
      <c r="J33" s="167"/>
      <c r="K33" s="166"/>
      <c r="L33" s="105"/>
      <c r="M33" s="164">
        <v>30</v>
      </c>
      <c r="N33" s="165"/>
      <c r="O33" s="166"/>
      <c r="P33" s="105"/>
      <c r="Q33" s="134">
        <v>30</v>
      </c>
      <c r="R33" s="163" t="s">
        <v>495</v>
      </c>
      <c r="S33" s="135"/>
    </row>
    <row r="34" spans="1:19" ht="12.75" thickBot="1">
      <c r="A34" s="104"/>
      <c r="B34" s="123"/>
      <c r="C34" s="186"/>
      <c r="D34" s="104"/>
      <c r="E34" s="104"/>
      <c r="F34" s="104"/>
      <c r="G34" s="186"/>
      <c r="H34" s="104"/>
      <c r="I34" s="104"/>
      <c r="J34" s="104"/>
      <c r="K34" s="186"/>
      <c r="L34" s="104"/>
      <c r="M34" s="104"/>
      <c r="N34" s="104"/>
      <c r="O34" s="186"/>
      <c r="P34" s="105"/>
      <c r="Q34" s="134">
        <v>31</v>
      </c>
      <c r="R34" s="163" t="s">
        <v>496</v>
      </c>
      <c r="S34" s="135"/>
    </row>
    <row r="35" spans="1:19" ht="12">
      <c r="A35" s="128" t="s">
        <v>126</v>
      </c>
      <c r="B35" s="129" t="s">
        <v>135</v>
      </c>
      <c r="C35" s="130" t="s">
        <v>136</v>
      </c>
      <c r="D35" s="105"/>
      <c r="E35" s="128" t="s">
        <v>128</v>
      </c>
      <c r="F35" s="129" t="s">
        <v>135</v>
      </c>
      <c r="G35" s="130" t="s">
        <v>136</v>
      </c>
      <c r="H35" s="105"/>
      <c r="I35" s="128" t="s">
        <v>130</v>
      </c>
      <c r="J35" s="129" t="s">
        <v>135</v>
      </c>
      <c r="K35" s="130" t="s">
        <v>136</v>
      </c>
      <c r="L35" s="105"/>
      <c r="M35" s="128" t="s">
        <v>233</v>
      </c>
      <c r="N35" s="129" t="s">
        <v>135</v>
      </c>
      <c r="O35" s="130"/>
      <c r="P35" s="105"/>
      <c r="Q35" s="134">
        <v>32</v>
      </c>
      <c r="R35" s="163" t="s">
        <v>455</v>
      </c>
      <c r="S35" s="135"/>
    </row>
    <row r="36" spans="1:19" ht="12">
      <c r="A36" s="134">
        <v>1</v>
      </c>
      <c r="B36" s="202" t="s">
        <v>497</v>
      </c>
      <c r="C36" s="203" t="s">
        <v>498</v>
      </c>
      <c r="D36" s="105"/>
      <c r="E36" s="134">
        <v>1</v>
      </c>
      <c r="F36" s="202" t="s">
        <v>1049</v>
      </c>
      <c r="G36" s="203" t="s">
        <v>343</v>
      </c>
      <c r="H36" s="105"/>
      <c r="I36" s="134">
        <v>1</v>
      </c>
      <c r="J36" s="202" t="s">
        <v>1008</v>
      </c>
      <c r="K36" s="203" t="s">
        <v>1010</v>
      </c>
      <c r="L36" s="105"/>
      <c r="M36" s="134">
        <v>1</v>
      </c>
      <c r="N36" s="202" t="s">
        <v>499</v>
      </c>
      <c r="O36" s="203" t="s">
        <v>1012</v>
      </c>
      <c r="P36" s="105"/>
      <c r="Q36" s="134">
        <v>33</v>
      </c>
      <c r="R36" s="163" t="s">
        <v>974</v>
      </c>
      <c r="S36" s="135" t="s">
        <v>500</v>
      </c>
    </row>
    <row r="37" spans="1:19" ht="12">
      <c r="A37" s="134">
        <v>2</v>
      </c>
      <c r="B37" s="202" t="s">
        <v>501</v>
      </c>
      <c r="C37" s="203" t="s">
        <v>502</v>
      </c>
      <c r="D37" s="105"/>
      <c r="E37" s="134">
        <v>2</v>
      </c>
      <c r="F37" s="202" t="s">
        <v>1062</v>
      </c>
      <c r="G37" s="203" t="s">
        <v>211</v>
      </c>
      <c r="H37" s="105"/>
      <c r="I37" s="134">
        <v>2</v>
      </c>
      <c r="J37" s="202" t="s">
        <v>1014</v>
      </c>
      <c r="K37" s="203" t="s">
        <v>323</v>
      </c>
      <c r="L37" s="105"/>
      <c r="M37" s="134">
        <v>2</v>
      </c>
      <c r="N37" s="202" t="s">
        <v>503</v>
      </c>
      <c r="O37" s="203" t="s">
        <v>1016</v>
      </c>
      <c r="P37" s="105"/>
      <c r="Q37" s="134">
        <v>34</v>
      </c>
      <c r="R37" s="163" t="s">
        <v>915</v>
      </c>
      <c r="S37" s="135" t="s">
        <v>916</v>
      </c>
    </row>
    <row r="38" spans="1:19" ht="12">
      <c r="A38" s="134">
        <v>3</v>
      </c>
      <c r="B38" s="202" t="s">
        <v>504</v>
      </c>
      <c r="C38" s="203"/>
      <c r="D38" s="105"/>
      <c r="E38" s="134">
        <v>3</v>
      </c>
      <c r="F38" s="202" t="s">
        <v>505</v>
      </c>
      <c r="G38" s="203" t="s">
        <v>506</v>
      </c>
      <c r="H38" s="105"/>
      <c r="I38" s="134">
        <v>3</v>
      </c>
      <c r="J38" s="202" t="s">
        <v>1017</v>
      </c>
      <c r="K38" s="203" t="s">
        <v>1018</v>
      </c>
      <c r="L38" s="105"/>
      <c r="M38" s="134">
        <v>3</v>
      </c>
      <c r="N38" s="202" t="s">
        <v>507</v>
      </c>
      <c r="O38" s="203" t="s">
        <v>1020</v>
      </c>
      <c r="P38" s="105"/>
      <c r="Q38" s="134">
        <v>35</v>
      </c>
      <c r="R38" s="163" t="s">
        <v>924</v>
      </c>
      <c r="S38" s="135" t="s">
        <v>925</v>
      </c>
    </row>
    <row r="39" spans="1:19" ht="12">
      <c r="A39" s="134">
        <v>4</v>
      </c>
      <c r="B39" s="202" t="s">
        <v>508</v>
      </c>
      <c r="C39" s="203" t="s">
        <v>509</v>
      </c>
      <c r="D39" s="105"/>
      <c r="E39" s="134">
        <v>4</v>
      </c>
      <c r="F39" s="202" t="s">
        <v>510</v>
      </c>
      <c r="G39" s="203"/>
      <c r="H39" s="105"/>
      <c r="I39" s="134">
        <v>4</v>
      </c>
      <c r="J39" s="202" t="s">
        <v>1021</v>
      </c>
      <c r="K39" s="203" t="s">
        <v>1022</v>
      </c>
      <c r="L39" s="105"/>
      <c r="M39" s="134">
        <v>4</v>
      </c>
      <c r="N39" s="202" t="s">
        <v>511</v>
      </c>
      <c r="O39" s="203" t="s">
        <v>1024</v>
      </c>
      <c r="P39" s="105"/>
      <c r="Q39" s="134">
        <v>36</v>
      </c>
      <c r="R39" s="105" t="s">
        <v>930</v>
      </c>
      <c r="S39" s="135" t="s">
        <v>146</v>
      </c>
    </row>
    <row r="40" spans="1:19" ht="12">
      <c r="A40" s="134">
        <v>5</v>
      </c>
      <c r="B40" s="202" t="s">
        <v>512</v>
      </c>
      <c r="C40" s="203" t="s">
        <v>513</v>
      </c>
      <c r="D40" s="105"/>
      <c r="E40" s="134">
        <v>5</v>
      </c>
      <c r="F40" s="202" t="s">
        <v>1036</v>
      </c>
      <c r="G40" s="203" t="s">
        <v>1037</v>
      </c>
      <c r="H40" s="105"/>
      <c r="I40" s="134">
        <v>5</v>
      </c>
      <c r="J40" s="202" t="s">
        <v>1028</v>
      </c>
      <c r="K40" s="203" t="s">
        <v>1029</v>
      </c>
      <c r="L40" s="105"/>
      <c r="M40" s="134">
        <v>5</v>
      </c>
      <c r="N40" s="141" t="s">
        <v>514</v>
      </c>
      <c r="O40" s="137" t="s">
        <v>1027</v>
      </c>
      <c r="P40" s="104"/>
      <c r="Q40" s="134">
        <v>37</v>
      </c>
      <c r="R40" s="104" t="s">
        <v>515</v>
      </c>
      <c r="S40" s="135"/>
    </row>
    <row r="41" spans="1:19" ht="12">
      <c r="A41" s="134">
        <v>6</v>
      </c>
      <c r="B41" s="202" t="s">
        <v>516</v>
      </c>
      <c r="C41" s="203" t="s">
        <v>517</v>
      </c>
      <c r="D41" s="105"/>
      <c r="E41" s="134">
        <v>6</v>
      </c>
      <c r="F41" s="202" t="s">
        <v>1046</v>
      </c>
      <c r="G41" s="203" t="s">
        <v>1047</v>
      </c>
      <c r="H41" s="105"/>
      <c r="I41" s="134">
        <v>6</v>
      </c>
      <c r="J41" s="202" t="s">
        <v>1032</v>
      </c>
      <c r="K41" s="203" t="s">
        <v>1033</v>
      </c>
      <c r="L41" s="105"/>
      <c r="M41" s="134">
        <v>6</v>
      </c>
      <c r="N41" s="202" t="s">
        <v>1030</v>
      </c>
      <c r="O41" s="203" t="s">
        <v>1031</v>
      </c>
      <c r="P41" s="104"/>
      <c r="Q41" s="134">
        <v>38</v>
      </c>
      <c r="R41" s="104" t="s">
        <v>518</v>
      </c>
      <c r="S41" s="135"/>
    </row>
    <row r="42" spans="1:19" ht="12">
      <c r="A42" s="204">
        <v>7</v>
      </c>
      <c r="B42" s="205" t="s">
        <v>519</v>
      </c>
      <c r="C42" s="206" t="s">
        <v>520</v>
      </c>
      <c r="D42" s="105"/>
      <c r="E42" s="134">
        <v>7</v>
      </c>
      <c r="F42" s="202" t="s">
        <v>1053</v>
      </c>
      <c r="G42" s="203" t="s">
        <v>1054</v>
      </c>
      <c r="H42" s="105"/>
      <c r="I42" s="134">
        <v>7</v>
      </c>
      <c r="J42" s="202" t="s">
        <v>1038</v>
      </c>
      <c r="K42" s="203" t="s">
        <v>1039</v>
      </c>
      <c r="L42" s="105"/>
      <c r="M42" s="134">
        <v>7</v>
      </c>
      <c r="N42" s="202" t="s">
        <v>1034</v>
      </c>
      <c r="O42" s="203" t="s">
        <v>1035</v>
      </c>
      <c r="P42" s="104"/>
      <c r="Q42" s="134">
        <v>39</v>
      </c>
      <c r="R42" s="104" t="s">
        <v>521</v>
      </c>
      <c r="S42" s="135"/>
    </row>
    <row r="43" spans="1:19" ht="12">
      <c r="A43" s="134">
        <v>8</v>
      </c>
      <c r="B43" s="202"/>
      <c r="C43" s="203"/>
      <c r="D43" s="105"/>
      <c r="E43" s="134">
        <v>8</v>
      </c>
      <c r="F43" s="202" t="s">
        <v>1055</v>
      </c>
      <c r="G43" s="203" t="s">
        <v>982</v>
      </c>
      <c r="H43" s="105"/>
      <c r="I43" s="134">
        <v>8</v>
      </c>
      <c r="J43" s="202" t="s">
        <v>1042</v>
      </c>
      <c r="K43" s="203" t="s">
        <v>1043</v>
      </c>
      <c r="L43" s="105"/>
      <c r="M43" s="134">
        <v>8</v>
      </c>
      <c r="N43" s="202" t="s">
        <v>1040</v>
      </c>
      <c r="O43" s="203" t="s">
        <v>1041</v>
      </c>
      <c r="P43" s="104"/>
      <c r="Q43" s="134"/>
      <c r="R43" s="207" t="s">
        <v>393</v>
      </c>
      <c r="S43" s="208" t="s">
        <v>522</v>
      </c>
    </row>
    <row r="44" spans="1:19" ht="12">
      <c r="A44" s="134">
        <v>9</v>
      </c>
      <c r="B44" s="202"/>
      <c r="C44" s="203"/>
      <c r="D44" s="105"/>
      <c r="E44" s="134">
        <v>9</v>
      </c>
      <c r="F44" s="202" t="s">
        <v>1057</v>
      </c>
      <c r="G44" s="203" t="s">
        <v>1058</v>
      </c>
      <c r="H44" s="105"/>
      <c r="I44" s="134">
        <v>9</v>
      </c>
      <c r="J44" s="202" t="s">
        <v>1051</v>
      </c>
      <c r="K44" s="203" t="s">
        <v>1052</v>
      </c>
      <c r="L44" s="105"/>
      <c r="M44" s="134">
        <v>9</v>
      </c>
      <c r="N44" s="139" t="s">
        <v>1044</v>
      </c>
      <c r="O44" s="136" t="s">
        <v>1045</v>
      </c>
      <c r="P44" s="104"/>
      <c r="Q44" s="134">
        <v>40</v>
      </c>
      <c r="R44" s="104" t="s">
        <v>523</v>
      </c>
      <c r="S44" s="135" t="s">
        <v>524</v>
      </c>
    </row>
    <row r="45" spans="1:19" ht="12">
      <c r="A45" s="134">
        <v>10</v>
      </c>
      <c r="B45" s="202"/>
      <c r="C45" s="203"/>
      <c r="D45" s="105"/>
      <c r="E45" s="134">
        <v>10</v>
      </c>
      <c r="F45" s="202" t="s">
        <v>1063</v>
      </c>
      <c r="G45" s="203"/>
      <c r="H45" s="105"/>
      <c r="I45" s="134">
        <v>10</v>
      </c>
      <c r="J45" s="202" t="s">
        <v>1056</v>
      </c>
      <c r="K45" s="203" t="s">
        <v>832</v>
      </c>
      <c r="L45" s="105"/>
      <c r="M45" s="134">
        <v>10</v>
      </c>
      <c r="N45" s="202" t="s">
        <v>525</v>
      </c>
      <c r="O45" s="203" t="s">
        <v>1011</v>
      </c>
      <c r="P45" s="104"/>
      <c r="Q45" s="134">
        <v>41</v>
      </c>
      <c r="R45" s="202" t="s">
        <v>1548</v>
      </c>
      <c r="S45" s="203" t="s">
        <v>973</v>
      </c>
    </row>
    <row r="46" spans="1:19" ht="12">
      <c r="A46" s="134">
        <v>11</v>
      </c>
      <c r="B46" s="202"/>
      <c r="C46" s="203"/>
      <c r="D46" s="104"/>
      <c r="E46" s="134">
        <v>11</v>
      </c>
      <c r="F46" s="202" t="s">
        <v>526</v>
      </c>
      <c r="G46" s="203" t="s">
        <v>527</v>
      </c>
      <c r="H46" s="104"/>
      <c r="I46" s="134">
        <v>11</v>
      </c>
      <c r="J46" s="202" t="s">
        <v>1059</v>
      </c>
      <c r="K46" s="203" t="s">
        <v>236</v>
      </c>
      <c r="L46" s="104"/>
      <c r="M46" s="134">
        <v>11</v>
      </c>
      <c r="N46" s="139" t="s">
        <v>1048</v>
      </c>
      <c r="O46" s="136"/>
      <c r="P46" s="104"/>
      <c r="Q46" s="134">
        <v>42</v>
      </c>
      <c r="R46" s="104" t="s">
        <v>1552</v>
      </c>
      <c r="S46" s="135"/>
    </row>
    <row r="47" spans="1:19" ht="12">
      <c r="A47" s="134">
        <v>12</v>
      </c>
      <c r="B47" s="202"/>
      <c r="C47" s="203"/>
      <c r="D47" s="104"/>
      <c r="E47" s="134">
        <v>12</v>
      </c>
      <c r="F47" s="202" t="s">
        <v>528</v>
      </c>
      <c r="G47" s="203" t="s">
        <v>529</v>
      </c>
      <c r="H47" s="104"/>
      <c r="I47" s="134">
        <v>12</v>
      </c>
      <c r="J47" s="104" t="s">
        <v>1061</v>
      </c>
      <c r="K47" s="135" t="s">
        <v>530</v>
      </c>
      <c r="L47" s="104"/>
      <c r="M47" s="134">
        <v>12</v>
      </c>
      <c r="N47" s="104" t="s">
        <v>531</v>
      </c>
      <c r="O47" s="135" t="s">
        <v>532</v>
      </c>
      <c r="P47" s="104"/>
      <c r="Q47" s="134">
        <v>43</v>
      </c>
      <c r="R47" s="104" t="s">
        <v>1855</v>
      </c>
      <c r="S47" s="135"/>
    </row>
    <row r="48" spans="1:19" ht="12">
      <c r="A48" s="134">
        <v>13</v>
      </c>
      <c r="B48" s="202"/>
      <c r="C48" s="203"/>
      <c r="D48" s="104"/>
      <c r="E48" s="134">
        <v>13</v>
      </c>
      <c r="F48" s="202" t="s">
        <v>533</v>
      </c>
      <c r="G48" s="203"/>
      <c r="H48" s="104"/>
      <c r="I48" s="134">
        <v>13</v>
      </c>
      <c r="J48" s="104" t="s">
        <v>534</v>
      </c>
      <c r="K48" s="135"/>
      <c r="L48" s="104"/>
      <c r="M48" s="134">
        <v>13</v>
      </c>
      <c r="N48" s="141" t="s">
        <v>1130</v>
      </c>
      <c r="O48" s="137" t="s">
        <v>535</v>
      </c>
      <c r="P48" s="104"/>
      <c r="Q48" s="134">
        <v>44</v>
      </c>
      <c r="R48" s="104" t="s">
        <v>1856</v>
      </c>
      <c r="S48" s="135"/>
    </row>
    <row r="49" spans="1:19" ht="12">
      <c r="A49" s="134">
        <v>14</v>
      </c>
      <c r="B49" s="202"/>
      <c r="C49" s="203"/>
      <c r="D49" s="104"/>
      <c r="E49" s="134">
        <v>14</v>
      </c>
      <c r="F49" s="202" t="s">
        <v>536</v>
      </c>
      <c r="G49" s="203" t="s">
        <v>839</v>
      </c>
      <c r="H49" s="104"/>
      <c r="I49" s="134">
        <v>14</v>
      </c>
      <c r="J49" s="104" t="s">
        <v>1126</v>
      </c>
      <c r="K49" s="135"/>
      <c r="L49" s="104"/>
      <c r="M49" s="134">
        <v>14</v>
      </c>
      <c r="N49" s="141" t="s">
        <v>537</v>
      </c>
      <c r="O49" s="137" t="s">
        <v>538</v>
      </c>
      <c r="P49" s="104"/>
      <c r="Q49" s="134">
        <v>45</v>
      </c>
      <c r="R49" s="104" t="s">
        <v>1857</v>
      </c>
      <c r="S49" s="135"/>
    </row>
    <row r="50" spans="1:19" ht="12">
      <c r="A50" s="134">
        <v>15</v>
      </c>
      <c r="B50" s="202"/>
      <c r="C50" s="203"/>
      <c r="D50" s="104"/>
      <c r="E50" s="134">
        <v>15</v>
      </c>
      <c r="F50" s="202" t="s">
        <v>539</v>
      </c>
      <c r="G50" s="203" t="s">
        <v>540</v>
      </c>
      <c r="H50" s="104"/>
      <c r="I50" s="134">
        <v>15</v>
      </c>
      <c r="J50" s="104" t="s">
        <v>541</v>
      </c>
      <c r="K50" s="135"/>
      <c r="L50" s="104"/>
      <c r="M50" s="134">
        <v>15</v>
      </c>
      <c r="N50" s="141" t="s">
        <v>542</v>
      </c>
      <c r="O50" s="137"/>
      <c r="P50" s="104"/>
      <c r="Q50" s="134">
        <v>46</v>
      </c>
      <c r="R50" s="104" t="s">
        <v>1858</v>
      </c>
      <c r="S50" s="135"/>
    </row>
    <row r="51" spans="1:19" ht="12">
      <c r="A51" s="134">
        <v>16</v>
      </c>
      <c r="B51" s="202"/>
      <c r="C51" s="203"/>
      <c r="D51" s="104"/>
      <c r="E51" s="134">
        <v>16</v>
      </c>
      <c r="F51" s="202" t="s">
        <v>543</v>
      </c>
      <c r="G51" s="203" t="s">
        <v>965</v>
      </c>
      <c r="H51" s="104"/>
      <c r="I51" s="134">
        <v>16</v>
      </c>
      <c r="J51" s="104" t="s">
        <v>544</v>
      </c>
      <c r="K51" s="135" t="s">
        <v>545</v>
      </c>
      <c r="L51" s="104"/>
      <c r="M51" s="134">
        <v>16</v>
      </c>
      <c r="N51" s="202" t="s">
        <v>546</v>
      </c>
      <c r="O51" s="203" t="s">
        <v>1023</v>
      </c>
      <c r="P51" s="104"/>
      <c r="Q51" s="134">
        <v>47</v>
      </c>
      <c r="R51" s="123" t="s">
        <v>1859</v>
      </c>
      <c r="S51" s="135"/>
    </row>
    <row r="52" spans="1:19" ht="12">
      <c r="A52" s="134">
        <v>17</v>
      </c>
      <c r="B52" s="202"/>
      <c r="C52" s="203"/>
      <c r="D52" s="104"/>
      <c r="E52" s="204">
        <v>17</v>
      </c>
      <c r="F52" s="205" t="s">
        <v>1860</v>
      </c>
      <c r="G52" s="206" t="s">
        <v>774</v>
      </c>
      <c r="H52" s="104"/>
      <c r="I52" s="134">
        <v>17</v>
      </c>
      <c r="J52" s="104" t="s">
        <v>547</v>
      </c>
      <c r="K52" s="135"/>
      <c r="L52" s="104"/>
      <c r="M52" s="134">
        <v>17</v>
      </c>
      <c r="N52" s="139" t="s">
        <v>548</v>
      </c>
      <c r="O52" s="136"/>
      <c r="P52" s="104"/>
      <c r="Q52" s="134">
        <v>48</v>
      </c>
      <c r="R52" s="104" t="s">
        <v>1864</v>
      </c>
      <c r="S52" s="135"/>
    </row>
    <row r="53" spans="1:19" ht="12">
      <c r="A53" s="134">
        <v>18</v>
      </c>
      <c r="B53" s="202"/>
      <c r="C53" s="203"/>
      <c r="D53" s="104"/>
      <c r="E53" s="134">
        <v>18</v>
      </c>
      <c r="F53" s="202" t="s">
        <v>1865</v>
      </c>
      <c r="G53" s="203"/>
      <c r="H53" s="104"/>
      <c r="I53" s="134">
        <v>18</v>
      </c>
      <c r="J53" s="104" t="s">
        <v>549</v>
      </c>
      <c r="K53" s="135" t="s">
        <v>550</v>
      </c>
      <c r="L53" s="104"/>
      <c r="M53" s="134">
        <v>18</v>
      </c>
      <c r="N53" s="141" t="s">
        <v>551</v>
      </c>
      <c r="O53" s="137" t="s">
        <v>1019</v>
      </c>
      <c r="P53" s="104"/>
      <c r="Q53" s="134">
        <v>49</v>
      </c>
      <c r="R53" s="104"/>
      <c r="S53" s="135"/>
    </row>
    <row r="54" spans="1:19" ht="12">
      <c r="A54" s="134">
        <v>19</v>
      </c>
      <c r="B54" s="202"/>
      <c r="C54" s="203"/>
      <c r="D54" s="104"/>
      <c r="E54" s="134">
        <v>19</v>
      </c>
      <c r="F54" s="202"/>
      <c r="G54" s="203"/>
      <c r="H54" s="104"/>
      <c r="I54" s="204">
        <v>19</v>
      </c>
      <c r="J54" s="123" t="s">
        <v>552</v>
      </c>
      <c r="K54" s="158" t="s">
        <v>553</v>
      </c>
      <c r="L54" s="104"/>
      <c r="M54" s="134">
        <v>19</v>
      </c>
      <c r="N54" s="141" t="s">
        <v>554</v>
      </c>
      <c r="O54" s="137" t="s">
        <v>1015</v>
      </c>
      <c r="P54" s="104"/>
      <c r="Q54" s="134">
        <v>50</v>
      </c>
      <c r="R54" s="104"/>
      <c r="S54" s="135"/>
    </row>
    <row r="55" spans="1:19" ht="12.75" thickBot="1">
      <c r="A55" s="134">
        <v>20</v>
      </c>
      <c r="B55" s="202"/>
      <c r="C55" s="203"/>
      <c r="D55" s="104"/>
      <c r="E55" s="134">
        <v>20</v>
      </c>
      <c r="F55" s="202"/>
      <c r="G55" s="203"/>
      <c r="H55" s="104"/>
      <c r="I55" s="134">
        <v>20</v>
      </c>
      <c r="J55" s="123"/>
      <c r="K55" s="158"/>
      <c r="L55" s="104"/>
      <c r="M55" s="134">
        <v>20</v>
      </c>
      <c r="N55" s="141" t="s">
        <v>555</v>
      </c>
      <c r="O55" s="137" t="s">
        <v>1026</v>
      </c>
      <c r="P55" s="104"/>
      <c r="Q55" s="134">
        <v>51</v>
      </c>
      <c r="R55" s="165"/>
      <c r="S55" s="166"/>
    </row>
    <row r="56" spans="1:19" ht="12">
      <c r="A56" s="134">
        <v>21</v>
      </c>
      <c r="B56" s="202"/>
      <c r="C56" s="203"/>
      <c r="D56" s="104"/>
      <c r="E56" s="134">
        <v>21</v>
      </c>
      <c r="F56" s="202"/>
      <c r="G56" s="203"/>
      <c r="H56" s="104"/>
      <c r="I56" s="134">
        <v>21</v>
      </c>
      <c r="J56" s="123"/>
      <c r="K56" s="135"/>
      <c r="L56" s="104"/>
      <c r="M56" s="134">
        <v>21</v>
      </c>
      <c r="N56" s="141" t="s">
        <v>556</v>
      </c>
      <c r="O56" s="137" t="s">
        <v>557</v>
      </c>
      <c r="P56" s="104"/>
      <c r="Q56" s="104"/>
      <c r="R56" s="104"/>
      <c r="S56" s="186"/>
    </row>
    <row r="57" spans="1:19" ht="12">
      <c r="A57" s="134">
        <v>22</v>
      </c>
      <c r="B57" s="202"/>
      <c r="C57" s="203"/>
      <c r="D57" s="104"/>
      <c r="E57" s="134">
        <v>22</v>
      </c>
      <c r="F57" s="104"/>
      <c r="G57" s="135"/>
      <c r="H57" s="104"/>
      <c r="I57" s="134">
        <v>22</v>
      </c>
      <c r="J57" s="123"/>
      <c r="K57" s="135"/>
      <c r="L57" s="104"/>
      <c r="M57" s="134">
        <v>22</v>
      </c>
      <c r="N57" s="141" t="s">
        <v>558</v>
      </c>
      <c r="O57" s="137" t="s">
        <v>559</v>
      </c>
      <c r="P57" s="104"/>
      <c r="Q57" s="104"/>
      <c r="R57" s="104"/>
      <c r="S57" s="186"/>
    </row>
    <row r="58" spans="1:19" ht="12">
      <c r="A58" s="134">
        <v>23</v>
      </c>
      <c r="B58" s="202"/>
      <c r="C58" s="203"/>
      <c r="D58" s="104"/>
      <c r="E58" s="134">
        <v>23</v>
      </c>
      <c r="F58" s="104"/>
      <c r="G58" s="135"/>
      <c r="H58" s="104"/>
      <c r="I58" s="134">
        <v>23</v>
      </c>
      <c r="J58" s="123"/>
      <c r="K58" s="135"/>
      <c r="L58" s="104"/>
      <c r="M58" s="134">
        <v>23</v>
      </c>
      <c r="N58" s="104" t="s">
        <v>1542</v>
      </c>
      <c r="O58" s="135" t="s">
        <v>553</v>
      </c>
      <c r="P58" s="104"/>
      <c r="Q58" s="104"/>
      <c r="R58" s="104"/>
      <c r="S58" s="186"/>
    </row>
    <row r="59" spans="1:19" ht="12">
      <c r="A59" s="134">
        <v>24</v>
      </c>
      <c r="B59" s="104"/>
      <c r="C59" s="135"/>
      <c r="D59" s="104"/>
      <c r="E59" s="134">
        <v>24</v>
      </c>
      <c r="F59" s="104"/>
      <c r="G59" s="135"/>
      <c r="H59" s="104"/>
      <c r="I59" s="134">
        <v>24</v>
      </c>
      <c r="J59" s="104"/>
      <c r="K59" s="135"/>
      <c r="L59" s="104"/>
      <c r="M59" s="134">
        <v>24</v>
      </c>
      <c r="N59" s="104" t="s">
        <v>1543</v>
      </c>
      <c r="O59" s="135" t="s">
        <v>530</v>
      </c>
      <c r="P59" s="104"/>
      <c r="Q59" s="104"/>
      <c r="R59" s="104"/>
      <c r="S59" s="186"/>
    </row>
    <row r="60" spans="1:19" ht="12">
      <c r="A60" s="134">
        <v>25</v>
      </c>
      <c r="B60" s="104"/>
      <c r="C60" s="135"/>
      <c r="D60" s="104"/>
      <c r="E60" s="134">
        <v>25</v>
      </c>
      <c r="F60" s="104"/>
      <c r="G60" s="135"/>
      <c r="H60" s="104"/>
      <c r="I60" s="134">
        <v>25</v>
      </c>
      <c r="J60" s="104"/>
      <c r="K60" s="135"/>
      <c r="L60" s="104"/>
      <c r="M60" s="134">
        <v>25</v>
      </c>
      <c r="N60" s="202" t="s">
        <v>1544</v>
      </c>
      <c r="O60" s="203" t="s">
        <v>1052</v>
      </c>
      <c r="P60" s="104"/>
      <c r="Q60" s="104"/>
      <c r="R60" s="104"/>
      <c r="S60" s="186"/>
    </row>
    <row r="61" spans="1:19" ht="12">
      <c r="A61" s="134">
        <v>26</v>
      </c>
      <c r="B61" s="104"/>
      <c r="C61" s="135"/>
      <c r="D61" s="104"/>
      <c r="E61" s="134">
        <v>26</v>
      </c>
      <c r="F61" s="104"/>
      <c r="G61" s="135"/>
      <c r="H61" s="104"/>
      <c r="I61" s="134">
        <v>26</v>
      </c>
      <c r="J61" s="104"/>
      <c r="K61" s="135"/>
      <c r="L61" s="104"/>
      <c r="M61" s="134">
        <v>26</v>
      </c>
      <c r="N61" s="202" t="s">
        <v>1545</v>
      </c>
      <c r="O61" s="203" t="s">
        <v>1010</v>
      </c>
      <c r="P61" s="104"/>
      <c r="Q61" s="104"/>
      <c r="R61" s="104"/>
      <c r="S61" s="186"/>
    </row>
    <row r="62" spans="1:19" ht="12">
      <c r="A62" s="134">
        <v>27</v>
      </c>
      <c r="B62" s="104"/>
      <c r="C62" s="135"/>
      <c r="D62" s="104"/>
      <c r="E62" s="134">
        <v>27</v>
      </c>
      <c r="F62" s="104"/>
      <c r="G62" s="135"/>
      <c r="H62" s="104"/>
      <c r="I62" s="134">
        <v>27</v>
      </c>
      <c r="J62" s="104"/>
      <c r="K62" s="135"/>
      <c r="L62" s="104"/>
      <c r="M62" s="134">
        <v>27</v>
      </c>
      <c r="N62" s="104" t="s">
        <v>1546</v>
      </c>
      <c r="O62" s="135" t="s">
        <v>550</v>
      </c>
      <c r="P62" s="104"/>
      <c r="Q62" s="104"/>
      <c r="R62" s="104"/>
      <c r="S62" s="186"/>
    </row>
    <row r="63" spans="1:19" ht="12">
      <c r="A63" s="134">
        <v>28</v>
      </c>
      <c r="B63" s="104"/>
      <c r="C63" s="135"/>
      <c r="D63" s="104"/>
      <c r="E63" s="134">
        <v>28</v>
      </c>
      <c r="F63" s="104"/>
      <c r="G63" s="135"/>
      <c r="H63" s="104"/>
      <c r="I63" s="134">
        <v>28</v>
      </c>
      <c r="J63" s="104"/>
      <c r="K63" s="135"/>
      <c r="L63" s="104"/>
      <c r="M63" s="134">
        <v>28</v>
      </c>
      <c r="N63" s="104" t="s">
        <v>1544</v>
      </c>
      <c r="O63" s="135" t="s">
        <v>1861</v>
      </c>
      <c r="P63" s="104"/>
      <c r="Q63" s="104"/>
      <c r="R63" s="104"/>
      <c r="S63" s="186"/>
    </row>
    <row r="64" spans="1:19" ht="12">
      <c r="A64" s="134">
        <v>29</v>
      </c>
      <c r="B64" s="104"/>
      <c r="C64" s="135"/>
      <c r="D64" s="104"/>
      <c r="E64" s="134">
        <v>29</v>
      </c>
      <c r="F64" s="104"/>
      <c r="G64" s="135"/>
      <c r="H64" s="104"/>
      <c r="I64" s="134">
        <v>29</v>
      </c>
      <c r="J64" s="104"/>
      <c r="K64" s="135"/>
      <c r="L64" s="104"/>
      <c r="M64" s="204">
        <v>29</v>
      </c>
      <c r="N64" s="123" t="s">
        <v>1862</v>
      </c>
      <c r="O64" s="135"/>
      <c r="P64" s="104"/>
      <c r="Q64" s="104"/>
      <c r="R64" s="104"/>
      <c r="S64" s="186"/>
    </row>
    <row r="65" spans="1:19" ht="12.75" thickBot="1">
      <c r="A65" s="164">
        <v>30</v>
      </c>
      <c r="B65" s="165"/>
      <c r="C65" s="166"/>
      <c r="D65" s="104"/>
      <c r="E65" s="164">
        <v>30</v>
      </c>
      <c r="F65" s="165"/>
      <c r="G65" s="166"/>
      <c r="H65" s="104"/>
      <c r="I65" s="164">
        <v>30</v>
      </c>
      <c r="J65" s="165"/>
      <c r="K65" s="166"/>
      <c r="L65" s="104"/>
      <c r="M65" s="134">
        <v>30</v>
      </c>
      <c r="N65" s="104" t="s">
        <v>1866</v>
      </c>
      <c r="O65" s="135"/>
      <c r="P65" s="104"/>
      <c r="Q65" s="104"/>
      <c r="R65" s="104"/>
      <c r="S65" s="186"/>
    </row>
    <row r="66" spans="1:19" ht="12">
      <c r="A66" s="104"/>
      <c r="B66" s="123"/>
      <c r="C66" s="186"/>
      <c r="D66" s="104"/>
      <c r="E66" s="104"/>
      <c r="F66" s="104"/>
      <c r="G66" s="186"/>
      <c r="H66" s="104"/>
      <c r="I66" s="104"/>
      <c r="J66" s="104"/>
      <c r="K66" s="186"/>
      <c r="L66" s="104"/>
      <c r="M66" s="134">
        <v>31</v>
      </c>
      <c r="N66" s="104"/>
      <c r="O66" s="135"/>
      <c r="P66" s="104"/>
      <c r="Q66" s="104"/>
      <c r="R66" s="104"/>
      <c r="S66" s="186"/>
    </row>
    <row r="67" spans="1:19" ht="12">
      <c r="A67" s="104"/>
      <c r="B67" s="123"/>
      <c r="C67" s="186"/>
      <c r="D67" s="104"/>
      <c r="E67" s="104"/>
      <c r="F67" s="104"/>
      <c r="G67" s="186"/>
      <c r="H67" s="104"/>
      <c r="I67" s="104"/>
      <c r="J67" s="104"/>
      <c r="K67" s="186"/>
      <c r="L67" s="104"/>
      <c r="M67" s="134">
        <v>32</v>
      </c>
      <c r="N67" s="104"/>
      <c r="O67" s="135"/>
      <c r="P67" s="104"/>
      <c r="Q67" s="104"/>
      <c r="R67" s="104"/>
      <c r="S67" s="186"/>
    </row>
    <row r="68" spans="1:19" ht="12">
      <c r="A68" s="104"/>
      <c r="B68" s="123"/>
      <c r="C68" s="186"/>
      <c r="D68" s="104"/>
      <c r="E68" s="104"/>
      <c r="F68" s="104"/>
      <c r="G68" s="186"/>
      <c r="H68" s="104"/>
      <c r="I68" s="104"/>
      <c r="J68" s="104"/>
      <c r="K68" s="186"/>
      <c r="L68" s="104"/>
      <c r="M68" s="134">
        <v>33</v>
      </c>
      <c r="N68" s="104"/>
      <c r="O68" s="135"/>
      <c r="P68" s="104"/>
      <c r="Q68" s="104"/>
      <c r="R68" s="104"/>
      <c r="S68" s="186"/>
    </row>
    <row r="69" spans="1:19" ht="12">
      <c r="A69" s="104"/>
      <c r="B69" s="123"/>
      <c r="C69" s="186"/>
      <c r="D69" s="104"/>
      <c r="E69" s="104"/>
      <c r="F69" s="104"/>
      <c r="G69" s="186"/>
      <c r="H69" s="104"/>
      <c r="I69" s="104"/>
      <c r="J69" s="104"/>
      <c r="K69" s="186"/>
      <c r="L69" s="104"/>
      <c r="M69" s="134">
        <v>34</v>
      </c>
      <c r="N69" s="104"/>
      <c r="O69" s="135"/>
      <c r="P69" s="104"/>
      <c r="Q69" s="104"/>
      <c r="R69" s="104"/>
      <c r="S69" s="186"/>
    </row>
    <row r="70" spans="1:19" ht="12.75" thickBot="1">
      <c r="A70" s="104"/>
      <c r="B70" s="123"/>
      <c r="C70" s="186"/>
      <c r="D70" s="104"/>
      <c r="E70" s="104"/>
      <c r="F70" s="104"/>
      <c r="G70" s="186"/>
      <c r="H70" s="104"/>
      <c r="I70" s="104"/>
      <c r="J70" s="104"/>
      <c r="K70" s="186"/>
      <c r="L70" s="104"/>
      <c r="M70" s="164">
        <v>35</v>
      </c>
      <c r="N70" s="165"/>
      <c r="O70" s="166"/>
      <c r="P70" s="104"/>
      <c r="Q70" s="104"/>
      <c r="R70" s="104"/>
      <c r="S70" s="186"/>
    </row>
  </sheetData>
  <phoneticPr fontId="0" type="noConversion"/>
  <pageMargins left="0.75" right="0.75" top="1" bottom="1" header="0.5" footer="0.5"/>
  <pageSetup paperSize="9" scale="84" fitToWidth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N45"/>
  <sheetViews>
    <sheetView topLeftCell="A4" zoomScaleNormal="100" workbookViewId="0">
      <selection activeCell="Q16" sqref="Q16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D1" s="7" t="s">
        <v>2712</v>
      </c>
      <c r="E1" s="17"/>
      <c r="F1" s="17"/>
      <c r="G1" s="17"/>
      <c r="H1" s="17"/>
      <c r="I1" s="17"/>
      <c r="J1" s="17"/>
    </row>
    <row r="3" spans="1:14" ht="15.75">
      <c r="F3" s="18" t="s">
        <v>2630</v>
      </c>
      <c r="G3" s="17"/>
      <c r="H3" s="17"/>
    </row>
    <row r="4" spans="1:14" ht="13.5" thickBot="1"/>
    <row r="5" spans="1:14" ht="13.5" thickBot="1">
      <c r="A5" s="748" t="s">
        <v>1156</v>
      </c>
      <c r="B5" s="749"/>
      <c r="C5" s="749"/>
      <c r="D5" s="750"/>
      <c r="E5" s="5"/>
      <c r="F5" s="748" t="s">
        <v>1153</v>
      </c>
      <c r="G5" s="749"/>
      <c r="H5" s="749"/>
      <c r="I5" s="750"/>
      <c r="J5" s="5"/>
      <c r="K5" s="748" t="s">
        <v>1149</v>
      </c>
      <c r="L5" s="749"/>
      <c r="M5" s="749"/>
      <c r="N5" s="750"/>
    </row>
    <row r="6" spans="1:14">
      <c r="A6" s="6" t="s">
        <v>1157</v>
      </c>
      <c r="B6" s="6" t="s">
        <v>1158</v>
      </c>
      <c r="C6" s="6" t="s">
        <v>1160</v>
      </c>
      <c r="D6" s="6" t="s">
        <v>1159</v>
      </c>
      <c r="E6" s="5"/>
      <c r="F6" s="6" t="s">
        <v>1157</v>
      </c>
      <c r="G6" s="6" t="s">
        <v>1158</v>
      </c>
      <c r="H6" s="6" t="s">
        <v>1160</v>
      </c>
      <c r="I6" s="6" t="s">
        <v>1159</v>
      </c>
      <c r="J6" s="5"/>
      <c r="K6" s="6" t="s">
        <v>1157</v>
      </c>
      <c r="L6" s="6" t="s">
        <v>1158</v>
      </c>
      <c r="M6" s="6" t="s">
        <v>1160</v>
      </c>
      <c r="N6" s="6" t="s">
        <v>1159</v>
      </c>
    </row>
    <row r="7" spans="1:14">
      <c r="A7" s="4">
        <f t="shared" ref="A7:A17" si="0">RANK(C7,C$7:C$17)</f>
        <v>3</v>
      </c>
      <c r="B7" s="43" t="s">
        <v>2184</v>
      </c>
      <c r="C7" s="4">
        <f>'Overall Scores'!B12</f>
        <v>389</v>
      </c>
      <c r="D7" s="4">
        <f>IF(C7=0,0,RANK(A7,A$7:A$17))</f>
        <v>9</v>
      </c>
      <c r="E7" s="5"/>
      <c r="F7" s="4">
        <f t="shared" ref="F7:F17" si="1">RANK(H7,H$7:H$17)</f>
        <v>8</v>
      </c>
      <c r="G7" s="43" t="s">
        <v>2184</v>
      </c>
      <c r="H7" s="4">
        <f>'Overall Scores'!B10</f>
        <v>85</v>
      </c>
      <c r="I7" s="4">
        <f>IF(H7=0,0,RANK(F7,F$7:F$17))</f>
        <v>4</v>
      </c>
      <c r="J7" s="5"/>
      <c r="K7" s="4">
        <f t="shared" ref="K7:K17" si="2">RANK(M7,M$7:M$17)</f>
        <v>6</v>
      </c>
      <c r="L7" s="43" t="s">
        <v>2184</v>
      </c>
      <c r="M7" s="4">
        <f>'Overall Scores'!B9</f>
        <v>135.5</v>
      </c>
      <c r="N7" s="4">
        <f>IF(M7=0,0,RANK(K7,K$7:K$17))</f>
        <v>6</v>
      </c>
    </row>
    <row r="8" spans="1:14">
      <c r="A8" s="4">
        <f t="shared" si="0"/>
        <v>8</v>
      </c>
      <c r="B8" s="43" t="s">
        <v>124</v>
      </c>
      <c r="C8" s="4">
        <f>'Overall Scores'!I12</f>
        <v>172</v>
      </c>
      <c r="D8" s="4">
        <f t="shared" ref="D8:D17" si="3">IF(C8=0,0,RANK(A8,A$7:A$17))</f>
        <v>4</v>
      </c>
      <c r="E8" s="5"/>
      <c r="F8" s="4">
        <f t="shared" si="1"/>
        <v>3</v>
      </c>
      <c r="G8" s="43" t="s">
        <v>124</v>
      </c>
      <c r="H8" s="4">
        <f>'Overall Scores'!I10</f>
        <v>221</v>
      </c>
      <c r="I8" s="4">
        <f t="shared" ref="I8:I17" si="4">IF(H8=0,0,RANK(F8,F$7:F$17))</f>
        <v>9</v>
      </c>
      <c r="J8" s="5"/>
      <c r="K8" s="4">
        <f t="shared" si="2"/>
        <v>5</v>
      </c>
      <c r="L8" s="43" t="s">
        <v>124</v>
      </c>
      <c r="M8" s="4">
        <f>'Overall Scores'!I9</f>
        <v>150</v>
      </c>
      <c r="N8" s="4">
        <f t="shared" ref="N8:N17" si="5">IF(M8=0,0,RANK(K8,K$7:K$17))</f>
        <v>7</v>
      </c>
    </row>
    <row r="9" spans="1:14">
      <c r="A9" s="4">
        <f t="shared" si="0"/>
        <v>9</v>
      </c>
      <c r="B9" s="43" t="s">
        <v>2625</v>
      </c>
      <c r="C9" s="4">
        <f>'Overall Scores'!K12</f>
        <v>13</v>
      </c>
      <c r="D9" s="4">
        <f t="shared" si="3"/>
        <v>3</v>
      </c>
      <c r="E9" s="5"/>
      <c r="F9" s="4">
        <f t="shared" si="1"/>
        <v>10</v>
      </c>
      <c r="G9" s="43" t="s">
        <v>2625</v>
      </c>
      <c r="H9" s="4">
        <f>'Overall Scores'!K10</f>
        <v>37</v>
      </c>
      <c r="I9" s="4">
        <f t="shared" si="4"/>
        <v>2</v>
      </c>
      <c r="J9" s="5"/>
      <c r="K9" s="4">
        <f t="shared" si="2"/>
        <v>10</v>
      </c>
      <c r="L9" s="43" t="s">
        <v>2625</v>
      </c>
      <c r="M9" s="4">
        <f>'Overall Scores'!K9</f>
        <v>77</v>
      </c>
      <c r="N9" s="4">
        <f t="shared" si="5"/>
        <v>2</v>
      </c>
    </row>
    <row r="10" spans="1:14">
      <c r="A10" s="4">
        <f t="shared" si="0"/>
        <v>7</v>
      </c>
      <c r="B10" s="43" t="s">
        <v>1910</v>
      </c>
      <c r="C10" s="4">
        <f>'Overall Scores'!D12</f>
        <v>180</v>
      </c>
      <c r="D10" s="4">
        <f t="shared" si="3"/>
        <v>5</v>
      </c>
      <c r="E10" s="5"/>
      <c r="F10" s="4">
        <f t="shared" si="1"/>
        <v>9</v>
      </c>
      <c r="G10" s="43" t="s">
        <v>1910</v>
      </c>
      <c r="H10" s="4">
        <f>'Overall Scores'!D10</f>
        <v>59.5</v>
      </c>
      <c r="I10" s="4">
        <f t="shared" si="4"/>
        <v>3</v>
      </c>
      <c r="J10" s="5"/>
      <c r="K10" s="4">
        <f t="shared" si="2"/>
        <v>1</v>
      </c>
      <c r="L10" s="43" t="s">
        <v>1910</v>
      </c>
      <c r="M10" s="4">
        <f>'Overall Scores'!D9</f>
        <v>280.5</v>
      </c>
      <c r="N10" s="4">
        <f t="shared" si="5"/>
        <v>11</v>
      </c>
    </row>
    <row r="11" spans="1:14">
      <c r="A11" s="4">
        <f t="shared" si="0"/>
        <v>11</v>
      </c>
      <c r="B11" s="43" t="s">
        <v>2626</v>
      </c>
      <c r="C11" s="4">
        <f>'Overall Scores'!L12</f>
        <v>0</v>
      </c>
      <c r="D11" s="4">
        <f t="shared" si="3"/>
        <v>0</v>
      </c>
      <c r="E11" s="5"/>
      <c r="F11" s="4">
        <f t="shared" si="1"/>
        <v>11</v>
      </c>
      <c r="G11" s="43" t="s">
        <v>2626</v>
      </c>
      <c r="H11" s="4">
        <f>'Overall Scores'!L10</f>
        <v>0</v>
      </c>
      <c r="I11" s="4">
        <f t="shared" si="4"/>
        <v>0</v>
      </c>
      <c r="J11" s="5"/>
      <c r="K11" s="4">
        <f t="shared" si="2"/>
        <v>11</v>
      </c>
      <c r="L11" s="43" t="s">
        <v>2626</v>
      </c>
      <c r="M11" s="4">
        <f>'Overall Scores'!L9</f>
        <v>39</v>
      </c>
      <c r="N11" s="4">
        <f t="shared" si="5"/>
        <v>1</v>
      </c>
    </row>
    <row r="12" spans="1:14">
      <c r="A12" s="4">
        <f t="shared" si="0"/>
        <v>6</v>
      </c>
      <c r="B12" s="43" t="s">
        <v>2627</v>
      </c>
      <c r="C12" s="4">
        <f>'Overall Scores'!J12</f>
        <v>327</v>
      </c>
      <c r="D12" s="4">
        <f t="shared" si="3"/>
        <v>6</v>
      </c>
      <c r="E12" s="5"/>
      <c r="F12" s="4">
        <f t="shared" si="1"/>
        <v>4</v>
      </c>
      <c r="G12" s="43" t="s">
        <v>2627</v>
      </c>
      <c r="H12" s="4">
        <f>'Overall Scores'!J10</f>
        <v>211</v>
      </c>
      <c r="I12" s="4">
        <f t="shared" si="4"/>
        <v>8</v>
      </c>
      <c r="J12" s="5"/>
      <c r="K12" s="4">
        <f t="shared" si="2"/>
        <v>9</v>
      </c>
      <c r="L12" s="43" t="s">
        <v>2627</v>
      </c>
      <c r="M12" s="4">
        <f>'Overall Scores'!J9</f>
        <v>79</v>
      </c>
      <c r="N12" s="4">
        <f t="shared" si="5"/>
        <v>3</v>
      </c>
    </row>
    <row r="13" spans="1:14">
      <c r="A13" s="4">
        <f t="shared" si="0"/>
        <v>10</v>
      </c>
      <c r="B13" s="43" t="s">
        <v>2185</v>
      </c>
      <c r="C13" s="4">
        <f>'Overall Scores'!C12</f>
        <v>11</v>
      </c>
      <c r="D13" s="4">
        <f t="shared" si="3"/>
        <v>2</v>
      </c>
      <c r="E13" s="5"/>
      <c r="F13" s="4">
        <f t="shared" si="1"/>
        <v>7</v>
      </c>
      <c r="G13" s="43" t="s">
        <v>2185</v>
      </c>
      <c r="H13" s="4">
        <f>'Overall Scores'!C10</f>
        <v>94</v>
      </c>
      <c r="I13" s="4">
        <f t="shared" si="4"/>
        <v>5</v>
      </c>
      <c r="J13" s="5"/>
      <c r="K13" s="4">
        <f t="shared" si="2"/>
        <v>8</v>
      </c>
      <c r="L13" s="43" t="s">
        <v>2185</v>
      </c>
      <c r="M13" s="4">
        <f>'Overall Scores'!C9</f>
        <v>97</v>
      </c>
      <c r="N13" s="4">
        <f t="shared" si="5"/>
        <v>4</v>
      </c>
    </row>
    <row r="14" spans="1:14">
      <c r="A14" s="4">
        <f t="shared" si="0"/>
        <v>5</v>
      </c>
      <c r="B14" s="43" t="s">
        <v>121</v>
      </c>
      <c r="C14" s="4">
        <f>'Overall Scores'!F12</f>
        <v>359</v>
      </c>
      <c r="D14" s="4">
        <f t="shared" si="3"/>
        <v>7</v>
      </c>
      <c r="E14" s="5"/>
      <c r="F14" s="4">
        <f t="shared" si="1"/>
        <v>2</v>
      </c>
      <c r="G14" s="43" t="s">
        <v>121</v>
      </c>
      <c r="H14" s="4">
        <f>'Overall Scores'!F10</f>
        <v>294.5</v>
      </c>
      <c r="I14" s="4">
        <f t="shared" si="4"/>
        <v>10</v>
      </c>
      <c r="J14" s="5"/>
      <c r="K14" s="4">
        <f t="shared" si="2"/>
        <v>4</v>
      </c>
      <c r="L14" s="43" t="s">
        <v>121</v>
      </c>
      <c r="M14" s="4">
        <f>'Overall Scores'!F9</f>
        <v>165</v>
      </c>
      <c r="N14" s="4">
        <f t="shared" si="5"/>
        <v>8</v>
      </c>
    </row>
    <row r="15" spans="1:14">
      <c r="A15" s="4">
        <f t="shared" si="0"/>
        <v>1</v>
      </c>
      <c r="B15" s="43" t="s">
        <v>1606</v>
      </c>
      <c r="C15" s="4">
        <f>'Overall Scores'!G12</f>
        <v>470</v>
      </c>
      <c r="D15" s="4">
        <f t="shared" si="3"/>
        <v>11</v>
      </c>
      <c r="E15" s="5"/>
      <c r="F15" s="4">
        <f t="shared" si="1"/>
        <v>5</v>
      </c>
      <c r="G15" s="43" t="s">
        <v>1606</v>
      </c>
      <c r="H15" s="4">
        <f>'Overall Scores'!G10</f>
        <v>158</v>
      </c>
      <c r="I15" s="4">
        <f t="shared" si="4"/>
        <v>7</v>
      </c>
      <c r="J15" s="5"/>
      <c r="K15" s="4">
        <f t="shared" si="2"/>
        <v>3</v>
      </c>
      <c r="L15" s="43" t="s">
        <v>1606</v>
      </c>
      <c r="M15" s="4">
        <f>'Overall Scores'!G9</f>
        <v>192</v>
      </c>
      <c r="N15" s="4">
        <f t="shared" si="5"/>
        <v>9</v>
      </c>
    </row>
    <row r="16" spans="1:14">
      <c r="A16" s="4">
        <f t="shared" si="0"/>
        <v>4</v>
      </c>
      <c r="B16" s="43" t="s">
        <v>1678</v>
      </c>
      <c r="C16" s="4">
        <f>'Overall Scores'!E12</f>
        <v>381</v>
      </c>
      <c r="D16" s="4">
        <f t="shared" si="3"/>
        <v>8</v>
      </c>
      <c r="E16" s="5"/>
      <c r="F16" s="4">
        <f t="shared" si="1"/>
        <v>1</v>
      </c>
      <c r="G16" s="43" t="s">
        <v>1678</v>
      </c>
      <c r="H16" s="4">
        <f>'Overall Scores'!E10</f>
        <v>306.5</v>
      </c>
      <c r="I16" s="4">
        <f t="shared" si="4"/>
        <v>11</v>
      </c>
      <c r="J16" s="5"/>
      <c r="K16" s="4">
        <f t="shared" si="2"/>
        <v>2</v>
      </c>
      <c r="L16" s="43" t="s">
        <v>1678</v>
      </c>
      <c r="M16" s="4">
        <f>'Overall Scores'!E9</f>
        <v>235</v>
      </c>
      <c r="N16" s="4">
        <f t="shared" si="5"/>
        <v>10</v>
      </c>
    </row>
    <row r="17" spans="1:14">
      <c r="A17" s="4">
        <f t="shared" si="0"/>
        <v>2</v>
      </c>
      <c r="B17" s="43" t="s">
        <v>1607</v>
      </c>
      <c r="C17" s="4">
        <f>'Overall Scores'!H12</f>
        <v>412</v>
      </c>
      <c r="D17" s="4">
        <f t="shared" si="3"/>
        <v>10</v>
      </c>
      <c r="E17" s="5"/>
      <c r="F17" s="4">
        <f t="shared" si="1"/>
        <v>6</v>
      </c>
      <c r="G17" s="43" t="s">
        <v>1607</v>
      </c>
      <c r="H17" s="4">
        <f>'Overall Scores'!H10</f>
        <v>120.5</v>
      </c>
      <c r="I17" s="4">
        <f t="shared" si="4"/>
        <v>6</v>
      </c>
      <c r="J17" s="5"/>
      <c r="K17" s="4">
        <f t="shared" si="2"/>
        <v>7</v>
      </c>
      <c r="L17" s="43" t="s">
        <v>1607</v>
      </c>
      <c r="M17" s="4">
        <f>'Overall Scores'!H9</f>
        <v>123</v>
      </c>
      <c r="N17" s="4">
        <f t="shared" si="5"/>
        <v>5</v>
      </c>
    </row>
    <row r="18" spans="1:14" ht="13.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 thickBot="1">
      <c r="A19" s="748" t="s">
        <v>1146</v>
      </c>
      <c r="B19" s="749"/>
      <c r="C19" s="749"/>
      <c r="D19" s="750"/>
      <c r="E19" s="5"/>
      <c r="F19" s="748" t="s">
        <v>1162</v>
      </c>
      <c r="G19" s="749"/>
      <c r="H19" s="749"/>
      <c r="I19" s="750"/>
      <c r="J19" s="5"/>
      <c r="K19" s="748" t="s">
        <v>1148</v>
      </c>
      <c r="L19" s="749"/>
      <c r="M19" s="749"/>
      <c r="N19" s="750"/>
    </row>
    <row r="20" spans="1:14">
      <c r="A20" s="6" t="s">
        <v>1157</v>
      </c>
      <c r="B20" s="6" t="s">
        <v>1158</v>
      </c>
      <c r="C20" s="6" t="s">
        <v>1160</v>
      </c>
      <c r="D20" s="6" t="s">
        <v>1159</v>
      </c>
      <c r="E20" s="5"/>
      <c r="F20" s="6" t="s">
        <v>1157</v>
      </c>
      <c r="G20" s="6" t="s">
        <v>1158</v>
      </c>
      <c r="H20" s="6" t="s">
        <v>1160</v>
      </c>
      <c r="I20" s="6" t="s">
        <v>1159</v>
      </c>
      <c r="J20" s="5"/>
      <c r="K20" s="6" t="s">
        <v>1157</v>
      </c>
      <c r="L20" s="6" t="s">
        <v>1158</v>
      </c>
      <c r="M20" s="6" t="s">
        <v>1160</v>
      </c>
      <c r="N20" s="6" t="s">
        <v>1159</v>
      </c>
    </row>
    <row r="21" spans="1:14">
      <c r="A21" s="4">
        <f t="shared" ref="A21:A31" si="6">RANK(C21,C$21:C$31)</f>
        <v>7</v>
      </c>
      <c r="B21" s="43" t="s">
        <v>2184</v>
      </c>
      <c r="C21" s="4">
        <f>'Overall Scores'!B7</f>
        <v>89.5</v>
      </c>
      <c r="D21" s="4">
        <f>IF(C21=0,0,RANK(A21,A$21:A$31))</f>
        <v>5</v>
      </c>
      <c r="E21" s="5"/>
      <c r="F21" s="4">
        <f t="shared" ref="F21:F31" si="7">RANK(H21,H$21:H$31)</f>
        <v>5</v>
      </c>
      <c r="G21" s="43" t="s">
        <v>2184</v>
      </c>
      <c r="H21" s="4">
        <f>'Overall Scores'!B11</f>
        <v>256</v>
      </c>
      <c r="I21" s="4">
        <f>IF(H21=0,0,RANK(F21,F$21:F$31))</f>
        <v>7</v>
      </c>
      <c r="J21" s="5"/>
      <c r="K21" s="4">
        <f t="shared" ref="K21:K31" si="8">RANK(M21,M$21:M$31)</f>
        <v>11</v>
      </c>
      <c r="L21" s="43" t="s">
        <v>2184</v>
      </c>
      <c r="M21" s="4">
        <f>'Overall Scores'!B8</f>
        <v>18</v>
      </c>
      <c r="N21" s="4">
        <f>IF(M21=0,0,RANK(K21,K$21:K$31))</f>
        <v>1</v>
      </c>
    </row>
    <row r="22" spans="1:14">
      <c r="A22" s="4">
        <f t="shared" si="6"/>
        <v>5</v>
      </c>
      <c r="B22" s="43" t="s">
        <v>124</v>
      </c>
      <c r="C22" s="4">
        <f>'Overall Scores'!I7</f>
        <v>143</v>
      </c>
      <c r="D22" s="4">
        <f t="shared" ref="D22:D31" si="9">IF(C22=0,0,RANK(A22,A$21:A$31))</f>
        <v>7</v>
      </c>
      <c r="E22" s="5"/>
      <c r="F22" s="4">
        <f t="shared" si="7"/>
        <v>7</v>
      </c>
      <c r="G22" s="43" t="s">
        <v>124</v>
      </c>
      <c r="H22" s="4">
        <f>'Overall Scores'!I11</f>
        <v>226</v>
      </c>
      <c r="I22" s="4">
        <f t="shared" ref="I22:I31" si="10">IF(H22=0,0,RANK(F22,F$21:F$31))</f>
        <v>5</v>
      </c>
      <c r="J22" s="5"/>
      <c r="K22" s="4">
        <f t="shared" si="8"/>
        <v>7</v>
      </c>
      <c r="L22" s="43" t="s">
        <v>124</v>
      </c>
      <c r="M22" s="4">
        <f>'Overall Scores'!I8</f>
        <v>138</v>
      </c>
      <c r="N22" s="4">
        <f t="shared" ref="N22:N31" si="11">IF(M22=0,0,RANK(K22,K$21:K$31))</f>
        <v>4</v>
      </c>
    </row>
    <row r="23" spans="1:14">
      <c r="A23" s="4">
        <f t="shared" si="6"/>
        <v>8</v>
      </c>
      <c r="B23" s="43" t="s">
        <v>2625</v>
      </c>
      <c r="C23" s="4">
        <f>'Overall Scores'!K7</f>
        <v>68</v>
      </c>
      <c r="D23" s="4">
        <f t="shared" si="9"/>
        <v>4</v>
      </c>
      <c r="E23" s="5"/>
      <c r="F23" s="4">
        <f t="shared" si="7"/>
        <v>10</v>
      </c>
      <c r="G23" s="43" t="s">
        <v>2625</v>
      </c>
      <c r="H23" s="4">
        <f>'Overall Scores'!K11</f>
        <v>50</v>
      </c>
      <c r="I23" s="4">
        <f t="shared" si="10"/>
        <v>1</v>
      </c>
      <c r="J23" s="5"/>
      <c r="K23" s="4">
        <f t="shared" si="8"/>
        <v>10</v>
      </c>
      <c r="L23" s="43" t="s">
        <v>2625</v>
      </c>
      <c r="M23" s="4">
        <f>'Overall Scores'!K8</f>
        <v>37</v>
      </c>
      <c r="N23" s="4">
        <f t="shared" si="11"/>
        <v>2</v>
      </c>
    </row>
    <row r="24" spans="1:14">
      <c r="A24" s="4">
        <f t="shared" si="6"/>
        <v>1</v>
      </c>
      <c r="B24" s="43" t="s">
        <v>1910</v>
      </c>
      <c r="C24" s="4">
        <f>'Overall Scores'!D7</f>
        <v>224</v>
      </c>
      <c r="D24" s="4">
        <f t="shared" si="9"/>
        <v>11</v>
      </c>
      <c r="E24" s="5"/>
      <c r="F24" s="4">
        <f t="shared" si="7"/>
        <v>6</v>
      </c>
      <c r="G24" s="43" t="s">
        <v>1910</v>
      </c>
      <c r="H24" s="4">
        <f>'Overall Scores'!D11</f>
        <v>228</v>
      </c>
      <c r="I24" s="4">
        <f t="shared" si="10"/>
        <v>6</v>
      </c>
      <c r="J24" s="5"/>
      <c r="K24" s="4">
        <f t="shared" si="8"/>
        <v>1</v>
      </c>
      <c r="L24" s="43" t="s">
        <v>1910</v>
      </c>
      <c r="M24" s="4">
        <f>'Overall Scores'!D8</f>
        <v>279</v>
      </c>
      <c r="N24" s="4">
        <f t="shared" si="11"/>
        <v>11</v>
      </c>
    </row>
    <row r="25" spans="1:14">
      <c r="A25" s="4">
        <f t="shared" si="6"/>
        <v>10</v>
      </c>
      <c r="B25" s="43" t="s">
        <v>2626</v>
      </c>
      <c r="C25" s="4">
        <f>'Overall Scores'!L7</f>
        <v>53</v>
      </c>
      <c r="D25" s="4">
        <f t="shared" si="9"/>
        <v>2</v>
      </c>
      <c r="E25" s="5"/>
      <c r="F25" s="4">
        <f t="shared" si="7"/>
        <v>10</v>
      </c>
      <c r="G25" s="43" t="s">
        <v>2626</v>
      </c>
      <c r="H25" s="4">
        <f>'Overall Scores'!L11</f>
        <v>50</v>
      </c>
      <c r="I25" s="4">
        <f t="shared" si="10"/>
        <v>1</v>
      </c>
      <c r="J25" s="5"/>
      <c r="K25" s="4">
        <f t="shared" si="8"/>
        <v>9</v>
      </c>
      <c r="L25" s="43" t="s">
        <v>2626</v>
      </c>
      <c r="M25" s="4">
        <f>'Overall Scores'!L8</f>
        <v>84</v>
      </c>
      <c r="N25" s="4">
        <f t="shared" si="11"/>
        <v>3</v>
      </c>
    </row>
    <row r="26" spans="1:14">
      <c r="A26" s="4">
        <f t="shared" si="6"/>
        <v>2</v>
      </c>
      <c r="B26" s="43" t="s">
        <v>2627</v>
      </c>
      <c r="C26" s="4">
        <f>'Overall Scores'!J7</f>
        <v>177</v>
      </c>
      <c r="D26" s="4">
        <f t="shared" si="9"/>
        <v>10</v>
      </c>
      <c r="E26" s="5"/>
      <c r="F26" s="4">
        <f t="shared" si="7"/>
        <v>8</v>
      </c>
      <c r="G26" s="43" t="s">
        <v>2627</v>
      </c>
      <c r="H26" s="4">
        <f>'Overall Scores'!J11</f>
        <v>207</v>
      </c>
      <c r="I26" s="4">
        <f t="shared" si="10"/>
        <v>4</v>
      </c>
      <c r="J26" s="5"/>
      <c r="K26" s="4">
        <f t="shared" si="8"/>
        <v>6</v>
      </c>
      <c r="L26" s="43" t="s">
        <v>2627</v>
      </c>
      <c r="M26" s="4">
        <f>'Overall Scores'!J8</f>
        <v>153</v>
      </c>
      <c r="N26" s="4">
        <f t="shared" si="11"/>
        <v>6</v>
      </c>
    </row>
    <row r="27" spans="1:14">
      <c r="A27" s="4">
        <f t="shared" si="6"/>
        <v>6</v>
      </c>
      <c r="B27" s="43" t="s">
        <v>2185</v>
      </c>
      <c r="C27" s="4">
        <f>'Overall Scores'!C7</f>
        <v>92.5</v>
      </c>
      <c r="D27" s="4">
        <f t="shared" si="9"/>
        <v>6</v>
      </c>
      <c r="E27" s="5"/>
      <c r="F27" s="4">
        <f t="shared" si="7"/>
        <v>9</v>
      </c>
      <c r="G27" s="43" t="s">
        <v>2185</v>
      </c>
      <c r="H27" s="4">
        <f>'Overall Scores'!C11</f>
        <v>190</v>
      </c>
      <c r="I27" s="4">
        <f t="shared" si="10"/>
        <v>3</v>
      </c>
      <c r="J27" s="5"/>
      <c r="K27" s="4">
        <f t="shared" si="8"/>
        <v>7</v>
      </c>
      <c r="L27" s="43" t="s">
        <v>2185</v>
      </c>
      <c r="M27" s="4">
        <f>'Overall Scores'!C8</f>
        <v>138</v>
      </c>
      <c r="N27" s="4">
        <f t="shared" si="11"/>
        <v>4</v>
      </c>
    </row>
    <row r="28" spans="1:14">
      <c r="A28" s="4">
        <f t="shared" si="6"/>
        <v>11</v>
      </c>
      <c r="B28" s="43" t="s">
        <v>121</v>
      </c>
      <c r="C28" s="4">
        <f>'Overall Scores'!F7</f>
        <v>42</v>
      </c>
      <c r="D28" s="4">
        <f t="shared" si="9"/>
        <v>1</v>
      </c>
      <c r="E28" s="5"/>
      <c r="F28" s="4">
        <f t="shared" si="7"/>
        <v>4</v>
      </c>
      <c r="G28" s="43" t="s">
        <v>121</v>
      </c>
      <c r="H28" s="4">
        <f>'Overall Scores'!F11</f>
        <v>263</v>
      </c>
      <c r="I28" s="4">
        <f t="shared" si="10"/>
        <v>8</v>
      </c>
      <c r="J28" s="5"/>
      <c r="K28" s="4">
        <f t="shared" si="8"/>
        <v>5</v>
      </c>
      <c r="L28" s="43" t="s">
        <v>121</v>
      </c>
      <c r="M28" s="4">
        <f>'Overall Scores'!F8</f>
        <v>205</v>
      </c>
      <c r="N28" s="4">
        <f t="shared" si="11"/>
        <v>7</v>
      </c>
    </row>
    <row r="29" spans="1:14">
      <c r="A29" s="4">
        <f t="shared" si="6"/>
        <v>4</v>
      </c>
      <c r="B29" s="43" t="s">
        <v>1606</v>
      </c>
      <c r="C29" s="4">
        <f>'Overall Scores'!G7</f>
        <v>164</v>
      </c>
      <c r="D29" s="4">
        <f t="shared" si="9"/>
        <v>8</v>
      </c>
      <c r="E29" s="5"/>
      <c r="F29" s="4">
        <f t="shared" si="7"/>
        <v>2</v>
      </c>
      <c r="G29" s="43" t="s">
        <v>1606</v>
      </c>
      <c r="H29" s="4">
        <f>'Overall Scores'!G11</f>
        <v>357</v>
      </c>
      <c r="I29" s="4">
        <f t="shared" si="10"/>
        <v>10</v>
      </c>
      <c r="J29" s="5"/>
      <c r="K29" s="4">
        <f t="shared" si="8"/>
        <v>2</v>
      </c>
      <c r="L29" s="43" t="s">
        <v>1606</v>
      </c>
      <c r="M29" s="4">
        <f>'Overall Scores'!G8</f>
        <v>236</v>
      </c>
      <c r="N29" s="4">
        <f t="shared" si="11"/>
        <v>10</v>
      </c>
    </row>
    <row r="30" spans="1:14">
      <c r="A30" s="4">
        <f t="shared" si="6"/>
        <v>3</v>
      </c>
      <c r="B30" s="43" t="s">
        <v>1678</v>
      </c>
      <c r="C30" s="4">
        <f>'Overall Scores'!E7</f>
        <v>176.5</v>
      </c>
      <c r="D30" s="4">
        <f t="shared" si="9"/>
        <v>9</v>
      </c>
      <c r="E30" s="5"/>
      <c r="F30" s="4">
        <f t="shared" si="7"/>
        <v>1</v>
      </c>
      <c r="G30" s="43" t="s">
        <v>1678</v>
      </c>
      <c r="H30" s="4">
        <f>'Overall Scores'!E11</f>
        <v>431</v>
      </c>
      <c r="I30" s="4">
        <f t="shared" si="10"/>
        <v>11</v>
      </c>
      <c r="J30" s="5"/>
      <c r="K30" s="4">
        <f t="shared" si="8"/>
        <v>3</v>
      </c>
      <c r="L30" s="43" t="s">
        <v>1678</v>
      </c>
      <c r="M30" s="4">
        <f>'Overall Scores'!E8</f>
        <v>231</v>
      </c>
      <c r="N30" s="4">
        <f t="shared" si="11"/>
        <v>9</v>
      </c>
    </row>
    <row r="31" spans="1:14">
      <c r="A31" s="4">
        <f t="shared" si="6"/>
        <v>9</v>
      </c>
      <c r="B31" s="43" t="s">
        <v>1607</v>
      </c>
      <c r="C31" s="4">
        <f>'Overall Scores'!H7</f>
        <v>56</v>
      </c>
      <c r="D31" s="4">
        <f t="shared" si="9"/>
        <v>3</v>
      </c>
      <c r="E31" s="5"/>
      <c r="F31" s="4">
        <f t="shared" si="7"/>
        <v>3</v>
      </c>
      <c r="G31" s="43" t="s">
        <v>1607</v>
      </c>
      <c r="H31" s="4">
        <f>'Overall Scores'!H11</f>
        <v>338</v>
      </c>
      <c r="I31" s="4">
        <f t="shared" si="10"/>
        <v>9</v>
      </c>
      <c r="J31" s="5"/>
      <c r="K31" s="4">
        <f t="shared" si="8"/>
        <v>4</v>
      </c>
      <c r="L31" s="43" t="s">
        <v>1607</v>
      </c>
      <c r="M31" s="4">
        <f>'Overall Scores'!H8</f>
        <v>216</v>
      </c>
      <c r="N31" s="4">
        <f t="shared" si="11"/>
        <v>8</v>
      </c>
    </row>
    <row r="32" spans="1:14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 thickBot="1">
      <c r="A33" s="748" t="s">
        <v>1147</v>
      </c>
      <c r="B33" s="749"/>
      <c r="C33" s="749"/>
      <c r="D33" s="750"/>
      <c r="E33" s="5"/>
      <c r="F33" s="748" t="s">
        <v>1150</v>
      </c>
      <c r="G33" s="749"/>
      <c r="H33" s="749"/>
      <c r="I33" s="750"/>
      <c r="J33" s="5"/>
      <c r="K33" s="748" t="s">
        <v>1161</v>
      </c>
      <c r="L33" s="749"/>
      <c r="M33" s="749"/>
      <c r="N33" s="750"/>
    </row>
    <row r="34" spans="1:14">
      <c r="A34" s="6" t="s">
        <v>1157</v>
      </c>
      <c r="B34" s="6" t="s">
        <v>1158</v>
      </c>
      <c r="C34" s="6" t="s">
        <v>1160</v>
      </c>
      <c r="D34" s="6" t="s">
        <v>1159</v>
      </c>
      <c r="E34" s="5"/>
      <c r="F34" s="6" t="s">
        <v>1157</v>
      </c>
      <c r="G34" s="6" t="s">
        <v>1158</v>
      </c>
      <c r="H34" s="6" t="s">
        <v>1160</v>
      </c>
      <c r="I34" s="6" t="s">
        <v>1159</v>
      </c>
      <c r="J34" s="5"/>
      <c r="K34" s="6" t="s">
        <v>1157</v>
      </c>
      <c r="L34" s="6" t="s">
        <v>1158</v>
      </c>
      <c r="M34" s="6" t="s">
        <v>1160</v>
      </c>
      <c r="N34" s="6" t="s">
        <v>1159</v>
      </c>
    </row>
    <row r="35" spans="1:14">
      <c r="A35" s="4">
        <f t="shared" ref="A35:A45" si="12">RANK(C35,C$35:C$45)</f>
        <v>4</v>
      </c>
      <c r="B35" s="43" t="s">
        <v>2184</v>
      </c>
      <c r="C35" s="4">
        <f>'Overall Scores'!B6</f>
        <v>150</v>
      </c>
      <c r="D35" s="4">
        <f t="shared" ref="D35:D45" si="13">IF(C35=0,0,RANK(A35,A$35:A$45))</f>
        <v>8</v>
      </c>
      <c r="E35" s="5"/>
      <c r="F35" s="4">
        <f t="shared" ref="F35:F45" si="14">RANK(H35,H$35:H$45)</f>
        <v>9</v>
      </c>
      <c r="G35" s="43" t="s">
        <v>2184</v>
      </c>
      <c r="H35" s="4">
        <f>'Overall Scores'!B31</f>
        <v>5</v>
      </c>
      <c r="I35" s="4">
        <f t="shared" ref="I35:I45" si="15">IF(H35=0,0,RANK(F35,F$35:F$45))</f>
        <v>3</v>
      </c>
      <c r="J35" s="5"/>
      <c r="K35" s="4">
        <f t="shared" ref="K35:K45" si="16">RANK(M35,M$35:M$45)</f>
        <v>8</v>
      </c>
      <c r="L35" s="43" t="s">
        <v>2184</v>
      </c>
      <c r="M35" s="4">
        <f>'Overall Scores'!B15</f>
        <v>1178</v>
      </c>
      <c r="N35" s="4">
        <f t="shared" ref="N35:N45" si="17">IF(M35=0,0,RANK(K35,K$35:K$45))</f>
        <v>4</v>
      </c>
    </row>
    <row r="36" spans="1:14">
      <c r="A36" s="4">
        <f t="shared" si="12"/>
        <v>8</v>
      </c>
      <c r="B36" s="43" t="s">
        <v>124</v>
      </c>
      <c r="C36" s="4">
        <f>'Overall Scores'!I6</f>
        <v>128</v>
      </c>
      <c r="D36" s="4">
        <f t="shared" si="13"/>
        <v>4</v>
      </c>
      <c r="E36" s="5"/>
      <c r="F36" s="4">
        <f t="shared" si="14"/>
        <v>7</v>
      </c>
      <c r="G36" s="43" t="s">
        <v>124</v>
      </c>
      <c r="H36" s="4">
        <f>'Overall Scores'!I31</f>
        <v>34</v>
      </c>
      <c r="I36" s="4">
        <f t="shared" si="15"/>
        <v>5</v>
      </c>
      <c r="J36" s="5"/>
      <c r="K36" s="4">
        <f t="shared" si="16"/>
        <v>7</v>
      </c>
      <c r="L36" s="43" t="s">
        <v>124</v>
      </c>
      <c r="M36" s="4">
        <f>'Overall Scores'!I15</f>
        <v>1262</v>
      </c>
      <c r="N36" s="4">
        <f t="shared" si="17"/>
        <v>5</v>
      </c>
    </row>
    <row r="37" spans="1:14">
      <c r="A37" s="4">
        <f t="shared" si="12"/>
        <v>10</v>
      </c>
      <c r="B37" s="43" t="s">
        <v>2625</v>
      </c>
      <c r="C37" s="4">
        <f>'Overall Scores'!K6</f>
        <v>108</v>
      </c>
      <c r="D37" s="4">
        <f t="shared" si="13"/>
        <v>2</v>
      </c>
      <c r="E37" s="5"/>
      <c r="F37" s="4">
        <f t="shared" si="14"/>
        <v>10</v>
      </c>
      <c r="G37" s="43" t="s">
        <v>2625</v>
      </c>
      <c r="H37" s="4">
        <f>'Overall Scores'!K31</f>
        <v>0</v>
      </c>
      <c r="I37" s="4">
        <f t="shared" si="15"/>
        <v>0</v>
      </c>
      <c r="J37" s="5"/>
      <c r="K37" s="4">
        <f t="shared" si="16"/>
        <v>10</v>
      </c>
      <c r="L37" s="43" t="s">
        <v>2625</v>
      </c>
      <c r="M37" s="4">
        <f>'Overall Scores'!K15</f>
        <v>390</v>
      </c>
      <c r="N37" s="4">
        <f t="shared" si="17"/>
        <v>2</v>
      </c>
    </row>
    <row r="38" spans="1:14">
      <c r="A38" s="4">
        <f t="shared" si="12"/>
        <v>3</v>
      </c>
      <c r="B38" s="43" t="s">
        <v>1910</v>
      </c>
      <c r="C38" s="4">
        <f>'Overall Scores'!D6</f>
        <v>154</v>
      </c>
      <c r="D38" s="4">
        <f t="shared" si="13"/>
        <v>9</v>
      </c>
      <c r="E38" s="5"/>
      <c r="F38" s="4">
        <f t="shared" si="14"/>
        <v>4</v>
      </c>
      <c r="G38" s="43" t="s">
        <v>1910</v>
      </c>
      <c r="H38" s="4">
        <f>'Overall Scores'!D31</f>
        <v>46</v>
      </c>
      <c r="I38" s="4">
        <f t="shared" si="15"/>
        <v>8</v>
      </c>
      <c r="J38" s="5"/>
      <c r="K38" s="4">
        <f t="shared" si="16"/>
        <v>5</v>
      </c>
      <c r="L38" s="43" t="s">
        <v>1910</v>
      </c>
      <c r="M38" s="4">
        <f>'Overall Scores'!D15</f>
        <v>1501</v>
      </c>
      <c r="N38" s="4">
        <f t="shared" si="17"/>
        <v>7</v>
      </c>
    </row>
    <row r="39" spans="1:14">
      <c r="A39" s="4">
        <f t="shared" si="12"/>
        <v>11</v>
      </c>
      <c r="B39" s="43" t="s">
        <v>2626</v>
      </c>
      <c r="C39" s="4">
        <f>'Overall Scores'!L6</f>
        <v>53</v>
      </c>
      <c r="D39" s="4">
        <f t="shared" si="13"/>
        <v>1</v>
      </c>
      <c r="E39" s="5"/>
      <c r="F39" s="4">
        <f t="shared" si="14"/>
        <v>10</v>
      </c>
      <c r="G39" s="43" t="s">
        <v>2626</v>
      </c>
      <c r="H39" s="4">
        <f>'Overall Scores'!L31</f>
        <v>0</v>
      </c>
      <c r="I39" s="4">
        <f t="shared" si="15"/>
        <v>0</v>
      </c>
      <c r="J39" s="5"/>
      <c r="K39" s="4">
        <f t="shared" si="16"/>
        <v>11</v>
      </c>
      <c r="L39" s="43" t="s">
        <v>2626</v>
      </c>
      <c r="M39" s="4">
        <f>'Overall Scores'!L15</f>
        <v>329</v>
      </c>
      <c r="N39" s="4">
        <f t="shared" si="17"/>
        <v>1</v>
      </c>
    </row>
    <row r="40" spans="1:14">
      <c r="A40" s="4">
        <f t="shared" si="12"/>
        <v>5</v>
      </c>
      <c r="B40" s="43" t="s">
        <v>2627</v>
      </c>
      <c r="C40" s="4">
        <f>'Overall Scores'!J6</f>
        <v>148</v>
      </c>
      <c r="D40" s="4">
        <f t="shared" si="13"/>
        <v>7</v>
      </c>
      <c r="E40" s="5"/>
      <c r="F40" s="4">
        <f t="shared" si="14"/>
        <v>6</v>
      </c>
      <c r="G40" s="43" t="s">
        <v>2627</v>
      </c>
      <c r="H40" s="4">
        <f>'Overall Scores'!J31</f>
        <v>44</v>
      </c>
      <c r="I40" s="4">
        <f t="shared" si="15"/>
        <v>6</v>
      </c>
      <c r="J40" s="5"/>
      <c r="K40" s="4">
        <f t="shared" si="16"/>
        <v>6</v>
      </c>
      <c r="L40" s="43" t="s">
        <v>2627</v>
      </c>
      <c r="M40" s="4">
        <f>'Overall Scores'!J15</f>
        <v>1396</v>
      </c>
      <c r="N40" s="4">
        <f t="shared" si="17"/>
        <v>6</v>
      </c>
    </row>
    <row r="41" spans="1:14">
      <c r="A41" s="4">
        <f t="shared" si="12"/>
        <v>7</v>
      </c>
      <c r="B41" s="43" t="s">
        <v>2185</v>
      </c>
      <c r="C41" s="4">
        <f>'Overall Scores'!C6</f>
        <v>130.5</v>
      </c>
      <c r="D41" s="4">
        <f t="shared" si="13"/>
        <v>5</v>
      </c>
      <c r="E41" s="5"/>
      <c r="F41" s="4">
        <f t="shared" si="14"/>
        <v>8</v>
      </c>
      <c r="G41" s="43" t="s">
        <v>2185</v>
      </c>
      <c r="H41" s="4">
        <f>'Overall Scores'!C31</f>
        <v>7</v>
      </c>
      <c r="I41" s="4">
        <f t="shared" si="15"/>
        <v>4</v>
      </c>
      <c r="J41" s="5"/>
      <c r="K41" s="4">
        <f t="shared" si="16"/>
        <v>9</v>
      </c>
      <c r="L41" s="43" t="s">
        <v>2185</v>
      </c>
      <c r="M41" s="4">
        <f>'Overall Scores'!C15</f>
        <v>810</v>
      </c>
      <c r="N41" s="4">
        <f t="shared" si="17"/>
        <v>3</v>
      </c>
    </row>
    <row r="42" spans="1:14">
      <c r="A42" s="4">
        <f t="shared" si="12"/>
        <v>2</v>
      </c>
      <c r="B42" s="43" t="s">
        <v>121</v>
      </c>
      <c r="C42" s="4">
        <f>'Overall Scores'!F6</f>
        <v>161</v>
      </c>
      <c r="D42" s="4">
        <f t="shared" si="13"/>
        <v>10</v>
      </c>
      <c r="E42" s="5"/>
      <c r="F42" s="4">
        <f t="shared" si="14"/>
        <v>2</v>
      </c>
      <c r="G42" s="43" t="s">
        <v>121</v>
      </c>
      <c r="H42" s="4">
        <f>'Overall Scores'!F31</f>
        <v>59</v>
      </c>
      <c r="I42" s="4">
        <f t="shared" si="15"/>
        <v>10</v>
      </c>
      <c r="J42" s="5"/>
      <c r="K42" s="4">
        <f t="shared" si="16"/>
        <v>3</v>
      </c>
      <c r="L42" s="43" t="s">
        <v>121</v>
      </c>
      <c r="M42" s="4">
        <f>'Overall Scores'!F15</f>
        <v>1598.5</v>
      </c>
      <c r="N42" s="4">
        <f t="shared" si="17"/>
        <v>9</v>
      </c>
    </row>
    <row r="43" spans="1:14">
      <c r="A43" s="4">
        <f t="shared" si="12"/>
        <v>6</v>
      </c>
      <c r="B43" s="43" t="s">
        <v>1606</v>
      </c>
      <c r="C43" s="4">
        <f>'Overall Scores'!G6</f>
        <v>147.5</v>
      </c>
      <c r="D43" s="4">
        <f t="shared" si="13"/>
        <v>6</v>
      </c>
      <c r="E43" s="5"/>
      <c r="F43" s="4">
        <f t="shared" si="14"/>
        <v>5</v>
      </c>
      <c r="G43" s="43" t="s">
        <v>1606</v>
      </c>
      <c r="H43" s="4">
        <f>'Overall Scores'!G31</f>
        <v>45</v>
      </c>
      <c r="I43" s="4">
        <f t="shared" si="15"/>
        <v>7</v>
      </c>
      <c r="J43" s="5"/>
      <c r="K43" s="4">
        <f t="shared" si="16"/>
        <v>2</v>
      </c>
      <c r="L43" s="43" t="s">
        <v>1606</v>
      </c>
      <c r="M43" s="4">
        <f>'Overall Scores'!G15</f>
        <v>1809.5</v>
      </c>
      <c r="N43" s="4">
        <f t="shared" si="17"/>
        <v>10</v>
      </c>
    </row>
    <row r="44" spans="1:14">
      <c r="A44" s="4">
        <f t="shared" si="12"/>
        <v>9</v>
      </c>
      <c r="B44" s="43" t="s">
        <v>1678</v>
      </c>
      <c r="C44" s="4">
        <f>'Overall Scores'!E6</f>
        <v>115</v>
      </c>
      <c r="D44" s="4">
        <f t="shared" si="13"/>
        <v>3</v>
      </c>
      <c r="E44" s="5"/>
      <c r="F44" s="4">
        <f t="shared" si="14"/>
        <v>1</v>
      </c>
      <c r="G44" s="43" t="s">
        <v>1678</v>
      </c>
      <c r="H44" s="4">
        <f>'Overall Scores'!E31</f>
        <v>65</v>
      </c>
      <c r="I44" s="4">
        <f t="shared" si="15"/>
        <v>11</v>
      </c>
      <c r="J44" s="5"/>
      <c r="K44" s="4">
        <f t="shared" si="16"/>
        <v>1</v>
      </c>
      <c r="L44" s="43" t="s">
        <v>1678</v>
      </c>
      <c r="M44" s="4">
        <f>'Overall Scores'!E15</f>
        <v>1991</v>
      </c>
      <c r="N44" s="4">
        <f t="shared" si="17"/>
        <v>11</v>
      </c>
    </row>
    <row r="45" spans="1:14">
      <c r="A45" s="4">
        <f t="shared" si="12"/>
        <v>1</v>
      </c>
      <c r="B45" s="43" t="s">
        <v>1607</v>
      </c>
      <c r="C45" s="4">
        <f>'Overall Scores'!H6</f>
        <v>179</v>
      </c>
      <c r="D45" s="4">
        <f t="shared" si="13"/>
        <v>11</v>
      </c>
      <c r="E45" s="5"/>
      <c r="F45" s="4">
        <f t="shared" si="14"/>
        <v>3</v>
      </c>
      <c r="G45" s="43" t="s">
        <v>1607</v>
      </c>
      <c r="H45" s="4">
        <f>'Overall Scores'!H31</f>
        <v>52</v>
      </c>
      <c r="I45" s="4">
        <f t="shared" si="15"/>
        <v>9</v>
      </c>
      <c r="J45" s="5"/>
      <c r="K45" s="4">
        <f t="shared" si="16"/>
        <v>4</v>
      </c>
      <c r="L45" s="43" t="s">
        <v>1607</v>
      </c>
      <c r="M45" s="4">
        <f>'Overall Scores'!H15</f>
        <v>1546.5</v>
      </c>
      <c r="N45" s="4">
        <f t="shared" si="17"/>
        <v>8</v>
      </c>
    </row>
  </sheetData>
  <mergeCells count="9">
    <mergeCell ref="A33:D33"/>
    <mergeCell ref="F33:I33"/>
    <mergeCell ref="K33:N33"/>
    <mergeCell ref="A5:D5"/>
    <mergeCell ref="F5:I5"/>
    <mergeCell ref="K5:N5"/>
    <mergeCell ref="A19:D19"/>
    <mergeCell ref="F19:I19"/>
    <mergeCell ref="K19:N19"/>
  </mergeCells>
  <pageMargins left="0.74803149606299213" right="0.74803149606299213" top="0.59055118110236227" bottom="0.59055118110236227" header="0.51181102362204722" footer="0.51181102362204722"/>
  <pageSetup paperSize="9" scale="89" fitToWidth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N45"/>
  <sheetViews>
    <sheetView topLeftCell="A4" zoomScaleNormal="100" workbookViewId="0">
      <selection activeCell="Q35" sqref="Q35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D1" s="7" t="s">
        <v>3150</v>
      </c>
      <c r="E1" s="17"/>
      <c r="F1" s="17"/>
      <c r="G1" s="17"/>
      <c r="H1" s="17"/>
      <c r="I1" s="17"/>
      <c r="J1" s="17"/>
    </row>
    <row r="3" spans="1:14" ht="15.75">
      <c r="F3" s="18" t="s">
        <v>3148</v>
      </c>
      <c r="G3" s="17"/>
      <c r="H3" s="17"/>
    </row>
    <row r="4" spans="1:14" ht="13.5" thickBot="1"/>
    <row r="5" spans="1:14" ht="13.5" thickBot="1">
      <c r="A5" s="748" t="s">
        <v>1156</v>
      </c>
      <c r="B5" s="749"/>
      <c r="C5" s="749"/>
      <c r="D5" s="750"/>
      <c r="E5" s="5"/>
      <c r="F5" s="748" t="s">
        <v>1153</v>
      </c>
      <c r="G5" s="749"/>
      <c r="H5" s="749"/>
      <c r="I5" s="750"/>
      <c r="J5" s="5"/>
      <c r="K5" s="748" t="s">
        <v>1149</v>
      </c>
      <c r="L5" s="749"/>
      <c r="M5" s="749"/>
      <c r="N5" s="750"/>
    </row>
    <row r="6" spans="1:14">
      <c r="A6" s="6" t="s">
        <v>1157</v>
      </c>
      <c r="B6" s="6" t="s">
        <v>1158</v>
      </c>
      <c r="C6" s="6" t="s">
        <v>1160</v>
      </c>
      <c r="D6" s="6" t="s">
        <v>1159</v>
      </c>
      <c r="E6" s="5"/>
      <c r="F6" s="6" t="s">
        <v>1157</v>
      </c>
      <c r="G6" s="6" t="s">
        <v>1158</v>
      </c>
      <c r="H6" s="6" t="s">
        <v>1160</v>
      </c>
      <c r="I6" s="6" t="s">
        <v>1159</v>
      </c>
      <c r="J6" s="5"/>
      <c r="K6" s="6" t="s">
        <v>1157</v>
      </c>
      <c r="L6" s="6" t="s">
        <v>1158</v>
      </c>
      <c r="M6" s="6" t="s">
        <v>1160</v>
      </c>
      <c r="N6" s="6" t="s">
        <v>1159</v>
      </c>
    </row>
    <row r="7" spans="1:14">
      <c r="A7" s="4">
        <f t="shared" ref="A7:A17" si="0">RANK(C7,C$7:C$17)</f>
        <v>1</v>
      </c>
      <c r="B7" s="43" t="s">
        <v>1606</v>
      </c>
      <c r="C7" s="4">
        <f>'Overall Scores'!G12</f>
        <v>470</v>
      </c>
      <c r="D7" s="4">
        <f t="shared" ref="D7:D17" si="1">IF(C7=0,0,RANK(A7,A$7:A$17))</f>
        <v>11</v>
      </c>
      <c r="E7" s="5"/>
      <c r="F7" s="4">
        <f t="shared" ref="F7:F17" si="2">RANK(H7,H$7:H$17)</f>
        <v>1</v>
      </c>
      <c r="G7" s="43" t="s">
        <v>1678</v>
      </c>
      <c r="H7" s="4">
        <f>'Overall Scores'!E10</f>
        <v>306.5</v>
      </c>
      <c r="I7" s="4">
        <f t="shared" ref="I7:I17" si="3">IF(H7=0,0,RANK(F7,F$7:F$17))</f>
        <v>11</v>
      </c>
      <c r="J7" s="5"/>
      <c r="K7" s="4">
        <f t="shared" ref="K7:K17" si="4">RANK(M7,M$7:M$17)</f>
        <v>1</v>
      </c>
      <c r="L7" s="43" t="s">
        <v>1910</v>
      </c>
      <c r="M7" s="4">
        <f>'Overall Scores'!D9</f>
        <v>280.5</v>
      </c>
      <c r="N7" s="4">
        <f t="shared" ref="N7:N17" si="5">IF(M7=0,0,RANK(K7,K$7:K$17))</f>
        <v>11</v>
      </c>
    </row>
    <row r="8" spans="1:14">
      <c r="A8" s="4">
        <f t="shared" si="0"/>
        <v>2</v>
      </c>
      <c r="B8" s="43" t="s">
        <v>1607</v>
      </c>
      <c r="C8" s="4">
        <f>'Overall Scores'!H12</f>
        <v>412</v>
      </c>
      <c r="D8" s="4">
        <f t="shared" si="1"/>
        <v>10</v>
      </c>
      <c r="E8" s="5"/>
      <c r="F8" s="4">
        <f t="shared" si="2"/>
        <v>2</v>
      </c>
      <c r="G8" s="43" t="s">
        <v>121</v>
      </c>
      <c r="H8" s="4">
        <f>'Overall Scores'!F10</f>
        <v>294.5</v>
      </c>
      <c r="I8" s="4">
        <f t="shared" si="3"/>
        <v>10</v>
      </c>
      <c r="J8" s="5"/>
      <c r="K8" s="4">
        <f t="shared" si="4"/>
        <v>2</v>
      </c>
      <c r="L8" s="43" t="s">
        <v>1678</v>
      </c>
      <c r="M8" s="4">
        <f>'Overall Scores'!E9</f>
        <v>235</v>
      </c>
      <c r="N8" s="4">
        <f t="shared" si="5"/>
        <v>10</v>
      </c>
    </row>
    <row r="9" spans="1:14">
      <c r="A9" s="4">
        <f t="shared" si="0"/>
        <v>3</v>
      </c>
      <c r="B9" s="43" t="s">
        <v>2184</v>
      </c>
      <c r="C9" s="4">
        <f>'Overall Scores'!B12</f>
        <v>389</v>
      </c>
      <c r="D9" s="4">
        <f t="shared" si="1"/>
        <v>9</v>
      </c>
      <c r="E9" s="5"/>
      <c r="F9" s="4">
        <f t="shared" si="2"/>
        <v>3</v>
      </c>
      <c r="G9" s="43" t="s">
        <v>124</v>
      </c>
      <c r="H9" s="4">
        <f>'Overall Scores'!I10</f>
        <v>221</v>
      </c>
      <c r="I9" s="4">
        <f t="shared" si="3"/>
        <v>9</v>
      </c>
      <c r="J9" s="5"/>
      <c r="K9" s="4">
        <f t="shared" si="4"/>
        <v>3</v>
      </c>
      <c r="L9" s="43" t="s">
        <v>1606</v>
      </c>
      <c r="M9" s="4">
        <f>'Overall Scores'!G9</f>
        <v>192</v>
      </c>
      <c r="N9" s="4">
        <f t="shared" si="5"/>
        <v>9</v>
      </c>
    </row>
    <row r="10" spans="1:14">
      <c r="A10" s="4">
        <f t="shared" si="0"/>
        <v>4</v>
      </c>
      <c r="B10" s="43" t="s">
        <v>1678</v>
      </c>
      <c r="C10" s="4">
        <f>'Overall Scores'!E12</f>
        <v>381</v>
      </c>
      <c r="D10" s="4">
        <f t="shared" si="1"/>
        <v>8</v>
      </c>
      <c r="E10" s="5"/>
      <c r="F10" s="4">
        <f t="shared" si="2"/>
        <v>4</v>
      </c>
      <c r="G10" s="43" t="s">
        <v>2627</v>
      </c>
      <c r="H10" s="4">
        <f>'Overall Scores'!J10</f>
        <v>211</v>
      </c>
      <c r="I10" s="4">
        <f t="shared" si="3"/>
        <v>8</v>
      </c>
      <c r="J10" s="5"/>
      <c r="K10" s="4">
        <f t="shared" si="4"/>
        <v>4</v>
      </c>
      <c r="L10" s="43" t="s">
        <v>121</v>
      </c>
      <c r="M10" s="4">
        <f>'Overall Scores'!F9</f>
        <v>165</v>
      </c>
      <c r="N10" s="4">
        <f t="shared" si="5"/>
        <v>8</v>
      </c>
    </row>
    <row r="11" spans="1:14">
      <c r="A11" s="4">
        <f t="shared" si="0"/>
        <v>5</v>
      </c>
      <c r="B11" s="43" t="s">
        <v>121</v>
      </c>
      <c r="C11" s="4">
        <f>'Overall Scores'!F12</f>
        <v>359</v>
      </c>
      <c r="D11" s="4">
        <f t="shared" si="1"/>
        <v>7</v>
      </c>
      <c r="E11" s="5"/>
      <c r="F11" s="4">
        <f t="shared" si="2"/>
        <v>5</v>
      </c>
      <c r="G11" s="43" t="s">
        <v>1606</v>
      </c>
      <c r="H11" s="4">
        <f>'Overall Scores'!G10</f>
        <v>158</v>
      </c>
      <c r="I11" s="4">
        <f t="shared" si="3"/>
        <v>7</v>
      </c>
      <c r="J11" s="5"/>
      <c r="K11" s="4">
        <f t="shared" si="4"/>
        <v>5</v>
      </c>
      <c r="L11" s="43" t="s">
        <v>124</v>
      </c>
      <c r="M11" s="4">
        <f>'Overall Scores'!I9</f>
        <v>150</v>
      </c>
      <c r="N11" s="4">
        <f t="shared" si="5"/>
        <v>7</v>
      </c>
    </row>
    <row r="12" spans="1:14">
      <c r="A12" s="4">
        <f t="shared" si="0"/>
        <v>6</v>
      </c>
      <c r="B12" s="43" t="s">
        <v>2627</v>
      </c>
      <c r="C12" s="4">
        <f>'Overall Scores'!J12</f>
        <v>327</v>
      </c>
      <c r="D12" s="4">
        <f t="shared" si="1"/>
        <v>6</v>
      </c>
      <c r="E12" s="5"/>
      <c r="F12" s="4">
        <f t="shared" si="2"/>
        <v>6</v>
      </c>
      <c r="G12" s="43" t="s">
        <v>1607</v>
      </c>
      <c r="H12" s="4">
        <f>'Overall Scores'!H10</f>
        <v>120.5</v>
      </c>
      <c r="I12" s="4">
        <f t="shared" si="3"/>
        <v>6</v>
      </c>
      <c r="J12" s="5"/>
      <c r="K12" s="4">
        <f t="shared" si="4"/>
        <v>6</v>
      </c>
      <c r="L12" s="43" t="s">
        <v>2184</v>
      </c>
      <c r="M12" s="4">
        <f>'Overall Scores'!B9</f>
        <v>135.5</v>
      </c>
      <c r="N12" s="4">
        <f t="shared" si="5"/>
        <v>6</v>
      </c>
    </row>
    <row r="13" spans="1:14">
      <c r="A13" s="4">
        <f t="shared" si="0"/>
        <v>7</v>
      </c>
      <c r="B13" s="43" t="s">
        <v>1910</v>
      </c>
      <c r="C13" s="4">
        <f>'Overall Scores'!D12</f>
        <v>180</v>
      </c>
      <c r="D13" s="4">
        <f t="shared" si="1"/>
        <v>5</v>
      </c>
      <c r="E13" s="5"/>
      <c r="F13" s="4">
        <f t="shared" si="2"/>
        <v>7</v>
      </c>
      <c r="G13" s="43" t="s">
        <v>2185</v>
      </c>
      <c r="H13" s="4">
        <f>'Overall Scores'!C10</f>
        <v>94</v>
      </c>
      <c r="I13" s="4">
        <f t="shared" si="3"/>
        <v>5</v>
      </c>
      <c r="J13" s="5"/>
      <c r="K13" s="4">
        <f t="shared" si="4"/>
        <v>7</v>
      </c>
      <c r="L13" s="43" t="s">
        <v>1607</v>
      </c>
      <c r="M13" s="4">
        <f>'Overall Scores'!H9</f>
        <v>123</v>
      </c>
      <c r="N13" s="4">
        <f t="shared" si="5"/>
        <v>5</v>
      </c>
    </row>
    <row r="14" spans="1:14">
      <c r="A14" s="4">
        <f t="shared" si="0"/>
        <v>8</v>
      </c>
      <c r="B14" s="43" t="s">
        <v>124</v>
      </c>
      <c r="C14" s="4">
        <f>'Overall Scores'!I12</f>
        <v>172</v>
      </c>
      <c r="D14" s="4">
        <f t="shared" si="1"/>
        <v>4</v>
      </c>
      <c r="E14" s="5"/>
      <c r="F14" s="4">
        <f t="shared" si="2"/>
        <v>8</v>
      </c>
      <c r="G14" s="43" t="s">
        <v>2184</v>
      </c>
      <c r="H14" s="4">
        <f>'Overall Scores'!B10</f>
        <v>85</v>
      </c>
      <c r="I14" s="4">
        <f t="shared" si="3"/>
        <v>4</v>
      </c>
      <c r="J14" s="5"/>
      <c r="K14" s="4">
        <f t="shared" si="4"/>
        <v>8</v>
      </c>
      <c r="L14" s="43" t="s">
        <v>2185</v>
      </c>
      <c r="M14" s="4">
        <f>'Overall Scores'!C9</f>
        <v>97</v>
      </c>
      <c r="N14" s="4">
        <f t="shared" si="5"/>
        <v>4</v>
      </c>
    </row>
    <row r="15" spans="1:14">
      <c r="A15" s="4">
        <f t="shared" si="0"/>
        <v>9</v>
      </c>
      <c r="B15" s="43" t="s">
        <v>2625</v>
      </c>
      <c r="C15" s="4">
        <f>'Overall Scores'!K12</f>
        <v>13</v>
      </c>
      <c r="D15" s="4">
        <f t="shared" si="1"/>
        <v>3</v>
      </c>
      <c r="E15" s="5"/>
      <c r="F15" s="4">
        <f t="shared" si="2"/>
        <v>9</v>
      </c>
      <c r="G15" s="43" t="s">
        <v>1910</v>
      </c>
      <c r="H15" s="4">
        <f>'Overall Scores'!D10</f>
        <v>59.5</v>
      </c>
      <c r="I15" s="4">
        <f t="shared" si="3"/>
        <v>3</v>
      </c>
      <c r="J15" s="5"/>
      <c r="K15" s="4">
        <f t="shared" si="4"/>
        <v>9</v>
      </c>
      <c r="L15" s="43" t="s">
        <v>2627</v>
      </c>
      <c r="M15" s="4">
        <f>'Overall Scores'!J9</f>
        <v>79</v>
      </c>
      <c r="N15" s="4">
        <f t="shared" si="5"/>
        <v>3</v>
      </c>
    </row>
    <row r="16" spans="1:14">
      <c r="A16" s="4">
        <f t="shared" si="0"/>
        <v>10</v>
      </c>
      <c r="B16" s="43" t="s">
        <v>2185</v>
      </c>
      <c r="C16" s="4">
        <f>'Overall Scores'!C12</f>
        <v>11</v>
      </c>
      <c r="D16" s="4">
        <f t="shared" si="1"/>
        <v>2</v>
      </c>
      <c r="E16" s="5"/>
      <c r="F16" s="4">
        <f t="shared" si="2"/>
        <v>10</v>
      </c>
      <c r="G16" s="43" t="s">
        <v>2625</v>
      </c>
      <c r="H16" s="4">
        <f>'Overall Scores'!K10</f>
        <v>37</v>
      </c>
      <c r="I16" s="4">
        <f t="shared" si="3"/>
        <v>2</v>
      </c>
      <c r="J16" s="5"/>
      <c r="K16" s="4">
        <f t="shared" si="4"/>
        <v>10</v>
      </c>
      <c r="L16" s="43" t="s">
        <v>2625</v>
      </c>
      <c r="M16" s="4">
        <f>'Overall Scores'!K9</f>
        <v>77</v>
      </c>
      <c r="N16" s="4">
        <f t="shared" si="5"/>
        <v>2</v>
      </c>
    </row>
    <row r="17" spans="1:14">
      <c r="A17" s="4">
        <f t="shared" si="0"/>
        <v>11</v>
      </c>
      <c r="B17" s="43" t="s">
        <v>2626</v>
      </c>
      <c r="C17" s="4">
        <f>'Overall Scores'!L12</f>
        <v>0</v>
      </c>
      <c r="D17" s="4">
        <f t="shared" si="1"/>
        <v>0</v>
      </c>
      <c r="E17" s="5"/>
      <c r="F17" s="4">
        <f t="shared" si="2"/>
        <v>11</v>
      </c>
      <c r="G17" s="43" t="s">
        <v>2626</v>
      </c>
      <c r="H17" s="4">
        <f>'Overall Scores'!L10</f>
        <v>0</v>
      </c>
      <c r="I17" s="4">
        <f t="shared" si="3"/>
        <v>0</v>
      </c>
      <c r="J17" s="5"/>
      <c r="K17" s="4">
        <f t="shared" si="4"/>
        <v>11</v>
      </c>
      <c r="L17" s="43" t="s">
        <v>2626</v>
      </c>
      <c r="M17" s="4">
        <f>'Overall Scores'!L9</f>
        <v>39</v>
      </c>
      <c r="N17" s="4">
        <f t="shared" si="5"/>
        <v>1</v>
      </c>
    </row>
    <row r="18" spans="1:14" ht="13.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 thickBot="1">
      <c r="A19" s="748" t="s">
        <v>1146</v>
      </c>
      <c r="B19" s="749"/>
      <c r="C19" s="749"/>
      <c r="D19" s="750"/>
      <c r="E19" s="5"/>
      <c r="F19" s="748" t="s">
        <v>1162</v>
      </c>
      <c r="G19" s="749"/>
      <c r="H19" s="749"/>
      <c r="I19" s="750"/>
      <c r="J19" s="5"/>
      <c r="K19" s="748" t="s">
        <v>1148</v>
      </c>
      <c r="L19" s="749"/>
      <c r="M19" s="749"/>
      <c r="N19" s="750"/>
    </row>
    <row r="20" spans="1:14">
      <c r="A20" s="6" t="s">
        <v>1157</v>
      </c>
      <c r="B20" s="6" t="s">
        <v>1158</v>
      </c>
      <c r="C20" s="6" t="s">
        <v>1160</v>
      </c>
      <c r="D20" s="6" t="s">
        <v>1159</v>
      </c>
      <c r="E20" s="5"/>
      <c r="F20" s="6" t="s">
        <v>1157</v>
      </c>
      <c r="G20" s="6" t="s">
        <v>1158</v>
      </c>
      <c r="H20" s="6" t="s">
        <v>1160</v>
      </c>
      <c r="I20" s="6" t="s">
        <v>1159</v>
      </c>
      <c r="J20" s="5"/>
      <c r="K20" s="6" t="s">
        <v>1157</v>
      </c>
      <c r="L20" s="6" t="s">
        <v>1158</v>
      </c>
      <c r="M20" s="6" t="s">
        <v>1160</v>
      </c>
      <c r="N20" s="6" t="s">
        <v>1159</v>
      </c>
    </row>
    <row r="21" spans="1:14">
      <c r="A21" s="4">
        <f t="shared" ref="A21:A31" si="6">RANK(C21,C$21:C$31)</f>
        <v>1</v>
      </c>
      <c r="B21" s="43" t="s">
        <v>1910</v>
      </c>
      <c r="C21" s="4">
        <f>'Overall Scores'!D7</f>
        <v>224</v>
      </c>
      <c r="D21" s="4">
        <f t="shared" ref="D21:D31" si="7">IF(C21=0,0,RANK(A21,A$21:A$31))</f>
        <v>11</v>
      </c>
      <c r="E21" s="5"/>
      <c r="F21" s="4">
        <f t="shared" ref="F21:F31" si="8">RANK(H21,H$21:H$31)</f>
        <v>1</v>
      </c>
      <c r="G21" s="43" t="s">
        <v>1678</v>
      </c>
      <c r="H21" s="4">
        <f>'Overall Scores'!E11</f>
        <v>431</v>
      </c>
      <c r="I21" s="4">
        <f t="shared" ref="I21:I31" si="9">IF(H21=0,0,RANK(F21,F$21:F$31))</f>
        <v>11</v>
      </c>
      <c r="J21" s="5"/>
      <c r="K21" s="4">
        <f t="shared" ref="K21:K31" si="10">RANK(M21,M$21:M$31)</f>
        <v>1</v>
      </c>
      <c r="L21" s="43" t="s">
        <v>1910</v>
      </c>
      <c r="M21" s="4">
        <f>'Overall Scores'!D8</f>
        <v>279</v>
      </c>
      <c r="N21" s="4">
        <f t="shared" ref="N21:N31" si="11">IF(M21=0,0,RANK(K21,K$21:K$31))</f>
        <v>11</v>
      </c>
    </row>
    <row r="22" spans="1:14">
      <c r="A22" s="4">
        <f t="shared" si="6"/>
        <v>2</v>
      </c>
      <c r="B22" s="43" t="s">
        <v>2627</v>
      </c>
      <c r="C22" s="4">
        <f>'Overall Scores'!J7</f>
        <v>177</v>
      </c>
      <c r="D22" s="4">
        <f t="shared" si="7"/>
        <v>10</v>
      </c>
      <c r="E22" s="5"/>
      <c r="F22" s="4">
        <f t="shared" si="8"/>
        <v>2</v>
      </c>
      <c r="G22" s="43" t="s">
        <v>1606</v>
      </c>
      <c r="H22" s="4">
        <f>'Overall Scores'!G11</f>
        <v>357</v>
      </c>
      <c r="I22" s="4">
        <f t="shared" si="9"/>
        <v>10</v>
      </c>
      <c r="J22" s="5"/>
      <c r="K22" s="4">
        <f t="shared" si="10"/>
        <v>2</v>
      </c>
      <c r="L22" s="43" t="s">
        <v>1606</v>
      </c>
      <c r="M22" s="4">
        <f>'Overall Scores'!G8</f>
        <v>236</v>
      </c>
      <c r="N22" s="4">
        <f t="shared" si="11"/>
        <v>10</v>
      </c>
    </row>
    <row r="23" spans="1:14">
      <c r="A23" s="4">
        <f t="shared" si="6"/>
        <v>3</v>
      </c>
      <c r="B23" s="43" t="s">
        <v>1678</v>
      </c>
      <c r="C23" s="4">
        <f>'Overall Scores'!E7</f>
        <v>176.5</v>
      </c>
      <c r="D23" s="4">
        <f t="shared" si="7"/>
        <v>9</v>
      </c>
      <c r="E23" s="5"/>
      <c r="F23" s="4">
        <f t="shared" si="8"/>
        <v>3</v>
      </c>
      <c r="G23" s="43" t="s">
        <v>1607</v>
      </c>
      <c r="H23" s="4">
        <f>'Overall Scores'!H11</f>
        <v>338</v>
      </c>
      <c r="I23" s="4">
        <f t="shared" si="9"/>
        <v>9</v>
      </c>
      <c r="J23" s="5"/>
      <c r="K23" s="4">
        <f t="shared" si="10"/>
        <v>3</v>
      </c>
      <c r="L23" s="43" t="s">
        <v>1678</v>
      </c>
      <c r="M23" s="4">
        <f>'Overall Scores'!E8</f>
        <v>231</v>
      </c>
      <c r="N23" s="4">
        <f t="shared" si="11"/>
        <v>9</v>
      </c>
    </row>
    <row r="24" spans="1:14">
      <c r="A24" s="4">
        <f t="shared" si="6"/>
        <v>4</v>
      </c>
      <c r="B24" s="43" t="s">
        <v>1606</v>
      </c>
      <c r="C24" s="4">
        <f>'Overall Scores'!G7</f>
        <v>164</v>
      </c>
      <c r="D24" s="4">
        <f t="shared" si="7"/>
        <v>8</v>
      </c>
      <c r="E24" s="5"/>
      <c r="F24" s="4">
        <f t="shared" si="8"/>
        <v>4</v>
      </c>
      <c r="G24" s="43" t="s">
        <v>121</v>
      </c>
      <c r="H24" s="4">
        <f>'Overall Scores'!F11</f>
        <v>263</v>
      </c>
      <c r="I24" s="4">
        <f t="shared" si="9"/>
        <v>8</v>
      </c>
      <c r="J24" s="5"/>
      <c r="K24" s="4">
        <f t="shared" si="10"/>
        <v>4</v>
      </c>
      <c r="L24" s="43" t="s">
        <v>1607</v>
      </c>
      <c r="M24" s="4">
        <f>'Overall Scores'!H8</f>
        <v>216</v>
      </c>
      <c r="N24" s="4">
        <f t="shared" si="11"/>
        <v>8</v>
      </c>
    </row>
    <row r="25" spans="1:14">
      <c r="A25" s="4">
        <f t="shared" si="6"/>
        <v>5</v>
      </c>
      <c r="B25" s="43" t="s">
        <v>124</v>
      </c>
      <c r="C25" s="4">
        <f>'Overall Scores'!I7</f>
        <v>143</v>
      </c>
      <c r="D25" s="4">
        <f t="shared" si="7"/>
        <v>7</v>
      </c>
      <c r="E25" s="5"/>
      <c r="F25" s="4">
        <f t="shared" si="8"/>
        <v>5</v>
      </c>
      <c r="G25" s="43" t="s">
        <v>2184</v>
      </c>
      <c r="H25" s="4">
        <f>'Overall Scores'!B11</f>
        <v>256</v>
      </c>
      <c r="I25" s="4">
        <f t="shared" si="9"/>
        <v>7</v>
      </c>
      <c r="J25" s="5"/>
      <c r="K25" s="4">
        <f t="shared" si="10"/>
        <v>5</v>
      </c>
      <c r="L25" s="43" t="s">
        <v>121</v>
      </c>
      <c r="M25" s="4">
        <f>'Overall Scores'!F8</f>
        <v>205</v>
      </c>
      <c r="N25" s="4">
        <f t="shared" si="11"/>
        <v>7</v>
      </c>
    </row>
    <row r="26" spans="1:14">
      <c r="A26" s="4">
        <f t="shared" si="6"/>
        <v>6</v>
      </c>
      <c r="B26" s="43" t="s">
        <v>2185</v>
      </c>
      <c r="C26" s="4">
        <f>'Overall Scores'!C7</f>
        <v>92.5</v>
      </c>
      <c r="D26" s="4">
        <f t="shared" si="7"/>
        <v>6</v>
      </c>
      <c r="E26" s="5"/>
      <c r="F26" s="4">
        <f t="shared" si="8"/>
        <v>6</v>
      </c>
      <c r="G26" s="43" t="s">
        <v>1910</v>
      </c>
      <c r="H26" s="4">
        <f>'Overall Scores'!D11</f>
        <v>228</v>
      </c>
      <c r="I26" s="4">
        <f t="shared" si="9"/>
        <v>6</v>
      </c>
      <c r="J26" s="5"/>
      <c r="K26" s="4">
        <f t="shared" si="10"/>
        <v>6</v>
      </c>
      <c r="L26" s="43" t="s">
        <v>2627</v>
      </c>
      <c r="M26" s="4">
        <f>'Overall Scores'!J8</f>
        <v>153</v>
      </c>
      <c r="N26" s="4">
        <f t="shared" si="11"/>
        <v>6</v>
      </c>
    </row>
    <row r="27" spans="1:14">
      <c r="A27" s="4">
        <f t="shared" si="6"/>
        <v>7</v>
      </c>
      <c r="B27" s="43" t="s">
        <v>2184</v>
      </c>
      <c r="C27" s="4">
        <f>'Overall Scores'!B7</f>
        <v>89.5</v>
      </c>
      <c r="D27" s="4">
        <f t="shared" si="7"/>
        <v>5</v>
      </c>
      <c r="E27" s="5"/>
      <c r="F27" s="4">
        <f t="shared" si="8"/>
        <v>7</v>
      </c>
      <c r="G27" s="43" t="s">
        <v>124</v>
      </c>
      <c r="H27" s="4">
        <f>'Overall Scores'!I11</f>
        <v>226</v>
      </c>
      <c r="I27" s="4">
        <f t="shared" si="9"/>
        <v>5</v>
      </c>
      <c r="J27" s="5"/>
      <c r="K27" s="4">
        <f t="shared" si="10"/>
        <v>7</v>
      </c>
      <c r="L27" s="43" t="s">
        <v>2185</v>
      </c>
      <c r="M27" s="4">
        <f>'Overall Scores'!C8</f>
        <v>138</v>
      </c>
      <c r="N27" s="4">
        <f t="shared" si="11"/>
        <v>4</v>
      </c>
    </row>
    <row r="28" spans="1:14">
      <c r="A28" s="4">
        <f t="shared" si="6"/>
        <v>8</v>
      </c>
      <c r="B28" s="43" t="s">
        <v>2625</v>
      </c>
      <c r="C28" s="4">
        <f>'Overall Scores'!K7</f>
        <v>68</v>
      </c>
      <c r="D28" s="4">
        <f t="shared" si="7"/>
        <v>4</v>
      </c>
      <c r="E28" s="5"/>
      <c r="F28" s="4">
        <f t="shared" si="8"/>
        <v>8</v>
      </c>
      <c r="G28" s="43" t="s">
        <v>2627</v>
      </c>
      <c r="H28" s="4">
        <f>'Overall Scores'!J11</f>
        <v>207</v>
      </c>
      <c r="I28" s="4">
        <f t="shared" si="9"/>
        <v>4</v>
      </c>
      <c r="J28" s="5"/>
      <c r="K28" s="4">
        <f t="shared" si="10"/>
        <v>7</v>
      </c>
      <c r="L28" s="43" t="s">
        <v>124</v>
      </c>
      <c r="M28" s="4">
        <f>'Overall Scores'!I8</f>
        <v>138</v>
      </c>
      <c r="N28" s="4">
        <f t="shared" si="11"/>
        <v>4</v>
      </c>
    </row>
    <row r="29" spans="1:14">
      <c r="A29" s="4">
        <f t="shared" si="6"/>
        <v>9</v>
      </c>
      <c r="B29" s="43" t="s">
        <v>1607</v>
      </c>
      <c r="C29" s="4">
        <f>'Overall Scores'!H7</f>
        <v>56</v>
      </c>
      <c r="D29" s="4">
        <f t="shared" si="7"/>
        <v>3</v>
      </c>
      <c r="E29" s="5"/>
      <c r="F29" s="4">
        <f t="shared" si="8"/>
        <v>9</v>
      </c>
      <c r="G29" s="43" t="s">
        <v>2185</v>
      </c>
      <c r="H29" s="4">
        <f>'Overall Scores'!C11</f>
        <v>190</v>
      </c>
      <c r="I29" s="4">
        <f t="shared" si="9"/>
        <v>3</v>
      </c>
      <c r="J29" s="5"/>
      <c r="K29" s="4">
        <f t="shared" si="10"/>
        <v>9</v>
      </c>
      <c r="L29" s="43" t="s">
        <v>2626</v>
      </c>
      <c r="M29" s="4">
        <f>'Overall Scores'!L8</f>
        <v>84</v>
      </c>
      <c r="N29" s="4">
        <f t="shared" si="11"/>
        <v>3</v>
      </c>
    </row>
    <row r="30" spans="1:14">
      <c r="A30" s="4">
        <f t="shared" si="6"/>
        <v>10</v>
      </c>
      <c r="B30" s="43" t="s">
        <v>2626</v>
      </c>
      <c r="C30" s="4">
        <f>'Overall Scores'!L7</f>
        <v>53</v>
      </c>
      <c r="D30" s="4">
        <f t="shared" si="7"/>
        <v>2</v>
      </c>
      <c r="E30" s="5"/>
      <c r="F30" s="4">
        <f t="shared" si="8"/>
        <v>10</v>
      </c>
      <c r="G30" s="43" t="s">
        <v>2625</v>
      </c>
      <c r="H30" s="4">
        <f>'Overall Scores'!K11</f>
        <v>50</v>
      </c>
      <c r="I30" s="4">
        <f t="shared" si="9"/>
        <v>1</v>
      </c>
      <c r="J30" s="5"/>
      <c r="K30" s="4">
        <f t="shared" si="10"/>
        <v>10</v>
      </c>
      <c r="L30" s="43" t="s">
        <v>2625</v>
      </c>
      <c r="M30" s="4">
        <f>'Overall Scores'!K8</f>
        <v>37</v>
      </c>
      <c r="N30" s="4">
        <f t="shared" si="11"/>
        <v>2</v>
      </c>
    </row>
    <row r="31" spans="1:14">
      <c r="A31" s="4">
        <f t="shared" si="6"/>
        <v>11</v>
      </c>
      <c r="B31" s="43" t="s">
        <v>121</v>
      </c>
      <c r="C31" s="4">
        <f>'Overall Scores'!F7</f>
        <v>42</v>
      </c>
      <c r="D31" s="4">
        <f t="shared" si="7"/>
        <v>1</v>
      </c>
      <c r="E31" s="5"/>
      <c r="F31" s="4">
        <f t="shared" si="8"/>
        <v>10</v>
      </c>
      <c r="G31" s="43" t="s">
        <v>2626</v>
      </c>
      <c r="H31" s="4">
        <f>'Overall Scores'!L11</f>
        <v>50</v>
      </c>
      <c r="I31" s="4">
        <f t="shared" si="9"/>
        <v>1</v>
      </c>
      <c r="J31" s="5"/>
      <c r="K31" s="4">
        <f t="shared" si="10"/>
        <v>11</v>
      </c>
      <c r="L31" s="43" t="s">
        <v>2184</v>
      </c>
      <c r="M31" s="4">
        <f>'Overall Scores'!B8</f>
        <v>18</v>
      </c>
      <c r="N31" s="4">
        <f t="shared" si="11"/>
        <v>1</v>
      </c>
    </row>
    <row r="32" spans="1:14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 thickBot="1">
      <c r="A33" s="748" t="s">
        <v>1147</v>
      </c>
      <c r="B33" s="749"/>
      <c r="C33" s="749"/>
      <c r="D33" s="750"/>
      <c r="E33" s="5"/>
      <c r="F33" s="748" t="s">
        <v>1150</v>
      </c>
      <c r="G33" s="749"/>
      <c r="H33" s="749"/>
      <c r="I33" s="750"/>
      <c r="J33" s="5"/>
      <c r="K33" s="748" t="s">
        <v>1161</v>
      </c>
      <c r="L33" s="749"/>
      <c r="M33" s="749"/>
      <c r="N33" s="750"/>
    </row>
    <row r="34" spans="1:14">
      <c r="A34" s="6" t="s">
        <v>1157</v>
      </c>
      <c r="B34" s="6" t="s">
        <v>1158</v>
      </c>
      <c r="C34" s="6" t="s">
        <v>1160</v>
      </c>
      <c r="D34" s="6" t="s">
        <v>1159</v>
      </c>
      <c r="E34" s="5"/>
      <c r="F34" s="6" t="s">
        <v>1157</v>
      </c>
      <c r="G34" s="6" t="s">
        <v>1158</v>
      </c>
      <c r="H34" s="6" t="s">
        <v>1160</v>
      </c>
      <c r="I34" s="6" t="s">
        <v>1159</v>
      </c>
      <c r="J34" s="5"/>
      <c r="K34" s="6" t="s">
        <v>1157</v>
      </c>
      <c r="L34" s="6" t="s">
        <v>1158</v>
      </c>
      <c r="M34" s="6" t="s">
        <v>1160</v>
      </c>
      <c r="N34" s="6" t="s">
        <v>1159</v>
      </c>
    </row>
    <row r="35" spans="1:14">
      <c r="A35" s="4">
        <f t="shared" ref="A35:A45" si="12">RANK(C35,C$35:C$45)</f>
        <v>1</v>
      </c>
      <c r="B35" s="43" t="s">
        <v>1607</v>
      </c>
      <c r="C35" s="4">
        <f>'Overall Scores'!H6</f>
        <v>179</v>
      </c>
      <c r="D35" s="4">
        <f t="shared" ref="D35:D45" si="13">IF(C35=0,0,RANK(A35,A$35:A$45))</f>
        <v>11</v>
      </c>
      <c r="E35" s="5"/>
      <c r="F35" s="4">
        <f t="shared" ref="F35:F45" si="14">RANK(H35,H$35:H$45)</f>
        <v>1</v>
      </c>
      <c r="G35" s="43" t="s">
        <v>1678</v>
      </c>
      <c r="H35" s="4">
        <f>'Overall Scores'!E31</f>
        <v>65</v>
      </c>
      <c r="I35" s="4">
        <f t="shared" ref="I35:I45" si="15">IF(H35=0,0,RANK(F35,F$35:F$45))</f>
        <v>11</v>
      </c>
      <c r="J35" s="5"/>
      <c r="K35" s="4">
        <f t="shared" ref="K35:K45" si="16">RANK(M35,M$35:M$45)</f>
        <v>1</v>
      </c>
      <c r="L35" s="43" t="s">
        <v>1678</v>
      </c>
      <c r="M35" s="4">
        <f>'Overall Scores'!E15</f>
        <v>1991</v>
      </c>
      <c r="N35" s="4">
        <f t="shared" ref="N35:N45" si="17">IF(M35=0,0,RANK(K35,K$35:K$45))</f>
        <v>11</v>
      </c>
    </row>
    <row r="36" spans="1:14">
      <c r="A36" s="4">
        <f t="shared" si="12"/>
        <v>2</v>
      </c>
      <c r="B36" s="43" t="s">
        <v>121</v>
      </c>
      <c r="C36" s="4">
        <f>'Overall Scores'!F6</f>
        <v>161</v>
      </c>
      <c r="D36" s="4">
        <f t="shared" si="13"/>
        <v>10</v>
      </c>
      <c r="E36" s="5"/>
      <c r="F36" s="4">
        <f t="shared" si="14"/>
        <v>2</v>
      </c>
      <c r="G36" s="43" t="s">
        <v>121</v>
      </c>
      <c r="H36" s="4">
        <f>'Overall Scores'!F31</f>
        <v>59</v>
      </c>
      <c r="I36" s="4">
        <f t="shared" si="15"/>
        <v>10</v>
      </c>
      <c r="J36" s="5"/>
      <c r="K36" s="4">
        <f t="shared" si="16"/>
        <v>2</v>
      </c>
      <c r="L36" s="43" t="s">
        <v>1606</v>
      </c>
      <c r="M36" s="4">
        <f>'Overall Scores'!G15</f>
        <v>1809.5</v>
      </c>
      <c r="N36" s="4">
        <f t="shared" si="17"/>
        <v>10</v>
      </c>
    </row>
    <row r="37" spans="1:14">
      <c r="A37" s="4">
        <f t="shared" si="12"/>
        <v>3</v>
      </c>
      <c r="B37" s="43" t="s">
        <v>1910</v>
      </c>
      <c r="C37" s="4">
        <f>'Overall Scores'!D6</f>
        <v>154</v>
      </c>
      <c r="D37" s="4">
        <f t="shared" si="13"/>
        <v>9</v>
      </c>
      <c r="E37" s="5"/>
      <c r="F37" s="4">
        <f t="shared" si="14"/>
        <v>3</v>
      </c>
      <c r="G37" s="43" t="s">
        <v>1607</v>
      </c>
      <c r="H37" s="4">
        <f>'Overall Scores'!H31</f>
        <v>52</v>
      </c>
      <c r="I37" s="4">
        <f t="shared" si="15"/>
        <v>9</v>
      </c>
      <c r="J37" s="5"/>
      <c r="K37" s="4">
        <f t="shared" si="16"/>
        <v>3</v>
      </c>
      <c r="L37" s="43" t="s">
        <v>121</v>
      </c>
      <c r="M37" s="4">
        <f>'Overall Scores'!F15</f>
        <v>1598.5</v>
      </c>
      <c r="N37" s="4">
        <f t="shared" si="17"/>
        <v>9</v>
      </c>
    </row>
    <row r="38" spans="1:14">
      <c r="A38" s="4">
        <f t="shared" si="12"/>
        <v>4</v>
      </c>
      <c r="B38" s="43" t="s">
        <v>2184</v>
      </c>
      <c r="C38" s="4">
        <f>'Overall Scores'!B6</f>
        <v>150</v>
      </c>
      <c r="D38" s="4">
        <f t="shared" si="13"/>
        <v>8</v>
      </c>
      <c r="E38" s="5"/>
      <c r="F38" s="4">
        <f t="shared" si="14"/>
        <v>4</v>
      </c>
      <c r="G38" s="43" t="s">
        <v>1910</v>
      </c>
      <c r="H38" s="4">
        <f>'Overall Scores'!D31</f>
        <v>46</v>
      </c>
      <c r="I38" s="4">
        <f t="shared" si="15"/>
        <v>8</v>
      </c>
      <c r="J38" s="5"/>
      <c r="K38" s="4">
        <f t="shared" si="16"/>
        <v>4</v>
      </c>
      <c r="L38" s="43" t="s">
        <v>1607</v>
      </c>
      <c r="M38" s="4">
        <f>'Overall Scores'!H15</f>
        <v>1546.5</v>
      </c>
      <c r="N38" s="4">
        <f t="shared" si="17"/>
        <v>8</v>
      </c>
    </row>
    <row r="39" spans="1:14">
      <c r="A39" s="4">
        <f t="shared" si="12"/>
        <v>5</v>
      </c>
      <c r="B39" s="43" t="s">
        <v>2627</v>
      </c>
      <c r="C39" s="4">
        <f>'Overall Scores'!J6</f>
        <v>148</v>
      </c>
      <c r="D39" s="4">
        <f t="shared" si="13"/>
        <v>7</v>
      </c>
      <c r="E39" s="5"/>
      <c r="F39" s="4">
        <f t="shared" si="14"/>
        <v>5</v>
      </c>
      <c r="G39" s="43" t="s">
        <v>1606</v>
      </c>
      <c r="H39" s="4">
        <f>'Overall Scores'!G31</f>
        <v>45</v>
      </c>
      <c r="I39" s="4">
        <f t="shared" si="15"/>
        <v>7</v>
      </c>
      <c r="J39" s="5"/>
      <c r="K39" s="4">
        <f t="shared" si="16"/>
        <v>5</v>
      </c>
      <c r="L39" s="43" t="s">
        <v>1910</v>
      </c>
      <c r="M39" s="4">
        <f>'Overall Scores'!D15</f>
        <v>1501</v>
      </c>
      <c r="N39" s="4">
        <f t="shared" si="17"/>
        <v>7</v>
      </c>
    </row>
    <row r="40" spans="1:14">
      <c r="A40" s="4">
        <f t="shared" si="12"/>
        <v>6</v>
      </c>
      <c r="B40" s="43" t="s">
        <v>1606</v>
      </c>
      <c r="C40" s="4">
        <f>'Overall Scores'!G6</f>
        <v>147.5</v>
      </c>
      <c r="D40" s="4">
        <f t="shared" si="13"/>
        <v>6</v>
      </c>
      <c r="E40" s="5"/>
      <c r="F40" s="4">
        <f t="shared" si="14"/>
        <v>6</v>
      </c>
      <c r="G40" s="43" t="s">
        <v>2627</v>
      </c>
      <c r="H40" s="4">
        <f>'Overall Scores'!J31</f>
        <v>44</v>
      </c>
      <c r="I40" s="4">
        <f t="shared" si="15"/>
        <v>6</v>
      </c>
      <c r="J40" s="5"/>
      <c r="K40" s="4">
        <f t="shared" si="16"/>
        <v>6</v>
      </c>
      <c r="L40" s="43" t="s">
        <v>2627</v>
      </c>
      <c r="M40" s="4">
        <f>'Overall Scores'!J15</f>
        <v>1396</v>
      </c>
      <c r="N40" s="4">
        <f t="shared" si="17"/>
        <v>6</v>
      </c>
    </row>
    <row r="41" spans="1:14">
      <c r="A41" s="4">
        <f t="shared" si="12"/>
        <v>7</v>
      </c>
      <c r="B41" s="43" t="s">
        <v>2185</v>
      </c>
      <c r="C41" s="4">
        <f>'Overall Scores'!C6</f>
        <v>130.5</v>
      </c>
      <c r="D41" s="4">
        <f t="shared" si="13"/>
        <v>5</v>
      </c>
      <c r="E41" s="5"/>
      <c r="F41" s="4">
        <f t="shared" si="14"/>
        <v>7</v>
      </c>
      <c r="G41" s="43" t="s">
        <v>124</v>
      </c>
      <c r="H41" s="4">
        <f>'Overall Scores'!I31</f>
        <v>34</v>
      </c>
      <c r="I41" s="4">
        <f t="shared" si="15"/>
        <v>5</v>
      </c>
      <c r="J41" s="5"/>
      <c r="K41" s="4">
        <f t="shared" si="16"/>
        <v>7</v>
      </c>
      <c r="L41" s="43" t="s">
        <v>124</v>
      </c>
      <c r="M41" s="4">
        <f>'Overall Scores'!I15</f>
        <v>1262</v>
      </c>
      <c r="N41" s="4">
        <f t="shared" si="17"/>
        <v>5</v>
      </c>
    </row>
    <row r="42" spans="1:14">
      <c r="A42" s="4">
        <f t="shared" si="12"/>
        <v>8</v>
      </c>
      <c r="B42" s="43" t="s">
        <v>124</v>
      </c>
      <c r="C42" s="4">
        <f>'Overall Scores'!I6</f>
        <v>128</v>
      </c>
      <c r="D42" s="4">
        <f t="shared" si="13"/>
        <v>4</v>
      </c>
      <c r="E42" s="5"/>
      <c r="F42" s="4">
        <f t="shared" si="14"/>
        <v>8</v>
      </c>
      <c r="G42" s="43" t="s">
        <v>2185</v>
      </c>
      <c r="H42" s="4">
        <f>'Overall Scores'!C31</f>
        <v>7</v>
      </c>
      <c r="I42" s="4">
        <f t="shared" si="15"/>
        <v>4</v>
      </c>
      <c r="J42" s="5"/>
      <c r="K42" s="4">
        <f t="shared" si="16"/>
        <v>8</v>
      </c>
      <c r="L42" s="43" t="s">
        <v>2184</v>
      </c>
      <c r="M42" s="4">
        <f>'Overall Scores'!B15</f>
        <v>1178</v>
      </c>
      <c r="N42" s="4">
        <f t="shared" si="17"/>
        <v>4</v>
      </c>
    </row>
    <row r="43" spans="1:14">
      <c r="A43" s="4">
        <f t="shared" si="12"/>
        <v>9</v>
      </c>
      <c r="B43" s="43" t="s">
        <v>1678</v>
      </c>
      <c r="C43" s="4">
        <f>'Overall Scores'!E6</f>
        <v>115</v>
      </c>
      <c r="D43" s="4">
        <f t="shared" si="13"/>
        <v>3</v>
      </c>
      <c r="E43" s="5"/>
      <c r="F43" s="4">
        <f t="shared" si="14"/>
        <v>9</v>
      </c>
      <c r="G43" s="43" t="s">
        <v>2184</v>
      </c>
      <c r="H43" s="4">
        <f>'Overall Scores'!B31</f>
        <v>5</v>
      </c>
      <c r="I43" s="4">
        <f t="shared" si="15"/>
        <v>3</v>
      </c>
      <c r="J43" s="5"/>
      <c r="K43" s="4">
        <f t="shared" si="16"/>
        <v>9</v>
      </c>
      <c r="L43" s="43" t="s">
        <v>2185</v>
      </c>
      <c r="M43" s="4">
        <f>'Overall Scores'!C15</f>
        <v>810</v>
      </c>
      <c r="N43" s="4">
        <f t="shared" si="17"/>
        <v>3</v>
      </c>
    </row>
    <row r="44" spans="1:14">
      <c r="A44" s="4">
        <f t="shared" si="12"/>
        <v>10</v>
      </c>
      <c r="B44" s="43" t="s">
        <v>2625</v>
      </c>
      <c r="C44" s="4">
        <f>'Overall Scores'!K6</f>
        <v>108</v>
      </c>
      <c r="D44" s="4">
        <f t="shared" si="13"/>
        <v>2</v>
      </c>
      <c r="E44" s="5"/>
      <c r="F44" s="4">
        <f t="shared" si="14"/>
        <v>10</v>
      </c>
      <c r="G44" s="43" t="s">
        <v>2625</v>
      </c>
      <c r="H44" s="4">
        <f>'Overall Scores'!K31</f>
        <v>0</v>
      </c>
      <c r="I44" s="4">
        <f t="shared" si="15"/>
        <v>0</v>
      </c>
      <c r="J44" s="5"/>
      <c r="K44" s="4">
        <f t="shared" si="16"/>
        <v>10</v>
      </c>
      <c r="L44" s="43" t="s">
        <v>2625</v>
      </c>
      <c r="M44" s="4">
        <f>'Overall Scores'!K15</f>
        <v>390</v>
      </c>
      <c r="N44" s="4">
        <f t="shared" si="17"/>
        <v>2</v>
      </c>
    </row>
    <row r="45" spans="1:14">
      <c r="A45" s="4">
        <f t="shared" si="12"/>
        <v>11</v>
      </c>
      <c r="B45" s="43" t="s">
        <v>2626</v>
      </c>
      <c r="C45" s="4">
        <f>'Overall Scores'!L6</f>
        <v>53</v>
      </c>
      <c r="D45" s="4">
        <f t="shared" si="13"/>
        <v>1</v>
      </c>
      <c r="E45" s="5"/>
      <c r="F45" s="4">
        <f t="shared" si="14"/>
        <v>10</v>
      </c>
      <c r="G45" s="43" t="s">
        <v>2626</v>
      </c>
      <c r="H45" s="4">
        <f>'Overall Scores'!L31</f>
        <v>0</v>
      </c>
      <c r="I45" s="4">
        <f t="shared" si="15"/>
        <v>0</v>
      </c>
      <c r="J45" s="5"/>
      <c r="K45" s="4">
        <f t="shared" si="16"/>
        <v>11</v>
      </c>
      <c r="L45" s="43" t="s">
        <v>2626</v>
      </c>
      <c r="M45" s="4">
        <f>'Overall Scores'!L15</f>
        <v>329</v>
      </c>
      <c r="N45" s="4">
        <f t="shared" si="17"/>
        <v>1</v>
      </c>
    </row>
  </sheetData>
  <sortState ref="K35:N45">
    <sortCondition ref="K35"/>
  </sortState>
  <mergeCells count="9">
    <mergeCell ref="A33:D33"/>
    <mergeCell ref="F33:I33"/>
    <mergeCell ref="K33:N33"/>
    <mergeCell ref="A5:D5"/>
    <mergeCell ref="F5:I5"/>
    <mergeCell ref="K5:N5"/>
    <mergeCell ref="A19:D19"/>
    <mergeCell ref="F19:I19"/>
    <mergeCell ref="K19:N19"/>
  </mergeCells>
  <pageMargins left="0.74803149606299213" right="0.74803149606299213" top="0.59055118110236227" bottom="0.59055118110236227" header="0.51181102362204722" footer="0.51181102362204722"/>
  <pageSetup paperSize="9" scale="89" fitToWidth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N45"/>
  <sheetViews>
    <sheetView topLeftCell="A7" zoomScaleNormal="100" workbookViewId="0">
      <selection activeCell="Q42" sqref="Q42"/>
    </sheetView>
  </sheetViews>
  <sheetFormatPr defaultRowHeight="12.75"/>
  <cols>
    <col min="1" max="1" width="5.7109375" style="565" customWidth="1"/>
    <col min="2" max="2" width="15.7109375" style="565" customWidth="1"/>
    <col min="3" max="4" width="7.7109375" style="565" customWidth="1"/>
    <col min="5" max="5" width="2.7109375" style="565" customWidth="1"/>
    <col min="6" max="6" width="5.7109375" style="565" customWidth="1"/>
    <col min="7" max="7" width="15.7109375" style="565" customWidth="1"/>
    <col min="8" max="9" width="7.7109375" style="565" customWidth="1"/>
    <col min="10" max="10" width="2.7109375" style="565" customWidth="1"/>
    <col min="11" max="11" width="5.7109375" style="565" customWidth="1"/>
    <col min="12" max="12" width="15.7109375" style="565" customWidth="1"/>
    <col min="13" max="14" width="7.7109375" style="565" customWidth="1"/>
    <col min="15" max="16384" width="9.140625" style="565"/>
  </cols>
  <sheetData>
    <row r="1" spans="1:14" ht="15.75">
      <c r="D1" s="566" t="s">
        <v>3035</v>
      </c>
      <c r="E1" s="567"/>
      <c r="F1" s="567"/>
      <c r="G1" s="567"/>
      <c r="H1" s="567"/>
      <c r="I1" s="567"/>
      <c r="J1" s="567"/>
    </row>
    <row r="3" spans="1:14" ht="15.75">
      <c r="F3" s="568" t="s">
        <v>3036</v>
      </c>
      <c r="G3" s="567"/>
      <c r="H3" s="567"/>
    </row>
    <row r="4" spans="1:14" ht="13.5" thickBot="1"/>
    <row r="5" spans="1:14" ht="13.5" thickBot="1">
      <c r="A5" s="748" t="s">
        <v>1156</v>
      </c>
      <c r="B5" s="749"/>
      <c r="C5" s="749"/>
      <c r="D5" s="750"/>
      <c r="E5" s="5"/>
      <c r="F5" s="748" t="s">
        <v>1153</v>
      </c>
      <c r="G5" s="749"/>
      <c r="H5" s="749"/>
      <c r="I5" s="750"/>
      <c r="J5" s="5"/>
      <c r="K5" s="748" t="s">
        <v>1149</v>
      </c>
      <c r="L5" s="749"/>
      <c r="M5" s="749"/>
      <c r="N5" s="750"/>
    </row>
    <row r="6" spans="1:14">
      <c r="A6" s="6" t="s">
        <v>1157</v>
      </c>
      <c r="B6" s="6" t="s">
        <v>1158</v>
      </c>
      <c r="C6" s="6" t="s">
        <v>1160</v>
      </c>
      <c r="D6" s="6" t="s">
        <v>1159</v>
      </c>
      <c r="E6" s="5"/>
      <c r="F6" s="6" t="s">
        <v>1157</v>
      </c>
      <c r="G6" s="6" t="s">
        <v>1158</v>
      </c>
      <c r="H6" s="6" t="s">
        <v>1160</v>
      </c>
      <c r="I6" s="6" t="s">
        <v>1159</v>
      </c>
      <c r="J6" s="5"/>
      <c r="K6" s="6" t="s">
        <v>1157</v>
      </c>
      <c r="L6" s="6" t="s">
        <v>1158</v>
      </c>
      <c r="M6" s="6" t="s">
        <v>1160</v>
      </c>
      <c r="N6" s="6" t="s">
        <v>1159</v>
      </c>
    </row>
    <row r="7" spans="1:14">
      <c r="A7" s="4">
        <f t="shared" ref="A7:A17" si="0">RANK(C7,C$7:C$17)</f>
        <v>4</v>
      </c>
      <c r="B7" s="43" t="s">
        <v>2184</v>
      </c>
      <c r="C7" s="4">
        <v>304</v>
      </c>
      <c r="D7" s="4">
        <v>8</v>
      </c>
      <c r="E7" s="5"/>
      <c r="F7" s="4">
        <f t="shared" ref="F7:F17" si="1">RANK(H7,H$7:H$17)</f>
        <v>9</v>
      </c>
      <c r="G7" s="43" t="s">
        <v>2184</v>
      </c>
      <c r="H7" s="4">
        <v>84</v>
      </c>
      <c r="I7" s="4">
        <v>3</v>
      </c>
      <c r="J7" s="5"/>
      <c r="K7" s="4">
        <f t="shared" ref="K7:K17" si="2">RANK(M7,M$7:M$17)</f>
        <v>2</v>
      </c>
      <c r="L7" s="43" t="s">
        <v>2184</v>
      </c>
      <c r="M7" s="4">
        <v>230</v>
      </c>
      <c r="N7" s="4">
        <v>10</v>
      </c>
    </row>
    <row r="8" spans="1:14">
      <c r="A8" s="4">
        <f t="shared" si="0"/>
        <v>8</v>
      </c>
      <c r="B8" s="43" t="s">
        <v>124</v>
      </c>
      <c r="C8" s="4">
        <v>198</v>
      </c>
      <c r="D8" s="4">
        <v>4</v>
      </c>
      <c r="E8" s="5"/>
      <c r="F8" s="4">
        <f t="shared" si="1"/>
        <v>3</v>
      </c>
      <c r="G8" s="43" t="s">
        <v>124</v>
      </c>
      <c r="H8" s="4">
        <v>199</v>
      </c>
      <c r="I8" s="4">
        <v>9</v>
      </c>
      <c r="J8" s="5"/>
      <c r="K8" s="4">
        <f t="shared" si="2"/>
        <v>6</v>
      </c>
      <c r="L8" s="43" t="s">
        <v>124</v>
      </c>
      <c r="M8" s="4">
        <v>161</v>
      </c>
      <c r="N8" s="4">
        <v>6</v>
      </c>
    </row>
    <row r="9" spans="1:14">
      <c r="A9" s="4">
        <f t="shared" si="0"/>
        <v>11</v>
      </c>
      <c r="B9" s="43" t="s">
        <v>2625</v>
      </c>
      <c r="C9" s="4">
        <v>0</v>
      </c>
      <c r="D9" s="4">
        <v>0</v>
      </c>
      <c r="E9" s="5"/>
      <c r="F9" s="4">
        <f t="shared" si="1"/>
        <v>10</v>
      </c>
      <c r="G9" s="43" t="s">
        <v>2625</v>
      </c>
      <c r="H9" s="4">
        <v>38</v>
      </c>
      <c r="I9" s="4">
        <v>2</v>
      </c>
      <c r="J9" s="5"/>
      <c r="K9" s="4">
        <f t="shared" si="2"/>
        <v>9</v>
      </c>
      <c r="L9" s="43" t="s">
        <v>2625</v>
      </c>
      <c r="M9" s="4">
        <v>68</v>
      </c>
      <c r="N9" s="4">
        <v>3</v>
      </c>
    </row>
    <row r="10" spans="1:14">
      <c r="A10" s="4">
        <f t="shared" si="0"/>
        <v>9</v>
      </c>
      <c r="B10" s="43" t="s">
        <v>1910</v>
      </c>
      <c r="C10" s="4">
        <v>80</v>
      </c>
      <c r="D10" s="4">
        <v>3</v>
      </c>
      <c r="E10" s="5"/>
      <c r="F10" s="4">
        <f t="shared" si="1"/>
        <v>5</v>
      </c>
      <c r="G10" s="43" t="s">
        <v>1910</v>
      </c>
      <c r="H10" s="4">
        <v>136</v>
      </c>
      <c r="I10" s="4">
        <v>7</v>
      </c>
      <c r="J10" s="5"/>
      <c r="K10" s="4">
        <f t="shared" si="2"/>
        <v>1</v>
      </c>
      <c r="L10" s="43" t="s">
        <v>1910</v>
      </c>
      <c r="M10" s="4">
        <v>286</v>
      </c>
      <c r="N10" s="4">
        <v>11</v>
      </c>
    </row>
    <row r="11" spans="1:14">
      <c r="A11" s="4">
        <f t="shared" si="0"/>
        <v>10</v>
      </c>
      <c r="B11" s="43" t="s">
        <v>2626</v>
      </c>
      <c r="C11" s="4">
        <v>16</v>
      </c>
      <c r="D11" s="4">
        <v>2</v>
      </c>
      <c r="E11" s="5"/>
      <c r="F11" s="4">
        <f t="shared" si="1"/>
        <v>11</v>
      </c>
      <c r="G11" s="43" t="s">
        <v>2626</v>
      </c>
      <c r="H11" s="4">
        <v>0</v>
      </c>
      <c r="I11" s="4">
        <v>0</v>
      </c>
      <c r="J11" s="5"/>
      <c r="K11" s="4">
        <f t="shared" si="2"/>
        <v>11</v>
      </c>
      <c r="L11" s="43" t="s">
        <v>2626</v>
      </c>
      <c r="M11" s="4">
        <v>24</v>
      </c>
      <c r="N11" s="4">
        <v>1</v>
      </c>
    </row>
    <row r="12" spans="1:14">
      <c r="A12" s="4">
        <f t="shared" si="0"/>
        <v>2</v>
      </c>
      <c r="B12" s="43" t="s">
        <v>2627</v>
      </c>
      <c r="C12" s="4">
        <v>374</v>
      </c>
      <c r="D12" s="4">
        <v>10</v>
      </c>
      <c r="E12" s="5"/>
      <c r="F12" s="4">
        <f t="shared" si="1"/>
        <v>2</v>
      </c>
      <c r="G12" s="43" t="s">
        <v>2627</v>
      </c>
      <c r="H12" s="4">
        <v>211</v>
      </c>
      <c r="I12" s="4">
        <v>10</v>
      </c>
      <c r="J12" s="5"/>
      <c r="K12" s="4">
        <f t="shared" si="2"/>
        <v>4</v>
      </c>
      <c r="L12" s="43" t="s">
        <v>2627</v>
      </c>
      <c r="M12" s="4">
        <v>171</v>
      </c>
      <c r="N12" s="4">
        <v>8</v>
      </c>
    </row>
    <row r="13" spans="1:14">
      <c r="A13" s="4">
        <f t="shared" si="0"/>
        <v>7</v>
      </c>
      <c r="B13" s="43" t="s">
        <v>2185</v>
      </c>
      <c r="C13" s="4">
        <v>262</v>
      </c>
      <c r="D13" s="4">
        <v>5</v>
      </c>
      <c r="E13" s="5"/>
      <c r="F13" s="4">
        <f t="shared" si="1"/>
        <v>7</v>
      </c>
      <c r="G13" s="43" t="s">
        <v>2185</v>
      </c>
      <c r="H13" s="4">
        <v>112</v>
      </c>
      <c r="I13" s="4">
        <v>5</v>
      </c>
      <c r="J13" s="5"/>
      <c r="K13" s="4">
        <f t="shared" si="2"/>
        <v>8</v>
      </c>
      <c r="L13" s="43" t="s">
        <v>2185</v>
      </c>
      <c r="M13" s="4">
        <v>88</v>
      </c>
      <c r="N13" s="4">
        <v>4</v>
      </c>
    </row>
    <row r="14" spans="1:14">
      <c r="A14" s="4">
        <f t="shared" si="0"/>
        <v>5</v>
      </c>
      <c r="B14" s="43" t="s">
        <v>121</v>
      </c>
      <c r="C14" s="4">
        <v>289</v>
      </c>
      <c r="D14" s="4">
        <v>7</v>
      </c>
      <c r="E14" s="5"/>
      <c r="F14" s="4">
        <f t="shared" si="1"/>
        <v>4</v>
      </c>
      <c r="G14" s="43" t="s">
        <v>121</v>
      </c>
      <c r="H14" s="4">
        <v>163</v>
      </c>
      <c r="I14" s="4">
        <v>8</v>
      </c>
      <c r="J14" s="5"/>
      <c r="K14" s="4">
        <f t="shared" si="2"/>
        <v>7</v>
      </c>
      <c r="L14" s="43" t="s">
        <v>121</v>
      </c>
      <c r="M14" s="4">
        <v>121</v>
      </c>
      <c r="N14" s="4">
        <v>5</v>
      </c>
    </row>
    <row r="15" spans="1:14">
      <c r="A15" s="4">
        <f t="shared" si="0"/>
        <v>1</v>
      </c>
      <c r="B15" s="43" t="s">
        <v>1606</v>
      </c>
      <c r="C15" s="4">
        <v>395</v>
      </c>
      <c r="D15" s="4">
        <v>11</v>
      </c>
      <c r="E15" s="5"/>
      <c r="F15" s="4">
        <f t="shared" si="1"/>
        <v>6</v>
      </c>
      <c r="G15" s="43" t="s">
        <v>1606</v>
      </c>
      <c r="H15" s="4">
        <v>128</v>
      </c>
      <c r="I15" s="4">
        <v>6</v>
      </c>
      <c r="J15" s="5"/>
      <c r="K15" s="4">
        <f t="shared" si="2"/>
        <v>3</v>
      </c>
      <c r="L15" s="43" t="s">
        <v>1606</v>
      </c>
      <c r="M15" s="4">
        <v>217</v>
      </c>
      <c r="N15" s="4">
        <v>9</v>
      </c>
    </row>
    <row r="16" spans="1:14">
      <c r="A16" s="4">
        <f t="shared" si="0"/>
        <v>3</v>
      </c>
      <c r="B16" s="43" t="s">
        <v>1678</v>
      </c>
      <c r="C16" s="4">
        <v>344</v>
      </c>
      <c r="D16" s="4">
        <v>9</v>
      </c>
      <c r="E16" s="5"/>
      <c r="F16" s="4">
        <f t="shared" si="1"/>
        <v>1</v>
      </c>
      <c r="G16" s="43" t="s">
        <v>1678</v>
      </c>
      <c r="H16" s="4">
        <v>231</v>
      </c>
      <c r="I16" s="4">
        <v>11</v>
      </c>
      <c r="J16" s="5"/>
      <c r="K16" s="4">
        <f t="shared" si="2"/>
        <v>5</v>
      </c>
      <c r="L16" s="43" t="s">
        <v>1678</v>
      </c>
      <c r="M16" s="4">
        <v>165</v>
      </c>
      <c r="N16" s="4">
        <v>7</v>
      </c>
    </row>
    <row r="17" spans="1:14">
      <c r="A17" s="4">
        <f t="shared" si="0"/>
        <v>6</v>
      </c>
      <c r="B17" s="43" t="s">
        <v>1607</v>
      </c>
      <c r="C17" s="4">
        <v>274</v>
      </c>
      <c r="D17" s="4">
        <v>6</v>
      </c>
      <c r="E17" s="5"/>
      <c r="F17" s="4">
        <f t="shared" si="1"/>
        <v>8</v>
      </c>
      <c r="G17" s="43" t="s">
        <v>1607</v>
      </c>
      <c r="H17" s="4">
        <v>107</v>
      </c>
      <c r="I17" s="4">
        <v>4</v>
      </c>
      <c r="J17" s="5"/>
      <c r="K17" s="4">
        <f t="shared" si="2"/>
        <v>10</v>
      </c>
      <c r="L17" s="43" t="s">
        <v>1607</v>
      </c>
      <c r="M17" s="4">
        <v>66</v>
      </c>
      <c r="N17" s="4">
        <v>2</v>
      </c>
    </row>
    <row r="18" spans="1:14" ht="13.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 thickBot="1">
      <c r="A19" s="748" t="s">
        <v>1146</v>
      </c>
      <c r="B19" s="749"/>
      <c r="C19" s="749"/>
      <c r="D19" s="750"/>
      <c r="E19" s="5"/>
      <c r="F19" s="748" t="s">
        <v>1162</v>
      </c>
      <c r="G19" s="749"/>
      <c r="H19" s="749"/>
      <c r="I19" s="750"/>
      <c r="J19" s="5"/>
      <c r="K19" s="748" t="s">
        <v>1148</v>
      </c>
      <c r="L19" s="749"/>
      <c r="M19" s="749"/>
      <c r="N19" s="750"/>
    </row>
    <row r="20" spans="1:14">
      <c r="A20" s="6" t="s">
        <v>1157</v>
      </c>
      <c r="B20" s="6" t="s">
        <v>1158</v>
      </c>
      <c r="C20" s="6" t="s">
        <v>1160</v>
      </c>
      <c r="D20" s="6" t="s">
        <v>1159</v>
      </c>
      <c r="E20" s="5"/>
      <c r="F20" s="6" t="s">
        <v>1157</v>
      </c>
      <c r="G20" s="6" t="s">
        <v>1158</v>
      </c>
      <c r="H20" s="6" t="s">
        <v>1160</v>
      </c>
      <c r="I20" s="6" t="s">
        <v>1159</v>
      </c>
      <c r="J20" s="5"/>
      <c r="K20" s="6" t="s">
        <v>1157</v>
      </c>
      <c r="L20" s="6" t="s">
        <v>1158</v>
      </c>
      <c r="M20" s="6" t="s">
        <v>1160</v>
      </c>
      <c r="N20" s="6" t="s">
        <v>1159</v>
      </c>
    </row>
    <row r="21" spans="1:14">
      <c r="A21" s="4">
        <f t="shared" ref="A21:A31" si="3">RANK(C21,C$21:C$31)</f>
        <v>2</v>
      </c>
      <c r="B21" s="43" t="s">
        <v>2184</v>
      </c>
      <c r="C21" s="4">
        <v>220</v>
      </c>
      <c r="D21" s="4">
        <v>10</v>
      </c>
      <c r="E21" s="5"/>
      <c r="F21" s="4">
        <f t="shared" ref="F21:F31" si="4">RANK(H21,H$21:H$31)</f>
        <v>6</v>
      </c>
      <c r="G21" s="43" t="s">
        <v>2184</v>
      </c>
      <c r="H21" s="4">
        <v>276</v>
      </c>
      <c r="I21" s="4">
        <v>6</v>
      </c>
      <c r="J21" s="5"/>
      <c r="K21" s="4">
        <f t="shared" ref="K21:K31" si="5">RANK(M21,M$21:M$31)</f>
        <v>5</v>
      </c>
      <c r="L21" s="43" t="s">
        <v>2184</v>
      </c>
      <c r="M21" s="4">
        <v>151</v>
      </c>
      <c r="N21" s="4">
        <v>7</v>
      </c>
    </row>
    <row r="22" spans="1:14">
      <c r="A22" s="4">
        <f t="shared" si="3"/>
        <v>8</v>
      </c>
      <c r="B22" s="43" t="s">
        <v>124</v>
      </c>
      <c r="C22" s="4">
        <v>148</v>
      </c>
      <c r="D22" s="4">
        <v>4</v>
      </c>
      <c r="E22" s="5"/>
      <c r="F22" s="4">
        <f t="shared" si="4"/>
        <v>7</v>
      </c>
      <c r="G22" s="43" t="s">
        <v>124</v>
      </c>
      <c r="H22" s="4">
        <v>275</v>
      </c>
      <c r="I22" s="4">
        <v>5</v>
      </c>
      <c r="J22" s="5"/>
      <c r="K22" s="4">
        <f t="shared" si="5"/>
        <v>9</v>
      </c>
      <c r="L22" s="43" t="s">
        <v>124</v>
      </c>
      <c r="M22" s="4">
        <v>114.5</v>
      </c>
      <c r="N22" s="4">
        <v>3</v>
      </c>
    </row>
    <row r="23" spans="1:14">
      <c r="A23" s="4">
        <f t="shared" si="3"/>
        <v>10</v>
      </c>
      <c r="B23" s="43" t="s">
        <v>2625</v>
      </c>
      <c r="C23" s="4">
        <v>88</v>
      </c>
      <c r="D23" s="4">
        <v>2</v>
      </c>
      <c r="E23" s="5"/>
      <c r="F23" s="4">
        <f t="shared" si="4"/>
        <v>10</v>
      </c>
      <c r="G23" s="43" t="s">
        <v>2625</v>
      </c>
      <c r="H23" s="4">
        <v>100</v>
      </c>
      <c r="I23" s="4">
        <v>2</v>
      </c>
      <c r="J23" s="5"/>
      <c r="K23" s="4">
        <f t="shared" si="5"/>
        <v>10</v>
      </c>
      <c r="L23" s="43" t="s">
        <v>2625</v>
      </c>
      <c r="M23" s="4">
        <v>80</v>
      </c>
      <c r="N23" s="4">
        <v>2</v>
      </c>
    </row>
    <row r="24" spans="1:14">
      <c r="A24" s="4">
        <f t="shared" si="3"/>
        <v>3</v>
      </c>
      <c r="B24" s="43" t="s">
        <v>1910</v>
      </c>
      <c r="C24" s="4">
        <v>211</v>
      </c>
      <c r="D24" s="4">
        <v>9</v>
      </c>
      <c r="E24" s="5"/>
      <c r="F24" s="4">
        <f t="shared" si="4"/>
        <v>5</v>
      </c>
      <c r="G24" s="43" t="s">
        <v>1910</v>
      </c>
      <c r="H24" s="4">
        <v>313</v>
      </c>
      <c r="I24" s="4">
        <v>7</v>
      </c>
      <c r="J24" s="5"/>
      <c r="K24" s="4">
        <f t="shared" si="5"/>
        <v>4</v>
      </c>
      <c r="L24" s="43" t="s">
        <v>1910</v>
      </c>
      <c r="M24" s="4">
        <v>200</v>
      </c>
      <c r="N24" s="4">
        <v>8</v>
      </c>
    </row>
    <row r="25" spans="1:14">
      <c r="A25" s="4">
        <f t="shared" si="3"/>
        <v>11</v>
      </c>
      <c r="B25" s="43" t="s">
        <v>2626</v>
      </c>
      <c r="C25" s="4">
        <v>54</v>
      </c>
      <c r="D25" s="4">
        <v>1</v>
      </c>
      <c r="E25" s="5"/>
      <c r="F25" s="4">
        <f t="shared" si="4"/>
        <v>11</v>
      </c>
      <c r="G25" s="43" t="s">
        <v>2626</v>
      </c>
      <c r="H25" s="4">
        <v>0</v>
      </c>
      <c r="I25" s="4">
        <v>0</v>
      </c>
      <c r="J25" s="5"/>
      <c r="K25" s="4">
        <f t="shared" si="5"/>
        <v>11</v>
      </c>
      <c r="L25" s="43" t="s">
        <v>2626</v>
      </c>
      <c r="M25" s="4">
        <v>0</v>
      </c>
      <c r="N25" s="4">
        <v>0</v>
      </c>
    </row>
    <row r="26" spans="1:14">
      <c r="A26" s="4">
        <f t="shared" si="3"/>
        <v>6</v>
      </c>
      <c r="B26" s="43" t="s">
        <v>2627</v>
      </c>
      <c r="C26" s="4">
        <v>177</v>
      </c>
      <c r="D26" s="4">
        <v>6</v>
      </c>
      <c r="E26" s="5"/>
      <c r="F26" s="4">
        <f t="shared" si="4"/>
        <v>4</v>
      </c>
      <c r="G26" s="43" t="s">
        <v>2627</v>
      </c>
      <c r="H26" s="4">
        <v>314</v>
      </c>
      <c r="I26" s="4">
        <v>8</v>
      </c>
      <c r="J26" s="5"/>
      <c r="K26" s="4">
        <f t="shared" si="5"/>
        <v>7</v>
      </c>
      <c r="L26" s="43" t="s">
        <v>2627</v>
      </c>
      <c r="M26" s="4">
        <v>137.5</v>
      </c>
      <c r="N26" s="4">
        <v>4.5</v>
      </c>
    </row>
    <row r="27" spans="1:14">
      <c r="A27" s="4">
        <f t="shared" si="3"/>
        <v>5</v>
      </c>
      <c r="B27" s="43" t="s">
        <v>2185</v>
      </c>
      <c r="C27" s="4">
        <v>204</v>
      </c>
      <c r="D27" s="4">
        <v>7</v>
      </c>
      <c r="E27" s="5"/>
      <c r="F27" s="4">
        <f t="shared" si="4"/>
        <v>9</v>
      </c>
      <c r="G27" s="43" t="s">
        <v>2185</v>
      </c>
      <c r="H27" s="4">
        <v>240</v>
      </c>
      <c r="I27" s="4">
        <v>3</v>
      </c>
      <c r="J27" s="5"/>
      <c r="K27" s="4">
        <f t="shared" si="5"/>
        <v>6</v>
      </c>
      <c r="L27" s="43" t="s">
        <v>2185</v>
      </c>
      <c r="M27" s="4">
        <v>150.5</v>
      </c>
      <c r="N27" s="4">
        <v>6</v>
      </c>
    </row>
    <row r="28" spans="1:14">
      <c r="A28" s="4">
        <f t="shared" si="3"/>
        <v>9</v>
      </c>
      <c r="B28" s="43" t="s">
        <v>121</v>
      </c>
      <c r="C28" s="4">
        <v>91</v>
      </c>
      <c r="D28" s="4">
        <v>3</v>
      </c>
      <c r="E28" s="5"/>
      <c r="F28" s="4">
        <f t="shared" si="4"/>
        <v>8</v>
      </c>
      <c r="G28" s="43" t="s">
        <v>121</v>
      </c>
      <c r="H28" s="4">
        <v>270</v>
      </c>
      <c r="I28" s="4">
        <v>4</v>
      </c>
      <c r="J28" s="5"/>
      <c r="K28" s="4">
        <f t="shared" si="5"/>
        <v>7</v>
      </c>
      <c r="L28" s="43" t="s">
        <v>121</v>
      </c>
      <c r="M28" s="4">
        <v>137.5</v>
      </c>
      <c r="N28" s="4">
        <v>4.5</v>
      </c>
    </row>
    <row r="29" spans="1:14">
      <c r="A29" s="4">
        <f t="shared" si="3"/>
        <v>1</v>
      </c>
      <c r="B29" s="43" t="s">
        <v>1606</v>
      </c>
      <c r="C29" s="4">
        <v>222</v>
      </c>
      <c r="D29" s="4">
        <v>11</v>
      </c>
      <c r="E29" s="5"/>
      <c r="F29" s="4">
        <f t="shared" si="4"/>
        <v>2</v>
      </c>
      <c r="G29" s="43" t="s">
        <v>1606</v>
      </c>
      <c r="H29" s="4">
        <v>386</v>
      </c>
      <c r="I29" s="4">
        <v>10</v>
      </c>
      <c r="J29" s="5"/>
      <c r="K29" s="4">
        <f t="shared" si="5"/>
        <v>1</v>
      </c>
      <c r="L29" s="43" t="s">
        <v>1606</v>
      </c>
      <c r="M29" s="4">
        <v>238.5</v>
      </c>
      <c r="N29" s="4">
        <v>11</v>
      </c>
    </row>
    <row r="30" spans="1:14">
      <c r="A30" s="4">
        <f t="shared" si="3"/>
        <v>4</v>
      </c>
      <c r="B30" s="43" t="s">
        <v>1678</v>
      </c>
      <c r="C30" s="4">
        <v>206</v>
      </c>
      <c r="D30" s="4">
        <v>8</v>
      </c>
      <c r="E30" s="5"/>
      <c r="F30" s="4">
        <f t="shared" si="4"/>
        <v>3</v>
      </c>
      <c r="G30" s="43" t="s">
        <v>1678</v>
      </c>
      <c r="H30" s="4">
        <v>374</v>
      </c>
      <c r="I30" s="4">
        <v>9</v>
      </c>
      <c r="J30" s="5"/>
      <c r="K30" s="4">
        <f t="shared" si="5"/>
        <v>2</v>
      </c>
      <c r="L30" s="43" t="s">
        <v>1678</v>
      </c>
      <c r="M30" s="4">
        <v>230.5</v>
      </c>
      <c r="N30" s="4">
        <v>10</v>
      </c>
    </row>
    <row r="31" spans="1:14">
      <c r="A31" s="4">
        <f t="shared" si="3"/>
        <v>7</v>
      </c>
      <c r="B31" s="43" t="s">
        <v>1607</v>
      </c>
      <c r="C31" s="4">
        <v>149</v>
      </c>
      <c r="D31" s="4">
        <v>5</v>
      </c>
      <c r="E31" s="5"/>
      <c r="F31" s="4">
        <f t="shared" si="4"/>
        <v>1</v>
      </c>
      <c r="G31" s="43" t="s">
        <v>1607</v>
      </c>
      <c r="H31" s="4">
        <v>449</v>
      </c>
      <c r="I31" s="4">
        <v>11</v>
      </c>
      <c r="J31" s="5"/>
      <c r="K31" s="4">
        <f t="shared" si="5"/>
        <v>3</v>
      </c>
      <c r="L31" s="43" t="s">
        <v>1607</v>
      </c>
      <c r="M31" s="4">
        <v>217.5</v>
      </c>
      <c r="N31" s="4">
        <v>9</v>
      </c>
    </row>
    <row r="32" spans="1:14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 thickBot="1">
      <c r="A33" s="748" t="s">
        <v>1147</v>
      </c>
      <c r="B33" s="749"/>
      <c r="C33" s="749"/>
      <c r="D33" s="750"/>
      <c r="E33" s="5"/>
      <c r="F33" s="748" t="s">
        <v>1150</v>
      </c>
      <c r="G33" s="749"/>
      <c r="H33" s="749"/>
      <c r="I33" s="750"/>
      <c r="J33" s="5"/>
      <c r="K33" s="748" t="s">
        <v>1161</v>
      </c>
      <c r="L33" s="749"/>
      <c r="M33" s="749"/>
      <c r="N33" s="750"/>
    </row>
    <row r="34" spans="1:14">
      <c r="A34" s="6" t="s">
        <v>1157</v>
      </c>
      <c r="B34" s="6" t="s">
        <v>1158</v>
      </c>
      <c r="C34" s="6" t="s">
        <v>1160</v>
      </c>
      <c r="D34" s="6" t="s">
        <v>1159</v>
      </c>
      <c r="E34" s="5"/>
      <c r="F34" s="6" t="s">
        <v>1157</v>
      </c>
      <c r="G34" s="6" t="s">
        <v>1158</v>
      </c>
      <c r="H34" s="6" t="s">
        <v>1160</v>
      </c>
      <c r="I34" s="6" t="s">
        <v>1159</v>
      </c>
      <c r="J34" s="5"/>
      <c r="K34" s="6" t="s">
        <v>1157</v>
      </c>
      <c r="L34" s="6" t="s">
        <v>1158</v>
      </c>
      <c r="M34" s="6" t="s">
        <v>1160</v>
      </c>
      <c r="N34" s="6" t="s">
        <v>1159</v>
      </c>
    </row>
    <row r="35" spans="1:14">
      <c r="A35" s="4">
        <f t="shared" ref="A35:A45" si="6">RANK(C35,C$35:C$45)</f>
        <v>5</v>
      </c>
      <c r="B35" s="43" t="s">
        <v>2184</v>
      </c>
      <c r="C35" s="4">
        <v>200</v>
      </c>
      <c r="D35" s="4">
        <v>7</v>
      </c>
      <c r="E35" s="5"/>
      <c r="F35" s="4">
        <f t="shared" ref="F35:F45" si="7">RANK(H35,H$35:H$45)</f>
        <v>3</v>
      </c>
      <c r="G35" s="43" t="s">
        <v>2184</v>
      </c>
      <c r="H35" s="4">
        <v>50</v>
      </c>
      <c r="I35" s="4">
        <v>9</v>
      </c>
      <c r="J35" s="5"/>
      <c r="K35" s="4">
        <f t="shared" ref="K35:K45" si="8">RANK(M35,M$35:M$45)</f>
        <v>5</v>
      </c>
      <c r="L35" s="43" t="s">
        <v>2184</v>
      </c>
      <c r="M35" s="4">
        <v>1565</v>
      </c>
      <c r="N35" s="4">
        <v>7</v>
      </c>
    </row>
    <row r="36" spans="1:14">
      <c r="A36" s="4">
        <f t="shared" si="6"/>
        <v>7</v>
      </c>
      <c r="B36" s="43" t="s">
        <v>124</v>
      </c>
      <c r="C36" s="4">
        <v>171.5</v>
      </c>
      <c r="D36" s="4">
        <v>5</v>
      </c>
      <c r="E36" s="5"/>
      <c r="F36" s="4">
        <f t="shared" si="7"/>
        <v>5</v>
      </c>
      <c r="G36" s="43" t="s">
        <v>124</v>
      </c>
      <c r="H36" s="4">
        <v>44</v>
      </c>
      <c r="I36" s="4">
        <v>7</v>
      </c>
      <c r="J36" s="5"/>
      <c r="K36" s="4">
        <f t="shared" si="8"/>
        <v>7</v>
      </c>
      <c r="L36" s="43" t="s">
        <v>124</v>
      </c>
      <c r="M36" s="4">
        <v>1361</v>
      </c>
      <c r="N36" s="4">
        <v>5</v>
      </c>
    </row>
    <row r="37" spans="1:14">
      <c r="A37" s="4">
        <f t="shared" si="6"/>
        <v>10</v>
      </c>
      <c r="B37" s="43" t="s">
        <v>2625</v>
      </c>
      <c r="C37" s="4">
        <v>106</v>
      </c>
      <c r="D37" s="4">
        <v>2</v>
      </c>
      <c r="E37" s="5"/>
      <c r="F37" s="4">
        <f t="shared" si="7"/>
        <v>10</v>
      </c>
      <c r="G37" s="43" t="s">
        <v>2625</v>
      </c>
      <c r="H37" s="4">
        <v>8</v>
      </c>
      <c r="I37" s="4">
        <v>1.5</v>
      </c>
      <c r="J37" s="5"/>
      <c r="K37" s="4">
        <f t="shared" si="8"/>
        <v>10</v>
      </c>
      <c r="L37" s="43" t="s">
        <v>2625</v>
      </c>
      <c r="M37" s="4">
        <v>518</v>
      </c>
      <c r="N37" s="4">
        <v>2</v>
      </c>
    </row>
    <row r="38" spans="1:14">
      <c r="A38" s="4">
        <f t="shared" si="6"/>
        <v>6</v>
      </c>
      <c r="B38" s="43" t="s">
        <v>1910</v>
      </c>
      <c r="C38" s="4">
        <v>199</v>
      </c>
      <c r="D38" s="4">
        <v>6</v>
      </c>
      <c r="E38" s="5"/>
      <c r="F38" s="4">
        <f t="shared" si="7"/>
        <v>7</v>
      </c>
      <c r="G38" s="43" t="s">
        <v>1910</v>
      </c>
      <c r="H38" s="4">
        <v>33</v>
      </c>
      <c r="I38" s="4">
        <v>5</v>
      </c>
      <c r="J38" s="5"/>
      <c r="K38" s="4">
        <f t="shared" si="8"/>
        <v>6</v>
      </c>
      <c r="L38" s="43" t="s">
        <v>1910</v>
      </c>
      <c r="M38" s="4">
        <v>1508</v>
      </c>
      <c r="N38" s="4">
        <v>6</v>
      </c>
    </row>
    <row r="39" spans="1:14">
      <c r="A39" s="4">
        <f t="shared" si="6"/>
        <v>11</v>
      </c>
      <c r="B39" s="43" t="s">
        <v>2626</v>
      </c>
      <c r="C39" s="4">
        <v>0</v>
      </c>
      <c r="D39" s="4">
        <v>0</v>
      </c>
      <c r="E39" s="5"/>
      <c r="F39" s="4">
        <f t="shared" si="7"/>
        <v>10</v>
      </c>
      <c r="G39" s="43" t="s">
        <v>2626</v>
      </c>
      <c r="H39" s="4">
        <v>8</v>
      </c>
      <c r="I39" s="4">
        <v>1.5</v>
      </c>
      <c r="J39" s="5"/>
      <c r="K39" s="4">
        <f t="shared" si="8"/>
        <v>11</v>
      </c>
      <c r="L39" s="43" t="s">
        <v>2626</v>
      </c>
      <c r="M39" s="4">
        <v>132</v>
      </c>
      <c r="N39" s="4">
        <v>1</v>
      </c>
    </row>
    <row r="40" spans="1:14">
      <c r="A40" s="4">
        <f t="shared" si="6"/>
        <v>1</v>
      </c>
      <c r="B40" s="43" t="s">
        <v>2627</v>
      </c>
      <c r="C40" s="4">
        <v>232</v>
      </c>
      <c r="D40" s="4">
        <v>11</v>
      </c>
      <c r="E40" s="5"/>
      <c r="F40" s="4">
        <f t="shared" si="7"/>
        <v>4</v>
      </c>
      <c r="G40" s="43" t="s">
        <v>2627</v>
      </c>
      <c r="H40" s="4">
        <v>49</v>
      </c>
      <c r="I40" s="4">
        <v>8</v>
      </c>
      <c r="J40" s="5"/>
      <c r="K40" s="4">
        <f t="shared" si="8"/>
        <v>3</v>
      </c>
      <c r="L40" s="43" t="s">
        <v>2627</v>
      </c>
      <c r="M40" s="4">
        <v>1715.5</v>
      </c>
      <c r="N40" s="4">
        <v>9</v>
      </c>
    </row>
    <row r="41" spans="1:14">
      <c r="A41" s="4">
        <f t="shared" si="6"/>
        <v>9</v>
      </c>
      <c r="B41" s="43" t="s">
        <v>2185</v>
      </c>
      <c r="C41" s="4">
        <v>135</v>
      </c>
      <c r="D41" s="4">
        <v>3</v>
      </c>
      <c r="E41" s="5"/>
      <c r="F41" s="4">
        <f t="shared" si="7"/>
        <v>8</v>
      </c>
      <c r="G41" s="43" t="s">
        <v>2185</v>
      </c>
      <c r="H41" s="4">
        <v>26</v>
      </c>
      <c r="I41" s="4">
        <v>4</v>
      </c>
      <c r="J41" s="5"/>
      <c r="K41" s="4">
        <f t="shared" si="8"/>
        <v>9</v>
      </c>
      <c r="L41" s="43" t="s">
        <v>2185</v>
      </c>
      <c r="M41" s="4">
        <v>1267.5</v>
      </c>
      <c r="N41" s="4">
        <v>3</v>
      </c>
    </row>
    <row r="42" spans="1:14">
      <c r="A42" s="4">
        <f t="shared" si="6"/>
        <v>8</v>
      </c>
      <c r="B42" s="43" t="s">
        <v>121</v>
      </c>
      <c r="C42" s="4">
        <v>145.5</v>
      </c>
      <c r="D42" s="4">
        <v>4</v>
      </c>
      <c r="E42" s="5"/>
      <c r="F42" s="4">
        <f t="shared" si="7"/>
        <v>9</v>
      </c>
      <c r="G42" s="43" t="s">
        <v>121</v>
      </c>
      <c r="H42" s="4">
        <v>23</v>
      </c>
      <c r="I42" s="4">
        <v>3</v>
      </c>
      <c r="J42" s="5"/>
      <c r="K42" s="4">
        <f t="shared" si="8"/>
        <v>8</v>
      </c>
      <c r="L42" s="43" t="s">
        <v>121</v>
      </c>
      <c r="M42" s="4">
        <v>1290</v>
      </c>
      <c r="N42" s="4">
        <v>4</v>
      </c>
    </row>
    <row r="43" spans="1:14">
      <c r="A43" s="4">
        <f t="shared" si="6"/>
        <v>4</v>
      </c>
      <c r="B43" s="43" t="s">
        <v>1606</v>
      </c>
      <c r="C43" s="4">
        <v>217</v>
      </c>
      <c r="D43" s="4">
        <v>8</v>
      </c>
      <c r="E43" s="5"/>
      <c r="F43" s="4">
        <f t="shared" si="7"/>
        <v>2</v>
      </c>
      <c r="G43" s="43" t="s">
        <v>1606</v>
      </c>
      <c r="H43" s="4">
        <v>53</v>
      </c>
      <c r="I43" s="4">
        <v>10</v>
      </c>
      <c r="J43" s="5"/>
      <c r="K43" s="4">
        <f t="shared" si="8"/>
        <v>1</v>
      </c>
      <c r="L43" s="43" t="s">
        <v>1606</v>
      </c>
      <c r="M43" s="4">
        <v>1906.5</v>
      </c>
      <c r="N43" s="4">
        <v>11</v>
      </c>
    </row>
    <row r="44" spans="1:14">
      <c r="A44" s="4">
        <f t="shared" si="6"/>
        <v>3</v>
      </c>
      <c r="B44" s="43" t="s">
        <v>1678</v>
      </c>
      <c r="C44" s="4">
        <v>226</v>
      </c>
      <c r="D44" s="4">
        <v>9</v>
      </c>
      <c r="E44" s="5"/>
      <c r="F44" s="4">
        <f t="shared" si="7"/>
        <v>1</v>
      </c>
      <c r="G44" s="43" t="s">
        <v>1678</v>
      </c>
      <c r="H44" s="4">
        <v>57</v>
      </c>
      <c r="I44" s="4">
        <v>11</v>
      </c>
      <c r="J44" s="5"/>
      <c r="K44" s="4">
        <f t="shared" si="8"/>
        <v>2</v>
      </c>
      <c r="L44" s="43" t="s">
        <v>1678</v>
      </c>
      <c r="M44" s="4">
        <v>1883.5</v>
      </c>
      <c r="N44" s="4">
        <v>10</v>
      </c>
    </row>
    <row r="45" spans="1:14">
      <c r="A45" s="4">
        <f t="shared" si="6"/>
        <v>2</v>
      </c>
      <c r="B45" s="43" t="s">
        <v>1607</v>
      </c>
      <c r="C45" s="4">
        <v>230</v>
      </c>
      <c r="D45" s="4">
        <v>10</v>
      </c>
      <c r="E45" s="5"/>
      <c r="F45" s="4">
        <f t="shared" si="7"/>
        <v>6</v>
      </c>
      <c r="G45" s="43" t="s">
        <v>1607</v>
      </c>
      <c r="H45" s="4">
        <v>37</v>
      </c>
      <c r="I45" s="4">
        <v>6</v>
      </c>
      <c r="J45" s="5"/>
      <c r="K45" s="4">
        <f t="shared" si="8"/>
        <v>4</v>
      </c>
      <c r="L45" s="43" t="s">
        <v>1607</v>
      </c>
      <c r="M45" s="4">
        <v>1579.5</v>
      </c>
      <c r="N45" s="4">
        <v>8</v>
      </c>
    </row>
  </sheetData>
  <mergeCells count="9">
    <mergeCell ref="A33:D33"/>
    <mergeCell ref="F33:I33"/>
    <mergeCell ref="K33:N33"/>
    <mergeCell ref="A5:D5"/>
    <mergeCell ref="F5:I5"/>
    <mergeCell ref="K5:N5"/>
    <mergeCell ref="A19:D19"/>
    <mergeCell ref="F19:I19"/>
    <mergeCell ref="K19:N19"/>
  </mergeCells>
  <pageMargins left="0.74803149606299213" right="0.74803149606299213" top="0.59055118110236227" bottom="0.59055118110236227" header="0.51181102362204722" footer="0.51181102362204722"/>
  <pageSetup paperSize="9" scale="89" fitToWidth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N45"/>
  <sheetViews>
    <sheetView zoomScaleNormal="100" workbookViewId="0">
      <selection activeCell="Q33" sqref="Q33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D1" s="7" t="s">
        <v>2712</v>
      </c>
      <c r="E1" s="17"/>
      <c r="F1" s="17"/>
      <c r="G1" s="17"/>
      <c r="H1" s="17"/>
      <c r="I1" s="17"/>
      <c r="J1" s="17"/>
    </row>
    <row r="3" spans="1:14" ht="15.75">
      <c r="F3" s="18" t="s">
        <v>2630</v>
      </c>
      <c r="G3" s="17"/>
      <c r="H3" s="17"/>
    </row>
    <row r="4" spans="1:14" ht="13.5" thickBot="1"/>
    <row r="5" spans="1:14" ht="13.5" thickBot="1">
      <c r="A5" s="748" t="s">
        <v>1156</v>
      </c>
      <c r="B5" s="749"/>
      <c r="C5" s="749"/>
      <c r="D5" s="750"/>
      <c r="E5" s="5"/>
      <c r="F5" s="748" t="s">
        <v>1153</v>
      </c>
      <c r="G5" s="749"/>
      <c r="H5" s="749"/>
      <c r="I5" s="750"/>
      <c r="J5" s="5"/>
      <c r="K5" s="748" t="s">
        <v>1149</v>
      </c>
      <c r="L5" s="749"/>
      <c r="M5" s="749"/>
      <c r="N5" s="750"/>
    </row>
    <row r="6" spans="1:14">
      <c r="A6" s="6" t="s">
        <v>1157</v>
      </c>
      <c r="B6" s="6" t="s">
        <v>1158</v>
      </c>
      <c r="C6" s="6" t="s">
        <v>1160</v>
      </c>
      <c r="D6" s="6" t="s">
        <v>1159</v>
      </c>
      <c r="E6" s="5"/>
      <c r="F6" s="6" t="s">
        <v>1157</v>
      </c>
      <c r="G6" s="6" t="s">
        <v>1158</v>
      </c>
      <c r="H6" s="6" t="s">
        <v>1160</v>
      </c>
      <c r="I6" s="6" t="s">
        <v>1159</v>
      </c>
      <c r="J6" s="5"/>
      <c r="K6" s="6" t="s">
        <v>1157</v>
      </c>
      <c r="L6" s="6" t="s">
        <v>1158</v>
      </c>
      <c r="M6" s="6" t="s">
        <v>1160</v>
      </c>
      <c r="N6" s="6" t="s">
        <v>1159</v>
      </c>
    </row>
    <row r="7" spans="1:14">
      <c r="A7" s="4">
        <f>RANK(C7,C$7:C$17)</f>
        <v>3</v>
      </c>
      <c r="B7" s="43" t="s">
        <v>2184</v>
      </c>
      <c r="C7" s="4">
        <f>'Overall Scores'!B12</f>
        <v>389</v>
      </c>
      <c r="D7" s="4">
        <f t="shared" ref="D7:D17" si="0">IF(C7=0,0,RANK(A7,A$35:A$45))</f>
        <v>9</v>
      </c>
      <c r="E7" s="5"/>
      <c r="F7" s="4">
        <f>RANK(H7,H$7:H$17)</f>
        <v>8</v>
      </c>
      <c r="G7" s="43" t="s">
        <v>2184</v>
      </c>
      <c r="H7" s="4">
        <f>'Overall Scores'!B10</f>
        <v>85</v>
      </c>
      <c r="I7" s="4">
        <f t="shared" ref="I7:I17" si="1">IF(H7=0,0,RANK(F7,F$35:F$45))</f>
        <v>4</v>
      </c>
      <c r="J7" s="5"/>
      <c r="K7" s="4">
        <f>RANK(M7,M$7:M$17)</f>
        <v>6</v>
      </c>
      <c r="L7" s="43" t="s">
        <v>2184</v>
      </c>
      <c r="M7" s="4">
        <f>'Overall Scores'!B9</f>
        <v>135.5</v>
      </c>
      <c r="N7" s="4">
        <f t="shared" ref="N7:N17" si="2">IF(M7=0,0,RANK(K7,K$35:K$45))</f>
        <v>6</v>
      </c>
    </row>
    <row r="8" spans="1:14">
      <c r="A8" s="4">
        <f t="shared" ref="A8:A17" si="3">RANK(C8,C$7:C$17)</f>
        <v>8</v>
      </c>
      <c r="B8" s="43" t="s">
        <v>124</v>
      </c>
      <c r="C8" s="4">
        <f>'Overall Scores'!I12</f>
        <v>172</v>
      </c>
      <c r="D8" s="4">
        <f t="shared" si="0"/>
        <v>4</v>
      </c>
      <c r="E8" s="5"/>
      <c r="F8" s="4">
        <f t="shared" ref="F8:F17" si="4">RANK(H8,H$7:H$17)</f>
        <v>3</v>
      </c>
      <c r="G8" s="43" t="s">
        <v>124</v>
      </c>
      <c r="H8" s="4">
        <f>'Overall Scores'!I10</f>
        <v>221</v>
      </c>
      <c r="I8" s="4">
        <f t="shared" si="1"/>
        <v>9</v>
      </c>
      <c r="J8" s="5"/>
      <c r="K8" s="4">
        <f t="shared" ref="K8:K17" si="5">RANK(M8,M$7:M$17)</f>
        <v>5</v>
      </c>
      <c r="L8" s="43" t="s">
        <v>124</v>
      </c>
      <c r="M8" s="4">
        <f>'Overall Scores'!I9</f>
        <v>150</v>
      </c>
      <c r="N8" s="4">
        <f t="shared" si="2"/>
        <v>7</v>
      </c>
    </row>
    <row r="9" spans="1:14">
      <c r="A9" s="4">
        <f t="shared" si="3"/>
        <v>9</v>
      </c>
      <c r="B9" s="43" t="s">
        <v>2625</v>
      </c>
      <c r="C9" s="4">
        <f>'Overall Scores'!K12</f>
        <v>13</v>
      </c>
      <c r="D9" s="4">
        <f>IF(C9=0,0,RANK(A9,A$35:A$45))</f>
        <v>3</v>
      </c>
      <c r="E9" s="5"/>
      <c r="F9" s="4">
        <f t="shared" si="4"/>
        <v>10</v>
      </c>
      <c r="G9" s="43" t="s">
        <v>2625</v>
      </c>
      <c r="H9" s="4">
        <f>'Overall Scores'!K10</f>
        <v>37</v>
      </c>
      <c r="I9" s="4">
        <v>4</v>
      </c>
      <c r="J9" s="5"/>
      <c r="K9" s="4">
        <f t="shared" si="5"/>
        <v>10</v>
      </c>
      <c r="L9" s="43" t="s">
        <v>2625</v>
      </c>
      <c r="M9" s="4">
        <f>'Overall Scores'!K9</f>
        <v>77</v>
      </c>
      <c r="N9" s="4">
        <f>IF(M9=0,0,RANK(K9,K$35:K$45))</f>
        <v>2</v>
      </c>
    </row>
    <row r="10" spans="1:14">
      <c r="A10" s="4">
        <f t="shared" si="3"/>
        <v>7</v>
      </c>
      <c r="B10" s="43" t="s">
        <v>1910</v>
      </c>
      <c r="C10" s="4">
        <f>'Overall Scores'!D12</f>
        <v>180</v>
      </c>
      <c r="D10" s="4">
        <f t="shared" si="0"/>
        <v>5</v>
      </c>
      <c r="E10" s="5"/>
      <c r="F10" s="4">
        <f t="shared" si="4"/>
        <v>9</v>
      </c>
      <c r="G10" s="43" t="s">
        <v>1910</v>
      </c>
      <c r="H10" s="4">
        <f>'Overall Scores'!D10</f>
        <v>59.5</v>
      </c>
      <c r="I10" s="4">
        <f t="shared" si="1"/>
        <v>3</v>
      </c>
      <c r="J10" s="5"/>
      <c r="K10" s="4">
        <f t="shared" si="5"/>
        <v>1</v>
      </c>
      <c r="L10" s="43" t="s">
        <v>1910</v>
      </c>
      <c r="M10" s="4">
        <f>'Overall Scores'!D9</f>
        <v>280.5</v>
      </c>
      <c r="N10" s="4">
        <f t="shared" si="2"/>
        <v>11</v>
      </c>
    </row>
    <row r="11" spans="1:14">
      <c r="A11" s="4">
        <f t="shared" si="3"/>
        <v>11</v>
      </c>
      <c r="B11" s="43" t="s">
        <v>2626</v>
      </c>
      <c r="C11" s="4">
        <f>'Overall Scores'!L12</f>
        <v>0</v>
      </c>
      <c r="D11" s="4">
        <f t="shared" si="0"/>
        <v>0</v>
      </c>
      <c r="E11" s="5"/>
      <c r="F11" s="4">
        <f t="shared" si="4"/>
        <v>11</v>
      </c>
      <c r="G11" s="43" t="s">
        <v>2626</v>
      </c>
      <c r="H11" s="4">
        <f>'Overall Scores'!L10</f>
        <v>0</v>
      </c>
      <c r="I11" s="4">
        <f t="shared" si="1"/>
        <v>0</v>
      </c>
      <c r="J11" s="5"/>
      <c r="K11" s="4">
        <f t="shared" si="5"/>
        <v>11</v>
      </c>
      <c r="L11" s="43" t="s">
        <v>2626</v>
      </c>
      <c r="M11" s="4">
        <f>'Overall Scores'!L9</f>
        <v>39</v>
      </c>
      <c r="N11" s="4">
        <f t="shared" si="2"/>
        <v>1</v>
      </c>
    </row>
    <row r="12" spans="1:14">
      <c r="A12" s="4">
        <f t="shared" si="3"/>
        <v>6</v>
      </c>
      <c r="B12" s="43" t="s">
        <v>2627</v>
      </c>
      <c r="C12" s="4">
        <f>'Overall Scores'!J12</f>
        <v>327</v>
      </c>
      <c r="D12" s="4">
        <f t="shared" si="0"/>
        <v>6</v>
      </c>
      <c r="E12" s="5"/>
      <c r="F12" s="4">
        <f t="shared" si="4"/>
        <v>4</v>
      </c>
      <c r="G12" s="43" t="s">
        <v>2627</v>
      </c>
      <c r="H12" s="4">
        <f>'Overall Scores'!J10</f>
        <v>211</v>
      </c>
      <c r="I12" s="4">
        <f t="shared" si="1"/>
        <v>8</v>
      </c>
      <c r="J12" s="5"/>
      <c r="K12" s="4">
        <f t="shared" si="5"/>
        <v>9</v>
      </c>
      <c r="L12" s="43" t="s">
        <v>2627</v>
      </c>
      <c r="M12" s="4">
        <f>'Overall Scores'!J9</f>
        <v>79</v>
      </c>
      <c r="N12" s="4">
        <f t="shared" si="2"/>
        <v>3</v>
      </c>
    </row>
    <row r="13" spans="1:14">
      <c r="A13" s="4">
        <f t="shared" si="3"/>
        <v>10</v>
      </c>
      <c r="B13" s="43" t="s">
        <v>2185</v>
      </c>
      <c r="C13" s="4">
        <f>'Overall Scores'!C12</f>
        <v>11</v>
      </c>
      <c r="D13" s="4">
        <f t="shared" si="0"/>
        <v>2</v>
      </c>
      <c r="E13" s="5"/>
      <c r="F13" s="4">
        <f t="shared" si="4"/>
        <v>7</v>
      </c>
      <c r="G13" s="43" t="s">
        <v>2185</v>
      </c>
      <c r="H13" s="4">
        <f>'Overall Scores'!C10</f>
        <v>94</v>
      </c>
      <c r="I13" s="4">
        <f t="shared" si="1"/>
        <v>5</v>
      </c>
      <c r="J13" s="5"/>
      <c r="K13" s="4">
        <f t="shared" si="5"/>
        <v>8</v>
      </c>
      <c r="L13" s="43" t="s">
        <v>2185</v>
      </c>
      <c r="M13" s="4">
        <f>'Overall Scores'!C9</f>
        <v>97</v>
      </c>
      <c r="N13" s="4">
        <f t="shared" si="2"/>
        <v>4</v>
      </c>
    </row>
    <row r="14" spans="1:14">
      <c r="A14" s="4">
        <f t="shared" si="3"/>
        <v>5</v>
      </c>
      <c r="B14" s="43" t="s">
        <v>121</v>
      </c>
      <c r="C14" s="4">
        <f>'Overall Scores'!F12</f>
        <v>359</v>
      </c>
      <c r="D14" s="4">
        <f t="shared" si="0"/>
        <v>7</v>
      </c>
      <c r="E14" s="5"/>
      <c r="F14" s="4">
        <f t="shared" si="4"/>
        <v>2</v>
      </c>
      <c r="G14" s="43" t="s">
        <v>121</v>
      </c>
      <c r="H14" s="4">
        <f>'Overall Scores'!F10</f>
        <v>294.5</v>
      </c>
      <c r="I14" s="4">
        <v>11</v>
      </c>
      <c r="J14" s="5"/>
      <c r="K14" s="4">
        <f t="shared" si="5"/>
        <v>4</v>
      </c>
      <c r="L14" s="43" t="s">
        <v>121</v>
      </c>
      <c r="M14" s="4">
        <f>'Overall Scores'!F9</f>
        <v>165</v>
      </c>
      <c r="N14" s="4">
        <f t="shared" si="2"/>
        <v>8</v>
      </c>
    </row>
    <row r="15" spans="1:14">
      <c r="A15" s="4">
        <f t="shared" si="3"/>
        <v>1</v>
      </c>
      <c r="B15" s="43" t="s">
        <v>1606</v>
      </c>
      <c r="C15" s="4">
        <f>'Overall Scores'!G12</f>
        <v>470</v>
      </c>
      <c r="D15" s="4">
        <f t="shared" si="0"/>
        <v>11</v>
      </c>
      <c r="E15" s="5"/>
      <c r="F15" s="4">
        <f t="shared" si="4"/>
        <v>5</v>
      </c>
      <c r="G15" s="43" t="s">
        <v>1606</v>
      </c>
      <c r="H15" s="4">
        <f>'Overall Scores'!G10</f>
        <v>158</v>
      </c>
      <c r="I15" s="4">
        <f t="shared" si="1"/>
        <v>7</v>
      </c>
      <c r="J15" s="5"/>
      <c r="K15" s="4">
        <f t="shared" si="5"/>
        <v>3</v>
      </c>
      <c r="L15" s="43" t="s">
        <v>1606</v>
      </c>
      <c r="M15" s="4">
        <f>'Overall Scores'!G9</f>
        <v>192</v>
      </c>
      <c r="N15" s="4">
        <f t="shared" si="2"/>
        <v>9</v>
      </c>
    </row>
    <row r="16" spans="1:14">
      <c r="A16" s="4">
        <f t="shared" si="3"/>
        <v>4</v>
      </c>
      <c r="B16" s="43" t="s">
        <v>1678</v>
      </c>
      <c r="C16" s="4">
        <f>'Overall Scores'!E12</f>
        <v>381</v>
      </c>
      <c r="D16" s="4">
        <f t="shared" si="0"/>
        <v>8</v>
      </c>
      <c r="E16" s="5"/>
      <c r="F16" s="4">
        <f t="shared" si="4"/>
        <v>1</v>
      </c>
      <c r="G16" s="43" t="s">
        <v>1678</v>
      </c>
      <c r="H16" s="4">
        <f>'Overall Scores'!E10</f>
        <v>306.5</v>
      </c>
      <c r="I16" s="4">
        <v>10</v>
      </c>
      <c r="J16" s="5"/>
      <c r="K16" s="4">
        <f t="shared" si="5"/>
        <v>2</v>
      </c>
      <c r="L16" s="43" t="s">
        <v>1678</v>
      </c>
      <c r="M16" s="4">
        <f>'Overall Scores'!E9</f>
        <v>235</v>
      </c>
      <c r="N16" s="4">
        <f t="shared" si="2"/>
        <v>10</v>
      </c>
    </row>
    <row r="17" spans="1:14">
      <c r="A17" s="4">
        <f t="shared" si="3"/>
        <v>2</v>
      </c>
      <c r="B17" s="43" t="s">
        <v>1607</v>
      </c>
      <c r="C17" s="4">
        <f>'Overall Scores'!H12</f>
        <v>412</v>
      </c>
      <c r="D17" s="4">
        <f t="shared" si="0"/>
        <v>10</v>
      </c>
      <c r="E17" s="5"/>
      <c r="F17" s="4">
        <f t="shared" si="4"/>
        <v>6</v>
      </c>
      <c r="G17" s="43" t="s">
        <v>1607</v>
      </c>
      <c r="H17" s="4">
        <f>'Overall Scores'!H10</f>
        <v>120.5</v>
      </c>
      <c r="I17" s="4">
        <f t="shared" si="1"/>
        <v>6</v>
      </c>
      <c r="J17" s="5"/>
      <c r="K17" s="4">
        <f t="shared" si="5"/>
        <v>7</v>
      </c>
      <c r="L17" s="43" t="s">
        <v>1607</v>
      </c>
      <c r="M17" s="4">
        <f>'Overall Scores'!H9</f>
        <v>123</v>
      </c>
      <c r="N17" s="4">
        <f t="shared" si="2"/>
        <v>5</v>
      </c>
    </row>
    <row r="18" spans="1:14" ht="13.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 thickBot="1">
      <c r="A19" s="748" t="s">
        <v>1146</v>
      </c>
      <c r="B19" s="749"/>
      <c r="C19" s="749"/>
      <c r="D19" s="750"/>
      <c r="E19" s="5"/>
      <c r="F19" s="748" t="s">
        <v>1162</v>
      </c>
      <c r="G19" s="749"/>
      <c r="H19" s="749"/>
      <c r="I19" s="750"/>
      <c r="J19" s="5"/>
      <c r="K19" s="748" t="s">
        <v>1148</v>
      </c>
      <c r="L19" s="749"/>
      <c r="M19" s="749"/>
      <c r="N19" s="750"/>
    </row>
    <row r="20" spans="1:14">
      <c r="A20" s="6" t="s">
        <v>1157</v>
      </c>
      <c r="B20" s="6" t="s">
        <v>1158</v>
      </c>
      <c r="C20" s="6" t="s">
        <v>1160</v>
      </c>
      <c r="D20" s="6" t="s">
        <v>1159</v>
      </c>
      <c r="E20" s="5"/>
      <c r="F20" s="6" t="s">
        <v>1157</v>
      </c>
      <c r="G20" s="6" t="s">
        <v>1158</v>
      </c>
      <c r="H20" s="6" t="s">
        <v>1160</v>
      </c>
      <c r="I20" s="6" t="s">
        <v>1159</v>
      </c>
      <c r="J20" s="5"/>
      <c r="K20" s="6" t="s">
        <v>1157</v>
      </c>
      <c r="L20" s="6" t="s">
        <v>1158</v>
      </c>
      <c r="M20" s="6" t="s">
        <v>1160</v>
      </c>
      <c r="N20" s="6" t="s">
        <v>1159</v>
      </c>
    </row>
    <row r="21" spans="1:14">
      <c r="A21" s="4">
        <f>RANK(C21,C$21:C$31)</f>
        <v>7</v>
      </c>
      <c r="B21" s="43" t="s">
        <v>2184</v>
      </c>
      <c r="C21" s="4">
        <f>'Overall Scores'!B7</f>
        <v>89.5</v>
      </c>
      <c r="D21" s="4">
        <f t="shared" ref="D21:D31" si="6">IF(C21=0,0,RANK(A21,A$35:A$45))</f>
        <v>5</v>
      </c>
      <c r="E21" s="5"/>
      <c r="F21" s="4">
        <f>RANK(H21,H$21:H$31)</f>
        <v>5</v>
      </c>
      <c r="G21" s="43" t="s">
        <v>2184</v>
      </c>
      <c r="H21" s="4">
        <f>'Overall Scores'!B11</f>
        <v>256</v>
      </c>
      <c r="I21" s="4">
        <v>3</v>
      </c>
      <c r="J21" s="5"/>
      <c r="K21" s="4">
        <f>RANK(M21,M$21:M$31)</f>
        <v>11</v>
      </c>
      <c r="L21" s="43" t="s">
        <v>2184</v>
      </c>
      <c r="M21" s="4">
        <f>'Overall Scores'!B8</f>
        <v>18</v>
      </c>
      <c r="N21" s="4">
        <f t="shared" ref="N21:N31" si="7">IF(M21=0,0,RANK(K21,K$35:K$45))</f>
        <v>1</v>
      </c>
    </row>
    <row r="22" spans="1:14">
      <c r="A22" s="4">
        <f t="shared" ref="A22:A31" si="8">RANK(C22,C$21:C$31)</f>
        <v>5</v>
      </c>
      <c r="B22" s="43" t="s">
        <v>124</v>
      </c>
      <c r="C22" s="4">
        <f>'Overall Scores'!I7</f>
        <v>143</v>
      </c>
      <c r="D22" s="4">
        <f t="shared" si="6"/>
        <v>7</v>
      </c>
      <c r="E22" s="5"/>
      <c r="F22" s="4">
        <f t="shared" ref="F22:F31" si="9">RANK(H22,H$21:H$31)</f>
        <v>7</v>
      </c>
      <c r="G22" s="43" t="s">
        <v>124</v>
      </c>
      <c r="H22" s="4">
        <f>'Overall Scores'!I11</f>
        <v>226</v>
      </c>
      <c r="I22" s="4">
        <v>10</v>
      </c>
      <c r="J22" s="5"/>
      <c r="K22" s="4">
        <f t="shared" ref="K22:K31" si="10">RANK(M22,M$21:M$31)</f>
        <v>7</v>
      </c>
      <c r="L22" s="43" t="s">
        <v>124</v>
      </c>
      <c r="M22" s="4">
        <f>'Overall Scores'!I8</f>
        <v>138</v>
      </c>
      <c r="N22" s="4">
        <f t="shared" si="7"/>
        <v>5</v>
      </c>
    </row>
    <row r="23" spans="1:14">
      <c r="A23" s="4">
        <f t="shared" si="8"/>
        <v>8</v>
      </c>
      <c r="B23" s="43" t="s">
        <v>2625</v>
      </c>
      <c r="C23" s="4">
        <f>'Overall Scores'!K7</f>
        <v>68</v>
      </c>
      <c r="D23" s="4">
        <f>IF(C23=0,0,RANK(A23,A$35:A$45))</f>
        <v>4</v>
      </c>
      <c r="E23" s="5"/>
      <c r="F23" s="4">
        <f t="shared" si="9"/>
        <v>10</v>
      </c>
      <c r="G23" s="43" t="s">
        <v>2625</v>
      </c>
      <c r="H23" s="4">
        <f>'Overall Scores'!K11</f>
        <v>50</v>
      </c>
      <c r="I23" s="4">
        <f>IF(H23=0,0,RANK(F23,F$35:F$45))</f>
        <v>1</v>
      </c>
      <c r="J23" s="5"/>
      <c r="K23" s="4">
        <f t="shared" si="10"/>
        <v>10</v>
      </c>
      <c r="L23" s="43" t="s">
        <v>2625</v>
      </c>
      <c r="M23" s="4">
        <f>'Overall Scores'!K8</f>
        <v>37</v>
      </c>
      <c r="N23" s="4">
        <f>IF(M23=0,0,RANK(K23,K$35:K$45))</f>
        <v>2</v>
      </c>
    </row>
    <row r="24" spans="1:14">
      <c r="A24" s="4">
        <f t="shared" si="8"/>
        <v>1</v>
      </c>
      <c r="B24" s="43" t="s">
        <v>1910</v>
      </c>
      <c r="C24" s="4">
        <f>'Overall Scores'!D7</f>
        <v>224</v>
      </c>
      <c r="D24" s="4">
        <f t="shared" si="6"/>
        <v>11</v>
      </c>
      <c r="E24" s="5"/>
      <c r="F24" s="4">
        <f t="shared" si="9"/>
        <v>6</v>
      </c>
      <c r="G24" s="43" t="s">
        <v>1910</v>
      </c>
      <c r="H24" s="4">
        <f>'Overall Scores'!D11</f>
        <v>228</v>
      </c>
      <c r="I24" s="4">
        <f t="shared" ref="I24:I31" si="11">IF(H24=0,0,RANK(F24,F$35:F$45))</f>
        <v>6</v>
      </c>
      <c r="J24" s="5"/>
      <c r="K24" s="4">
        <f t="shared" si="10"/>
        <v>1</v>
      </c>
      <c r="L24" s="43" t="s">
        <v>1910</v>
      </c>
      <c r="M24" s="4">
        <f>'Overall Scores'!D8</f>
        <v>279</v>
      </c>
      <c r="N24" s="4">
        <f t="shared" si="7"/>
        <v>11</v>
      </c>
    </row>
    <row r="25" spans="1:14">
      <c r="A25" s="4">
        <f t="shared" si="8"/>
        <v>10</v>
      </c>
      <c r="B25" s="43" t="s">
        <v>2626</v>
      </c>
      <c r="C25" s="4">
        <f>'Overall Scores'!L7</f>
        <v>53</v>
      </c>
      <c r="D25" s="4">
        <f t="shared" si="6"/>
        <v>2</v>
      </c>
      <c r="E25" s="5"/>
      <c r="F25" s="4">
        <f t="shared" si="9"/>
        <v>10</v>
      </c>
      <c r="G25" s="43" t="s">
        <v>2626</v>
      </c>
      <c r="H25" s="4">
        <f>'Overall Scores'!L11</f>
        <v>50</v>
      </c>
      <c r="I25" s="4">
        <f t="shared" si="11"/>
        <v>1</v>
      </c>
      <c r="J25" s="5"/>
      <c r="K25" s="4">
        <f t="shared" si="10"/>
        <v>9</v>
      </c>
      <c r="L25" s="43" t="s">
        <v>2626</v>
      </c>
      <c r="M25" s="4">
        <f>'Overall Scores'!L8</f>
        <v>84</v>
      </c>
      <c r="N25" s="4">
        <f t="shared" si="7"/>
        <v>3</v>
      </c>
    </row>
    <row r="26" spans="1:14">
      <c r="A26" s="4">
        <f t="shared" si="8"/>
        <v>2</v>
      </c>
      <c r="B26" s="43" t="s">
        <v>2627</v>
      </c>
      <c r="C26" s="4">
        <f>'Overall Scores'!J7</f>
        <v>177</v>
      </c>
      <c r="D26" s="4">
        <f t="shared" si="6"/>
        <v>10</v>
      </c>
      <c r="E26" s="5"/>
      <c r="F26" s="4">
        <f t="shared" si="9"/>
        <v>8</v>
      </c>
      <c r="G26" s="43" t="s">
        <v>2627</v>
      </c>
      <c r="H26" s="4">
        <f>'Overall Scores'!J11</f>
        <v>207</v>
      </c>
      <c r="I26" s="4">
        <v>4</v>
      </c>
      <c r="J26" s="5"/>
      <c r="K26" s="4">
        <f t="shared" si="10"/>
        <v>6</v>
      </c>
      <c r="L26" s="43" t="s">
        <v>2627</v>
      </c>
      <c r="M26" s="4">
        <f>'Overall Scores'!J8</f>
        <v>153</v>
      </c>
      <c r="N26" s="4">
        <f t="shared" si="7"/>
        <v>6</v>
      </c>
    </row>
    <row r="27" spans="1:14">
      <c r="A27" s="4">
        <f t="shared" si="8"/>
        <v>6</v>
      </c>
      <c r="B27" s="43" t="s">
        <v>2185</v>
      </c>
      <c r="C27" s="4">
        <f>'Overall Scores'!C7</f>
        <v>92.5</v>
      </c>
      <c r="D27" s="4">
        <f t="shared" si="6"/>
        <v>6</v>
      </c>
      <c r="E27" s="5"/>
      <c r="F27" s="4">
        <f t="shared" si="9"/>
        <v>9</v>
      </c>
      <c r="G27" s="43" t="s">
        <v>2185</v>
      </c>
      <c r="H27" s="4">
        <f>'Overall Scores'!C11</f>
        <v>190</v>
      </c>
      <c r="I27" s="4">
        <f t="shared" si="11"/>
        <v>3</v>
      </c>
      <c r="J27" s="5"/>
      <c r="K27" s="4">
        <f t="shared" si="10"/>
        <v>7</v>
      </c>
      <c r="L27" s="43" t="s">
        <v>2185</v>
      </c>
      <c r="M27" s="4">
        <f>'Overall Scores'!C8</f>
        <v>138</v>
      </c>
      <c r="N27" s="4">
        <f t="shared" si="7"/>
        <v>5</v>
      </c>
    </row>
    <row r="28" spans="1:14">
      <c r="A28" s="4">
        <f t="shared" si="8"/>
        <v>11</v>
      </c>
      <c r="B28" s="43" t="s">
        <v>121</v>
      </c>
      <c r="C28" s="4">
        <f>'Overall Scores'!F7</f>
        <v>42</v>
      </c>
      <c r="D28" s="4">
        <f t="shared" si="6"/>
        <v>1</v>
      </c>
      <c r="E28" s="5"/>
      <c r="F28" s="4">
        <f t="shared" si="9"/>
        <v>4</v>
      </c>
      <c r="G28" s="43" t="s">
        <v>121</v>
      </c>
      <c r="H28" s="4">
        <f>'Overall Scores'!F11</f>
        <v>263</v>
      </c>
      <c r="I28" s="4">
        <f t="shared" si="11"/>
        <v>8</v>
      </c>
      <c r="J28" s="5"/>
      <c r="K28" s="4">
        <f t="shared" si="10"/>
        <v>5</v>
      </c>
      <c r="L28" s="43" t="s">
        <v>121</v>
      </c>
      <c r="M28" s="4">
        <f>'Overall Scores'!F8</f>
        <v>205</v>
      </c>
      <c r="N28" s="4">
        <f t="shared" si="7"/>
        <v>7</v>
      </c>
    </row>
    <row r="29" spans="1:14">
      <c r="A29" s="4">
        <f t="shared" si="8"/>
        <v>4</v>
      </c>
      <c r="B29" s="43" t="s">
        <v>1606</v>
      </c>
      <c r="C29" s="4">
        <f>'Overall Scores'!G7</f>
        <v>164</v>
      </c>
      <c r="D29" s="4">
        <f t="shared" si="6"/>
        <v>8</v>
      </c>
      <c r="E29" s="5"/>
      <c r="F29" s="4">
        <f t="shared" si="9"/>
        <v>2</v>
      </c>
      <c r="G29" s="43" t="s">
        <v>1606</v>
      </c>
      <c r="H29" s="4">
        <f>'Overall Scores'!G11</f>
        <v>357</v>
      </c>
      <c r="I29" s="4">
        <f t="shared" si="11"/>
        <v>10</v>
      </c>
      <c r="J29" s="5"/>
      <c r="K29" s="4">
        <f t="shared" si="10"/>
        <v>2</v>
      </c>
      <c r="L29" s="43" t="s">
        <v>1606</v>
      </c>
      <c r="M29" s="4">
        <f>'Overall Scores'!G8</f>
        <v>236</v>
      </c>
      <c r="N29" s="4">
        <f t="shared" si="7"/>
        <v>10</v>
      </c>
    </row>
    <row r="30" spans="1:14">
      <c r="A30" s="4">
        <f t="shared" si="8"/>
        <v>3</v>
      </c>
      <c r="B30" s="43" t="s">
        <v>1678</v>
      </c>
      <c r="C30" s="4">
        <f>'Overall Scores'!E7</f>
        <v>176.5</v>
      </c>
      <c r="D30" s="4">
        <f t="shared" si="6"/>
        <v>9</v>
      </c>
      <c r="E30" s="5"/>
      <c r="F30" s="4">
        <f t="shared" si="9"/>
        <v>1</v>
      </c>
      <c r="G30" s="43" t="s">
        <v>1678</v>
      </c>
      <c r="H30" s="4">
        <f>'Overall Scores'!E11</f>
        <v>431</v>
      </c>
      <c r="I30" s="4">
        <v>11</v>
      </c>
      <c r="J30" s="5"/>
      <c r="K30" s="4">
        <f t="shared" si="10"/>
        <v>3</v>
      </c>
      <c r="L30" s="43" t="s">
        <v>1678</v>
      </c>
      <c r="M30" s="4">
        <f>'Overall Scores'!E8</f>
        <v>231</v>
      </c>
      <c r="N30" s="4">
        <f t="shared" si="7"/>
        <v>9</v>
      </c>
    </row>
    <row r="31" spans="1:14">
      <c r="A31" s="4">
        <f t="shared" si="8"/>
        <v>9</v>
      </c>
      <c r="B31" s="43" t="s">
        <v>1607</v>
      </c>
      <c r="C31" s="4">
        <f>'Overall Scores'!H7</f>
        <v>56</v>
      </c>
      <c r="D31" s="4">
        <f t="shared" si="6"/>
        <v>3</v>
      </c>
      <c r="E31" s="5"/>
      <c r="F31" s="4">
        <f t="shared" si="9"/>
        <v>3</v>
      </c>
      <c r="G31" s="43" t="s">
        <v>1607</v>
      </c>
      <c r="H31" s="4">
        <f>'Overall Scores'!H11</f>
        <v>338</v>
      </c>
      <c r="I31" s="4">
        <f t="shared" si="11"/>
        <v>9</v>
      </c>
      <c r="J31" s="5"/>
      <c r="K31" s="4">
        <f t="shared" si="10"/>
        <v>4</v>
      </c>
      <c r="L31" s="43" t="s">
        <v>1607</v>
      </c>
      <c r="M31" s="4">
        <f>'Overall Scores'!H8</f>
        <v>216</v>
      </c>
      <c r="N31" s="4">
        <f t="shared" si="7"/>
        <v>8</v>
      </c>
    </row>
    <row r="32" spans="1:14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 thickBot="1">
      <c r="A33" s="748" t="s">
        <v>1147</v>
      </c>
      <c r="B33" s="749"/>
      <c r="C33" s="749"/>
      <c r="D33" s="750"/>
      <c r="E33" s="5"/>
      <c r="F33" s="748" t="s">
        <v>1150</v>
      </c>
      <c r="G33" s="749"/>
      <c r="H33" s="749"/>
      <c r="I33" s="750"/>
      <c r="J33" s="5"/>
      <c r="K33" s="748" t="s">
        <v>1161</v>
      </c>
      <c r="L33" s="749"/>
      <c r="M33" s="749"/>
      <c r="N33" s="750"/>
    </row>
    <row r="34" spans="1:14">
      <c r="A34" s="6" t="s">
        <v>1157</v>
      </c>
      <c r="B34" s="6" t="s">
        <v>1158</v>
      </c>
      <c r="C34" s="6" t="s">
        <v>1160</v>
      </c>
      <c r="D34" s="6" t="s">
        <v>1159</v>
      </c>
      <c r="E34" s="5"/>
      <c r="F34" s="6" t="s">
        <v>1157</v>
      </c>
      <c r="G34" s="6" t="s">
        <v>1158</v>
      </c>
      <c r="H34" s="6" t="s">
        <v>1160</v>
      </c>
      <c r="I34" s="6" t="s">
        <v>1159</v>
      </c>
      <c r="J34" s="5"/>
      <c r="K34" s="6" t="s">
        <v>1157</v>
      </c>
      <c r="L34" s="6" t="s">
        <v>1158</v>
      </c>
      <c r="M34" s="6" t="s">
        <v>1160</v>
      </c>
      <c r="N34" s="6" t="s">
        <v>1159</v>
      </c>
    </row>
    <row r="35" spans="1:14">
      <c r="A35" s="4">
        <f>RANK(C35,C$35:C$45)</f>
        <v>4</v>
      </c>
      <c r="B35" s="43" t="s">
        <v>2184</v>
      </c>
      <c r="C35" s="4">
        <f>'Overall Scores'!B6</f>
        <v>150</v>
      </c>
      <c r="D35" s="4">
        <f t="shared" ref="D35:D45" si="12">IF(C35=0,0,RANK(A35,A$35:A$45))</f>
        <v>8</v>
      </c>
      <c r="E35" s="5"/>
      <c r="F35" s="4">
        <f>RANK(H35,H$35:H$45)</f>
        <v>9</v>
      </c>
      <c r="G35" s="43" t="s">
        <v>2184</v>
      </c>
      <c r="H35" s="4">
        <f>'Overall Scores'!B31</f>
        <v>5</v>
      </c>
      <c r="I35" s="4">
        <f t="shared" ref="I35:I45" si="13">IF(H35=0,0,RANK(F35,F$35:F$45))</f>
        <v>3</v>
      </c>
      <c r="J35" s="5"/>
      <c r="K35" s="4">
        <f>RANK(M35,M$35:M$45)</f>
        <v>8</v>
      </c>
      <c r="L35" s="43" t="s">
        <v>2184</v>
      </c>
      <c r="M35" s="4">
        <f>'Overall Scores'!B15</f>
        <v>1178</v>
      </c>
      <c r="N35" s="4">
        <f t="shared" ref="N35:N45" si="14">IF(M35=0,0,RANK(K35,K$35:K$45))</f>
        <v>4</v>
      </c>
    </row>
    <row r="36" spans="1:14">
      <c r="A36" s="4">
        <f>RANK(C36,C$35:C$45)</f>
        <v>8</v>
      </c>
      <c r="B36" s="43" t="s">
        <v>124</v>
      </c>
      <c r="C36" s="4">
        <f>'Overall Scores'!I6</f>
        <v>128</v>
      </c>
      <c r="D36" s="4">
        <f t="shared" si="12"/>
        <v>4</v>
      </c>
      <c r="E36" s="5"/>
      <c r="F36" s="4">
        <f>RANK(H36,H$35:H$45)</f>
        <v>7</v>
      </c>
      <c r="G36" s="43" t="s">
        <v>124</v>
      </c>
      <c r="H36" s="4">
        <f>'Overall Scores'!I31</f>
        <v>34</v>
      </c>
      <c r="I36" s="4">
        <f t="shared" si="13"/>
        <v>5</v>
      </c>
      <c r="J36" s="5"/>
      <c r="K36" s="4">
        <f>RANK(M36,M$35:M$45)</f>
        <v>7</v>
      </c>
      <c r="L36" s="43" t="s">
        <v>124</v>
      </c>
      <c r="M36" s="4">
        <f>'Overall Scores'!I15</f>
        <v>1262</v>
      </c>
      <c r="N36" s="4">
        <f t="shared" si="14"/>
        <v>5</v>
      </c>
    </row>
    <row r="37" spans="1:14">
      <c r="A37" s="4">
        <f>RANK(C37,C$35:C$45)</f>
        <v>10</v>
      </c>
      <c r="B37" s="43" t="s">
        <v>2625</v>
      </c>
      <c r="C37" s="4">
        <f>'Overall Scores'!K6</f>
        <v>108</v>
      </c>
      <c r="D37" s="4">
        <f>IF(C37=0,0,RANK(A37,A$35:A$45))</f>
        <v>2</v>
      </c>
      <c r="E37" s="5"/>
      <c r="F37" s="4">
        <f>RANK(H37,H$35:H$45)</f>
        <v>10</v>
      </c>
      <c r="G37" s="43" t="s">
        <v>2625</v>
      </c>
      <c r="H37" s="4">
        <f>'Overall Scores'!K31</f>
        <v>0</v>
      </c>
      <c r="I37" s="4">
        <f>IF(H37=0,0,RANK(F37,F$35:F$45))</f>
        <v>0</v>
      </c>
      <c r="J37" s="5"/>
      <c r="K37" s="4">
        <f>RANK(M37,M$35:M$45)</f>
        <v>10</v>
      </c>
      <c r="L37" s="43" t="s">
        <v>2625</v>
      </c>
      <c r="M37" s="4">
        <f>'Overall Scores'!K15</f>
        <v>390</v>
      </c>
      <c r="N37" s="4">
        <f>IF(M37=0,0,RANK(K37,K$35:K$45))</f>
        <v>2</v>
      </c>
    </row>
    <row r="38" spans="1:14">
      <c r="A38" s="4">
        <f t="shared" ref="A38:A45" si="15">RANK(C38,C$35:C$45)</f>
        <v>3</v>
      </c>
      <c r="B38" s="43" t="s">
        <v>1910</v>
      </c>
      <c r="C38" s="4">
        <f>'Overall Scores'!D6</f>
        <v>154</v>
      </c>
      <c r="D38" s="4">
        <f t="shared" si="12"/>
        <v>9</v>
      </c>
      <c r="E38" s="5"/>
      <c r="F38" s="4">
        <f t="shared" ref="F38:F45" si="16">RANK(H38,H$35:H$45)</f>
        <v>4</v>
      </c>
      <c r="G38" s="43" t="s">
        <v>1910</v>
      </c>
      <c r="H38" s="4">
        <f>'Overall Scores'!D31</f>
        <v>46</v>
      </c>
      <c r="I38" s="4">
        <f t="shared" si="13"/>
        <v>8</v>
      </c>
      <c r="J38" s="5"/>
      <c r="K38" s="4">
        <f t="shared" ref="K38:K45" si="17">RANK(M38,M$35:M$45)</f>
        <v>5</v>
      </c>
      <c r="L38" s="43" t="s">
        <v>1910</v>
      </c>
      <c r="M38" s="4">
        <v>1418</v>
      </c>
      <c r="N38" s="4">
        <f t="shared" si="14"/>
        <v>7</v>
      </c>
    </row>
    <row r="39" spans="1:14">
      <c r="A39" s="4">
        <f t="shared" si="15"/>
        <v>11</v>
      </c>
      <c r="B39" s="43" t="s">
        <v>2626</v>
      </c>
      <c r="C39" s="4">
        <f>'Overall Scores'!L6</f>
        <v>53</v>
      </c>
      <c r="D39" s="4">
        <f t="shared" si="12"/>
        <v>1</v>
      </c>
      <c r="E39" s="5"/>
      <c r="F39" s="4">
        <f t="shared" si="16"/>
        <v>10</v>
      </c>
      <c r="G39" s="43" t="s">
        <v>2626</v>
      </c>
      <c r="H39" s="4">
        <f>'Overall Scores'!L31</f>
        <v>0</v>
      </c>
      <c r="I39" s="4">
        <f t="shared" si="13"/>
        <v>0</v>
      </c>
      <c r="J39" s="5"/>
      <c r="K39" s="4">
        <f t="shared" si="17"/>
        <v>11</v>
      </c>
      <c r="L39" s="43" t="s">
        <v>2626</v>
      </c>
      <c r="M39" s="4">
        <f>'Overall Scores'!L15</f>
        <v>329</v>
      </c>
      <c r="N39" s="4">
        <f t="shared" si="14"/>
        <v>1</v>
      </c>
    </row>
    <row r="40" spans="1:14">
      <c r="A40" s="4">
        <f t="shared" si="15"/>
        <v>5</v>
      </c>
      <c r="B40" s="43" t="s">
        <v>2627</v>
      </c>
      <c r="C40" s="4">
        <f>'Overall Scores'!J6</f>
        <v>148</v>
      </c>
      <c r="D40" s="4">
        <f t="shared" si="12"/>
        <v>7</v>
      </c>
      <c r="E40" s="5"/>
      <c r="F40" s="4">
        <f t="shared" si="16"/>
        <v>6</v>
      </c>
      <c r="G40" s="43" t="s">
        <v>2627</v>
      </c>
      <c r="H40" s="4">
        <f>'Overall Scores'!J31</f>
        <v>44</v>
      </c>
      <c r="I40" s="4">
        <f t="shared" si="13"/>
        <v>6</v>
      </c>
      <c r="J40" s="5"/>
      <c r="K40" s="4">
        <f t="shared" si="17"/>
        <v>6</v>
      </c>
      <c r="L40" s="43" t="s">
        <v>2627</v>
      </c>
      <c r="M40" s="4">
        <f>'Overall Scores'!J15</f>
        <v>1396</v>
      </c>
      <c r="N40" s="4">
        <f t="shared" si="14"/>
        <v>6</v>
      </c>
    </row>
    <row r="41" spans="1:14">
      <c r="A41" s="4">
        <f t="shared" si="15"/>
        <v>7</v>
      </c>
      <c r="B41" s="43" t="s">
        <v>2185</v>
      </c>
      <c r="C41" s="4">
        <f>'Overall Scores'!C6</f>
        <v>130.5</v>
      </c>
      <c r="D41" s="4">
        <f t="shared" si="12"/>
        <v>5</v>
      </c>
      <c r="E41" s="5"/>
      <c r="F41" s="4">
        <f t="shared" si="16"/>
        <v>8</v>
      </c>
      <c r="G41" s="43" t="s">
        <v>2185</v>
      </c>
      <c r="H41" s="4">
        <f>'Overall Scores'!C31</f>
        <v>7</v>
      </c>
      <c r="I41" s="4">
        <f t="shared" si="13"/>
        <v>4</v>
      </c>
      <c r="J41" s="5"/>
      <c r="K41" s="4">
        <f t="shared" si="17"/>
        <v>9</v>
      </c>
      <c r="L41" s="43" t="s">
        <v>2185</v>
      </c>
      <c r="M41" s="4">
        <f>'Overall Scores'!C15</f>
        <v>810</v>
      </c>
      <c r="N41" s="4">
        <f t="shared" si="14"/>
        <v>3</v>
      </c>
    </row>
    <row r="42" spans="1:14">
      <c r="A42" s="4">
        <f t="shared" si="15"/>
        <v>2</v>
      </c>
      <c r="B42" s="43" t="s">
        <v>121</v>
      </c>
      <c r="C42" s="4">
        <f>'Overall Scores'!F6</f>
        <v>161</v>
      </c>
      <c r="D42" s="4">
        <f t="shared" si="12"/>
        <v>10</v>
      </c>
      <c r="E42" s="5"/>
      <c r="F42" s="4">
        <f t="shared" si="16"/>
        <v>2</v>
      </c>
      <c r="G42" s="43" t="s">
        <v>121</v>
      </c>
      <c r="H42" s="4">
        <f>'Overall Scores'!F31</f>
        <v>59</v>
      </c>
      <c r="I42" s="4">
        <f t="shared" si="13"/>
        <v>10</v>
      </c>
      <c r="J42" s="5"/>
      <c r="K42" s="4">
        <f t="shared" si="17"/>
        <v>3</v>
      </c>
      <c r="L42" s="43" t="s">
        <v>121</v>
      </c>
      <c r="M42" s="4">
        <f>'Overall Scores'!F15</f>
        <v>1598.5</v>
      </c>
      <c r="N42" s="4">
        <f t="shared" si="14"/>
        <v>9</v>
      </c>
    </row>
    <row r="43" spans="1:14">
      <c r="A43" s="4">
        <f t="shared" si="15"/>
        <v>6</v>
      </c>
      <c r="B43" s="43" t="s">
        <v>1606</v>
      </c>
      <c r="C43" s="4">
        <f>'Overall Scores'!G6</f>
        <v>147.5</v>
      </c>
      <c r="D43" s="4">
        <f t="shared" si="12"/>
        <v>6</v>
      </c>
      <c r="E43" s="5"/>
      <c r="F43" s="4">
        <f t="shared" si="16"/>
        <v>5</v>
      </c>
      <c r="G43" s="43" t="s">
        <v>1606</v>
      </c>
      <c r="H43" s="4">
        <f>'Overall Scores'!G31</f>
        <v>45</v>
      </c>
      <c r="I43" s="4">
        <f t="shared" si="13"/>
        <v>7</v>
      </c>
      <c r="J43" s="5"/>
      <c r="K43" s="4">
        <f t="shared" si="17"/>
        <v>2</v>
      </c>
      <c r="L43" s="43" t="s">
        <v>1606</v>
      </c>
      <c r="M43" s="4">
        <f>'Overall Scores'!G15</f>
        <v>1809.5</v>
      </c>
      <c r="N43" s="4">
        <f t="shared" si="14"/>
        <v>10</v>
      </c>
    </row>
    <row r="44" spans="1:14">
      <c r="A44" s="4">
        <f t="shared" si="15"/>
        <v>9</v>
      </c>
      <c r="B44" s="43" t="s">
        <v>1678</v>
      </c>
      <c r="C44" s="4">
        <f>'Overall Scores'!E6</f>
        <v>115</v>
      </c>
      <c r="D44" s="4">
        <f t="shared" si="12"/>
        <v>3</v>
      </c>
      <c r="E44" s="5"/>
      <c r="F44" s="4">
        <f t="shared" si="16"/>
        <v>1</v>
      </c>
      <c r="G44" s="43" t="s">
        <v>1678</v>
      </c>
      <c r="H44" s="4">
        <f>'Overall Scores'!E31</f>
        <v>65</v>
      </c>
      <c r="I44" s="4">
        <f t="shared" si="13"/>
        <v>11</v>
      </c>
      <c r="J44" s="5"/>
      <c r="K44" s="4">
        <f t="shared" si="17"/>
        <v>1</v>
      </c>
      <c r="L44" s="43" t="s">
        <v>1678</v>
      </c>
      <c r="M44" s="4">
        <f>'Overall Scores'!E15</f>
        <v>1991</v>
      </c>
      <c r="N44" s="4">
        <f t="shared" si="14"/>
        <v>11</v>
      </c>
    </row>
    <row r="45" spans="1:14">
      <c r="A45" s="4">
        <f t="shared" si="15"/>
        <v>1</v>
      </c>
      <c r="B45" s="43" t="s">
        <v>1607</v>
      </c>
      <c r="C45" s="4">
        <f>'Overall Scores'!H6</f>
        <v>179</v>
      </c>
      <c r="D45" s="4">
        <f t="shared" si="12"/>
        <v>11</v>
      </c>
      <c r="E45" s="5"/>
      <c r="F45" s="4">
        <f t="shared" si="16"/>
        <v>3</v>
      </c>
      <c r="G45" s="43" t="s">
        <v>1607</v>
      </c>
      <c r="H45" s="4">
        <f>'Overall Scores'!H31</f>
        <v>52</v>
      </c>
      <c r="I45" s="4">
        <f t="shared" si="13"/>
        <v>9</v>
      </c>
      <c r="J45" s="5"/>
      <c r="K45" s="4">
        <f t="shared" si="17"/>
        <v>4</v>
      </c>
      <c r="L45" s="43" t="s">
        <v>1607</v>
      </c>
      <c r="M45" s="4">
        <f>'Overall Scores'!H15</f>
        <v>1546.5</v>
      </c>
      <c r="N45" s="4">
        <f t="shared" si="14"/>
        <v>8</v>
      </c>
    </row>
  </sheetData>
  <mergeCells count="9">
    <mergeCell ref="A33:D33"/>
    <mergeCell ref="F33:I33"/>
    <mergeCell ref="K33:N33"/>
    <mergeCell ref="A5:D5"/>
    <mergeCell ref="F5:I5"/>
    <mergeCell ref="K5:N5"/>
    <mergeCell ref="A19:D19"/>
    <mergeCell ref="F19:I19"/>
    <mergeCell ref="K19:N19"/>
  </mergeCells>
  <pageMargins left="0.74803149606299213" right="0.74803149606299213" top="0.59055118110236227" bottom="0.59055118110236227" header="0.51181102362204722" footer="0.51181102362204722"/>
  <pageSetup paperSize="9" scale="89" fitToWidth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N45"/>
  <sheetViews>
    <sheetView topLeftCell="A4" zoomScaleNormal="100" workbookViewId="0">
      <selection activeCell="P36" sqref="P36"/>
    </sheetView>
  </sheetViews>
  <sheetFormatPr defaultRowHeight="12.75"/>
  <cols>
    <col min="1" max="1" width="5.7109375" style="5" customWidth="1"/>
    <col min="2" max="2" width="15.7109375" style="5" customWidth="1"/>
    <col min="3" max="4" width="7.7109375" style="5" customWidth="1"/>
    <col min="5" max="5" width="2.7109375" style="5" customWidth="1"/>
    <col min="6" max="6" width="5.7109375" style="5" customWidth="1"/>
    <col min="7" max="7" width="15.7109375" style="5" customWidth="1"/>
    <col min="8" max="9" width="7.7109375" style="5" customWidth="1"/>
    <col min="10" max="10" width="2.7109375" style="5" customWidth="1"/>
    <col min="11" max="11" width="5.7109375" style="5" customWidth="1"/>
    <col min="12" max="12" width="15.7109375" style="5" customWidth="1"/>
    <col min="13" max="14" width="7.7109375" style="5" customWidth="1"/>
    <col min="15" max="16384" width="9.140625" style="5"/>
  </cols>
  <sheetData>
    <row r="1" spans="1:14" ht="15.75">
      <c r="D1" s="7" t="s">
        <v>3145</v>
      </c>
      <c r="E1" s="620"/>
      <c r="F1" s="620"/>
      <c r="G1" s="620"/>
      <c r="H1" s="620"/>
      <c r="I1" s="620"/>
      <c r="J1" s="620"/>
    </row>
    <row r="3" spans="1:14" ht="15.75">
      <c r="F3" s="621" t="s">
        <v>3146</v>
      </c>
      <c r="G3" s="620"/>
      <c r="H3" s="620"/>
    </row>
    <row r="4" spans="1:14" ht="13.5" thickBot="1"/>
    <row r="5" spans="1:14" ht="13.5" thickBot="1">
      <c r="A5" s="748" t="s">
        <v>1156</v>
      </c>
      <c r="B5" s="749"/>
      <c r="C5" s="749"/>
      <c r="D5" s="750"/>
      <c r="F5" s="748" t="s">
        <v>1153</v>
      </c>
      <c r="G5" s="749"/>
      <c r="H5" s="749"/>
      <c r="I5" s="750"/>
      <c r="K5" s="748" t="s">
        <v>1149</v>
      </c>
      <c r="L5" s="749"/>
      <c r="M5" s="749"/>
      <c r="N5" s="750"/>
    </row>
    <row r="6" spans="1:14">
      <c r="A6" s="6" t="s">
        <v>1157</v>
      </c>
      <c r="B6" s="6" t="s">
        <v>1158</v>
      </c>
      <c r="C6" s="6" t="s">
        <v>1160</v>
      </c>
      <c r="D6" s="6" t="s">
        <v>1159</v>
      </c>
      <c r="F6" s="6" t="s">
        <v>1157</v>
      </c>
      <c r="G6" s="6" t="s">
        <v>1158</v>
      </c>
      <c r="H6" s="6" t="s">
        <v>1160</v>
      </c>
      <c r="I6" s="6" t="s">
        <v>1159</v>
      </c>
      <c r="K6" s="6" t="s">
        <v>1157</v>
      </c>
      <c r="L6" s="6" t="s">
        <v>1158</v>
      </c>
      <c r="M6" s="6" t="s">
        <v>1160</v>
      </c>
      <c r="N6" s="6" t="s">
        <v>1159</v>
      </c>
    </row>
    <row r="7" spans="1:14">
      <c r="A7" s="4">
        <f>RANK(C7,C$7:C$17)</f>
        <v>5</v>
      </c>
      <c r="B7" s="43" t="s">
        <v>2184</v>
      </c>
      <c r="C7" s="4">
        <v>955.5</v>
      </c>
      <c r="D7" s="4">
        <v>23</v>
      </c>
      <c r="F7" s="4">
        <f t="shared" ref="F7:F17" si="0">RANK(H7,H$7:H$17)</f>
        <v>9</v>
      </c>
      <c r="G7" s="43" t="s">
        <v>2184</v>
      </c>
      <c r="H7" s="4">
        <v>234</v>
      </c>
      <c r="I7" s="4">
        <v>9</v>
      </c>
      <c r="K7" s="4">
        <f t="shared" ref="K7:K17" si="1">RANK(M7,M$7:M$17)</f>
        <v>3</v>
      </c>
      <c r="L7" s="43" t="s">
        <v>2184</v>
      </c>
      <c r="M7" s="4">
        <v>605</v>
      </c>
      <c r="N7" s="4">
        <v>26</v>
      </c>
    </row>
    <row r="8" spans="1:14">
      <c r="A8" s="4">
        <f>RANK(C8,C$7:C$17)</f>
        <v>7</v>
      </c>
      <c r="B8" s="43" t="s">
        <v>124</v>
      </c>
      <c r="C8" s="4">
        <v>743</v>
      </c>
      <c r="D8" s="4">
        <v>14</v>
      </c>
      <c r="F8" s="4">
        <f t="shared" si="0"/>
        <v>4</v>
      </c>
      <c r="G8" s="43" t="s">
        <v>124</v>
      </c>
      <c r="H8" s="4">
        <v>527</v>
      </c>
      <c r="I8" s="4">
        <v>25</v>
      </c>
      <c r="K8" s="4">
        <f t="shared" si="1"/>
        <v>6</v>
      </c>
      <c r="L8" s="43" t="s">
        <v>124</v>
      </c>
      <c r="M8" s="4">
        <v>483</v>
      </c>
      <c r="N8" s="4">
        <v>18</v>
      </c>
    </row>
    <row r="9" spans="1:14">
      <c r="A9" s="4">
        <v>3</v>
      </c>
      <c r="B9" s="43" t="s">
        <v>2625</v>
      </c>
      <c r="C9" s="4">
        <v>68</v>
      </c>
      <c r="D9" s="4">
        <v>4</v>
      </c>
      <c r="F9" s="4">
        <f t="shared" si="0"/>
        <v>10</v>
      </c>
      <c r="G9" s="43" t="s">
        <v>2625</v>
      </c>
      <c r="H9" s="4">
        <v>124</v>
      </c>
      <c r="I9" s="4">
        <v>8</v>
      </c>
      <c r="K9" s="4">
        <f t="shared" si="1"/>
        <v>10</v>
      </c>
      <c r="L9" s="43" t="s">
        <v>2625</v>
      </c>
      <c r="M9" s="4">
        <v>142</v>
      </c>
      <c r="N9" s="4">
        <v>6</v>
      </c>
    </row>
    <row r="10" spans="1:14">
      <c r="A10" s="4">
        <v>4</v>
      </c>
      <c r="B10" s="43" t="s">
        <v>1910</v>
      </c>
      <c r="C10" s="4">
        <v>228</v>
      </c>
      <c r="D10" s="4">
        <v>9</v>
      </c>
      <c r="F10" s="4">
        <f t="shared" si="0"/>
        <v>5</v>
      </c>
      <c r="G10" s="43" t="s">
        <v>1910</v>
      </c>
      <c r="H10" s="4">
        <v>417</v>
      </c>
      <c r="I10" s="4">
        <v>21</v>
      </c>
      <c r="K10" s="4">
        <f t="shared" si="1"/>
        <v>1</v>
      </c>
      <c r="L10" s="43" t="s">
        <v>1910</v>
      </c>
      <c r="M10" s="4">
        <v>756</v>
      </c>
      <c r="N10" s="4">
        <v>32</v>
      </c>
    </row>
    <row r="11" spans="1:14">
      <c r="A11" s="4">
        <v>5</v>
      </c>
      <c r="B11" s="43" t="s">
        <v>2626</v>
      </c>
      <c r="C11" s="4">
        <v>16</v>
      </c>
      <c r="D11" s="4">
        <v>2</v>
      </c>
      <c r="F11" s="4">
        <f t="shared" si="0"/>
        <v>11</v>
      </c>
      <c r="G11" s="43" t="s">
        <v>2626</v>
      </c>
      <c r="H11" s="4">
        <v>29</v>
      </c>
      <c r="I11" s="4">
        <v>2</v>
      </c>
      <c r="K11" s="4">
        <f t="shared" si="1"/>
        <v>11</v>
      </c>
      <c r="L11" s="43" t="s">
        <v>2626</v>
      </c>
      <c r="M11" s="4">
        <v>66</v>
      </c>
      <c r="N11" s="4">
        <v>4</v>
      </c>
    </row>
    <row r="12" spans="1:14">
      <c r="A12" s="4">
        <f t="shared" ref="A12:A17" si="2">RANK(C12,C$7:C$17)</f>
        <v>1</v>
      </c>
      <c r="B12" s="43" t="s">
        <v>2627</v>
      </c>
      <c r="C12" s="4">
        <v>1322</v>
      </c>
      <c r="D12" s="4">
        <v>32</v>
      </c>
      <c r="F12" s="4">
        <f t="shared" si="0"/>
        <v>2</v>
      </c>
      <c r="G12" s="43" t="s">
        <v>2627</v>
      </c>
      <c r="H12" s="4">
        <v>645</v>
      </c>
      <c r="I12" s="4">
        <v>27</v>
      </c>
      <c r="K12" s="4">
        <f t="shared" si="1"/>
        <v>5</v>
      </c>
      <c r="L12" s="43" t="s">
        <v>2627</v>
      </c>
      <c r="M12" s="4">
        <v>516.5</v>
      </c>
      <c r="N12" s="4">
        <v>22</v>
      </c>
    </row>
    <row r="13" spans="1:14">
      <c r="A13" s="4">
        <f t="shared" si="2"/>
        <v>8</v>
      </c>
      <c r="B13" s="43" t="s">
        <v>2185</v>
      </c>
      <c r="C13" s="4">
        <v>734.5</v>
      </c>
      <c r="D13" s="4">
        <v>14</v>
      </c>
      <c r="F13" s="4">
        <f t="shared" si="0"/>
        <v>6</v>
      </c>
      <c r="G13" s="43" t="s">
        <v>2185</v>
      </c>
      <c r="H13" s="4">
        <v>388</v>
      </c>
      <c r="I13" s="4">
        <v>19</v>
      </c>
      <c r="K13" s="4">
        <f t="shared" si="1"/>
        <v>8</v>
      </c>
      <c r="L13" s="43" t="s">
        <v>2185</v>
      </c>
      <c r="M13" s="4">
        <v>339</v>
      </c>
      <c r="N13" s="4">
        <v>13</v>
      </c>
    </row>
    <row r="14" spans="1:14">
      <c r="A14" s="4">
        <f t="shared" si="2"/>
        <v>4</v>
      </c>
      <c r="B14" s="43" t="s">
        <v>121</v>
      </c>
      <c r="C14" s="4">
        <v>985.5</v>
      </c>
      <c r="D14" s="4">
        <v>23</v>
      </c>
      <c r="F14" s="4">
        <f t="shared" si="0"/>
        <v>3</v>
      </c>
      <c r="G14" s="43" t="s">
        <v>121</v>
      </c>
      <c r="H14" s="4">
        <v>626</v>
      </c>
      <c r="I14" s="4">
        <v>26</v>
      </c>
      <c r="K14" s="4">
        <f t="shared" si="1"/>
        <v>7</v>
      </c>
      <c r="L14" s="43" t="s">
        <v>121</v>
      </c>
      <c r="M14" s="4">
        <v>391</v>
      </c>
      <c r="N14" s="4">
        <v>15</v>
      </c>
    </row>
    <row r="15" spans="1:14">
      <c r="A15" s="4">
        <f t="shared" si="2"/>
        <v>2</v>
      </c>
      <c r="B15" s="43" t="s">
        <v>1606</v>
      </c>
      <c r="C15" s="4">
        <v>1298.5</v>
      </c>
      <c r="D15" s="4">
        <v>31</v>
      </c>
      <c r="F15" s="4">
        <f t="shared" si="0"/>
        <v>8</v>
      </c>
      <c r="G15" s="43" t="s">
        <v>1606</v>
      </c>
      <c r="H15" s="4">
        <v>270</v>
      </c>
      <c r="I15" s="4">
        <v>13</v>
      </c>
      <c r="K15" s="4">
        <f t="shared" si="1"/>
        <v>2</v>
      </c>
      <c r="L15" s="43" t="s">
        <v>1606</v>
      </c>
      <c r="M15" s="4">
        <v>695</v>
      </c>
      <c r="N15" s="4">
        <v>30</v>
      </c>
    </row>
    <row r="16" spans="1:14">
      <c r="A16" s="4">
        <f t="shared" si="2"/>
        <v>3</v>
      </c>
      <c r="B16" s="43" t="s">
        <v>1678</v>
      </c>
      <c r="C16" s="4">
        <v>1022</v>
      </c>
      <c r="D16" s="4">
        <v>22</v>
      </c>
      <c r="F16" s="4">
        <f t="shared" si="0"/>
        <v>1</v>
      </c>
      <c r="G16" s="43" t="s">
        <v>1678</v>
      </c>
      <c r="H16" s="4">
        <v>654</v>
      </c>
      <c r="I16" s="4">
        <v>31</v>
      </c>
      <c r="K16" s="4">
        <f t="shared" si="1"/>
        <v>4</v>
      </c>
      <c r="L16" s="43" t="s">
        <v>1678</v>
      </c>
      <c r="M16" s="4">
        <v>572</v>
      </c>
      <c r="N16" s="4">
        <v>24</v>
      </c>
    </row>
    <row r="17" spans="1:14">
      <c r="A17" s="4">
        <f t="shared" si="2"/>
        <v>6</v>
      </c>
      <c r="B17" s="43" t="s">
        <v>1607</v>
      </c>
      <c r="C17" s="4">
        <v>877</v>
      </c>
      <c r="D17" s="4">
        <v>20</v>
      </c>
      <c r="F17" s="4">
        <f t="shared" si="0"/>
        <v>7</v>
      </c>
      <c r="G17" s="43" t="s">
        <v>1607</v>
      </c>
      <c r="H17" s="4">
        <v>343</v>
      </c>
      <c r="I17" s="4">
        <v>15</v>
      </c>
      <c r="K17" s="4">
        <f t="shared" si="1"/>
        <v>9</v>
      </c>
      <c r="L17" s="43" t="s">
        <v>1607</v>
      </c>
      <c r="M17" s="4">
        <v>317.5</v>
      </c>
      <c r="N17" s="4">
        <v>11</v>
      </c>
    </row>
    <row r="18" spans="1:14" ht="13.5" thickBot="1"/>
    <row r="19" spans="1:14" ht="13.5" thickBot="1">
      <c r="A19" s="748" t="s">
        <v>1146</v>
      </c>
      <c r="B19" s="749"/>
      <c r="C19" s="749"/>
      <c r="D19" s="750"/>
      <c r="F19" s="748" t="s">
        <v>1162</v>
      </c>
      <c r="G19" s="749"/>
      <c r="H19" s="749"/>
      <c r="I19" s="750"/>
      <c r="K19" s="748" t="s">
        <v>1148</v>
      </c>
      <c r="L19" s="749"/>
      <c r="M19" s="749"/>
      <c r="N19" s="750"/>
    </row>
    <row r="20" spans="1:14">
      <c r="A20" s="6" t="s">
        <v>1157</v>
      </c>
      <c r="B20" s="6" t="s">
        <v>1158</v>
      </c>
      <c r="C20" s="6" t="s">
        <v>1160</v>
      </c>
      <c r="D20" s="6" t="s">
        <v>1159</v>
      </c>
      <c r="F20" s="6" t="s">
        <v>1157</v>
      </c>
      <c r="G20" s="6" t="s">
        <v>1158</v>
      </c>
      <c r="H20" s="6" t="s">
        <v>1160</v>
      </c>
      <c r="I20" s="6" t="s">
        <v>1159</v>
      </c>
      <c r="K20" s="6" t="s">
        <v>1157</v>
      </c>
      <c r="L20" s="6" t="s">
        <v>1158</v>
      </c>
      <c r="M20" s="6" t="s">
        <v>1160</v>
      </c>
      <c r="N20" s="6" t="s">
        <v>1159</v>
      </c>
    </row>
    <row r="21" spans="1:14">
      <c r="A21" s="4">
        <f t="shared" ref="A21:A31" si="3">RANK(C21,C$21:C$31)</f>
        <v>5</v>
      </c>
      <c r="B21" s="43" t="s">
        <v>2184</v>
      </c>
      <c r="C21" s="4">
        <v>465</v>
      </c>
      <c r="D21" s="4">
        <v>20</v>
      </c>
      <c r="F21" s="4">
        <f>RANK(H21,H$21:H$31)</f>
        <v>9</v>
      </c>
      <c r="G21" s="43" t="s">
        <v>2184</v>
      </c>
      <c r="H21" s="4">
        <v>535</v>
      </c>
      <c r="I21" s="4">
        <v>12</v>
      </c>
      <c r="K21" s="4">
        <v>1</v>
      </c>
      <c r="L21" s="43" t="s">
        <v>2184</v>
      </c>
      <c r="M21" s="4">
        <v>341</v>
      </c>
      <c r="N21" s="4">
        <v>12</v>
      </c>
    </row>
    <row r="22" spans="1:14">
      <c r="A22" s="4">
        <f t="shared" si="3"/>
        <v>6</v>
      </c>
      <c r="B22" s="43" t="s">
        <v>124</v>
      </c>
      <c r="C22" s="4">
        <v>441.5</v>
      </c>
      <c r="D22" s="4">
        <v>17</v>
      </c>
      <c r="F22" s="4">
        <v>2</v>
      </c>
      <c r="G22" s="43" t="s">
        <v>124</v>
      </c>
      <c r="H22" s="4">
        <v>951</v>
      </c>
      <c r="I22" s="4">
        <v>22</v>
      </c>
      <c r="K22" s="4">
        <v>2</v>
      </c>
      <c r="L22" s="43" t="s">
        <v>124</v>
      </c>
      <c r="M22" s="4">
        <v>428</v>
      </c>
      <c r="N22" s="4">
        <v>15</v>
      </c>
    </row>
    <row r="23" spans="1:14">
      <c r="A23" s="4">
        <f t="shared" si="3"/>
        <v>10</v>
      </c>
      <c r="B23" s="43" t="s">
        <v>2625</v>
      </c>
      <c r="C23" s="4">
        <v>205</v>
      </c>
      <c r="D23" s="4">
        <v>6</v>
      </c>
      <c r="F23" s="4">
        <v>3</v>
      </c>
      <c r="G23" s="43" t="s">
        <v>2625</v>
      </c>
      <c r="H23" s="4">
        <v>297</v>
      </c>
      <c r="I23" s="4">
        <v>6</v>
      </c>
      <c r="K23" s="4">
        <f t="shared" ref="K23:K31" si="4">RANK(M23,M$21:M$31)</f>
        <v>10</v>
      </c>
      <c r="L23" s="43" t="s">
        <v>2625</v>
      </c>
      <c r="M23" s="4">
        <v>252</v>
      </c>
      <c r="N23" s="4">
        <v>7</v>
      </c>
    </row>
    <row r="24" spans="1:14">
      <c r="A24" s="4">
        <f t="shared" si="3"/>
        <v>1</v>
      </c>
      <c r="B24" s="43" t="s">
        <v>1910</v>
      </c>
      <c r="C24" s="4">
        <v>575</v>
      </c>
      <c r="D24" s="4">
        <v>30</v>
      </c>
      <c r="F24" s="4">
        <f t="shared" ref="F24:F31" si="5">RANK(H24,H$21:H$31)</f>
        <v>7</v>
      </c>
      <c r="G24" s="43" t="s">
        <v>1910</v>
      </c>
      <c r="H24" s="4">
        <v>806.5</v>
      </c>
      <c r="I24" s="4">
        <v>17</v>
      </c>
      <c r="K24" s="4">
        <f t="shared" si="4"/>
        <v>1</v>
      </c>
      <c r="L24" s="43" t="s">
        <v>1910</v>
      </c>
      <c r="M24" s="4">
        <v>689</v>
      </c>
      <c r="N24" s="4">
        <v>29</v>
      </c>
    </row>
    <row r="25" spans="1:14">
      <c r="A25" s="4">
        <f t="shared" si="3"/>
        <v>11</v>
      </c>
      <c r="B25" s="43" t="s">
        <v>2626</v>
      </c>
      <c r="C25" s="4">
        <v>191</v>
      </c>
      <c r="D25" s="4">
        <v>6</v>
      </c>
      <c r="F25" s="4">
        <f t="shared" si="5"/>
        <v>11</v>
      </c>
      <c r="G25" s="43" t="s">
        <v>2626</v>
      </c>
      <c r="H25" s="4">
        <v>41</v>
      </c>
      <c r="I25" s="4">
        <v>1</v>
      </c>
      <c r="K25" s="4">
        <f t="shared" si="4"/>
        <v>11</v>
      </c>
      <c r="L25" s="43" t="s">
        <v>2626</v>
      </c>
      <c r="M25" s="4">
        <v>183</v>
      </c>
      <c r="N25" s="4">
        <v>4</v>
      </c>
    </row>
    <row r="26" spans="1:14">
      <c r="A26" s="4">
        <f t="shared" si="3"/>
        <v>7</v>
      </c>
      <c r="B26" s="43" t="s">
        <v>2627</v>
      </c>
      <c r="C26" s="4">
        <v>418</v>
      </c>
      <c r="D26" s="4">
        <v>15</v>
      </c>
      <c r="F26" s="4">
        <f t="shared" si="5"/>
        <v>6</v>
      </c>
      <c r="G26" s="43" t="s">
        <v>2627</v>
      </c>
      <c r="H26" s="4">
        <v>816</v>
      </c>
      <c r="I26" s="4">
        <v>18</v>
      </c>
      <c r="K26" s="4">
        <f t="shared" si="4"/>
        <v>8</v>
      </c>
      <c r="L26" s="43" t="s">
        <v>2627</v>
      </c>
      <c r="M26" s="4">
        <v>398</v>
      </c>
      <c r="N26" s="4">
        <v>11.5</v>
      </c>
    </row>
    <row r="27" spans="1:14">
      <c r="A27" s="4">
        <f t="shared" si="3"/>
        <v>2</v>
      </c>
      <c r="B27" s="43" t="s">
        <v>2185</v>
      </c>
      <c r="C27" s="4">
        <v>574</v>
      </c>
      <c r="D27" s="4">
        <v>28</v>
      </c>
      <c r="F27" s="4">
        <f t="shared" si="5"/>
        <v>8</v>
      </c>
      <c r="G27" s="43" t="s">
        <v>2185</v>
      </c>
      <c r="H27" s="4">
        <v>781.5</v>
      </c>
      <c r="I27" s="4">
        <v>15</v>
      </c>
      <c r="K27" s="4">
        <f t="shared" si="4"/>
        <v>5</v>
      </c>
      <c r="L27" s="43" t="s">
        <v>2185</v>
      </c>
      <c r="M27" s="4">
        <v>502.5</v>
      </c>
      <c r="N27" s="4">
        <v>20</v>
      </c>
    </row>
    <row r="28" spans="1:14">
      <c r="A28" s="4">
        <f t="shared" si="3"/>
        <v>8</v>
      </c>
      <c r="B28" s="43" t="s">
        <v>121</v>
      </c>
      <c r="C28" s="4">
        <v>404.5</v>
      </c>
      <c r="D28" s="4">
        <v>19</v>
      </c>
      <c r="F28" s="4">
        <f t="shared" si="5"/>
        <v>5</v>
      </c>
      <c r="G28" s="43" t="s">
        <v>121</v>
      </c>
      <c r="H28" s="4">
        <v>895.5</v>
      </c>
      <c r="I28" s="4">
        <v>18</v>
      </c>
      <c r="K28" s="4">
        <f t="shared" si="4"/>
        <v>6</v>
      </c>
      <c r="L28" s="43" t="s">
        <v>121</v>
      </c>
      <c r="M28" s="4">
        <v>481.5</v>
      </c>
      <c r="N28" s="4">
        <v>15.5</v>
      </c>
    </row>
    <row r="29" spans="1:14">
      <c r="A29" s="4">
        <f t="shared" si="3"/>
        <v>4</v>
      </c>
      <c r="B29" s="43" t="s">
        <v>1606</v>
      </c>
      <c r="C29" s="4">
        <v>482</v>
      </c>
      <c r="D29" s="4">
        <v>23</v>
      </c>
      <c r="F29" s="4">
        <f t="shared" si="5"/>
        <v>3</v>
      </c>
      <c r="G29" s="43" t="s">
        <v>1606</v>
      </c>
      <c r="H29" s="4">
        <v>1088</v>
      </c>
      <c r="I29" s="4">
        <v>29</v>
      </c>
      <c r="K29" s="4">
        <f t="shared" si="4"/>
        <v>2</v>
      </c>
      <c r="L29" s="43" t="s">
        <v>1606</v>
      </c>
      <c r="M29" s="4">
        <v>655.5</v>
      </c>
      <c r="N29" s="4">
        <v>30</v>
      </c>
    </row>
    <row r="30" spans="1:14">
      <c r="A30" s="4">
        <f t="shared" si="3"/>
        <v>3</v>
      </c>
      <c r="B30" s="43" t="s">
        <v>1678</v>
      </c>
      <c r="C30" s="4">
        <v>524</v>
      </c>
      <c r="D30" s="4">
        <v>25</v>
      </c>
      <c r="F30" s="4">
        <f t="shared" si="5"/>
        <v>1</v>
      </c>
      <c r="G30" s="43" t="s">
        <v>1678</v>
      </c>
      <c r="H30" s="4">
        <v>1252.5</v>
      </c>
      <c r="I30" s="4">
        <v>31</v>
      </c>
      <c r="K30" s="4">
        <f t="shared" si="4"/>
        <v>4</v>
      </c>
      <c r="L30" s="43" t="s">
        <v>1678</v>
      </c>
      <c r="M30" s="4">
        <v>605.5</v>
      </c>
      <c r="N30" s="4">
        <v>25</v>
      </c>
    </row>
    <row r="31" spans="1:14">
      <c r="A31" s="4">
        <f t="shared" si="3"/>
        <v>9</v>
      </c>
      <c r="B31" s="43" t="s">
        <v>1607</v>
      </c>
      <c r="C31" s="4">
        <v>303</v>
      </c>
      <c r="D31" s="4">
        <v>9</v>
      </c>
      <c r="F31" s="4">
        <f t="shared" si="5"/>
        <v>2</v>
      </c>
      <c r="G31" s="43" t="s">
        <v>1607</v>
      </c>
      <c r="H31" s="4">
        <v>1120</v>
      </c>
      <c r="I31" s="4">
        <v>27</v>
      </c>
      <c r="K31" s="4">
        <f t="shared" si="4"/>
        <v>3</v>
      </c>
      <c r="L31" s="43" t="s">
        <v>1607</v>
      </c>
      <c r="M31" s="4">
        <v>625</v>
      </c>
      <c r="N31" s="4">
        <v>28</v>
      </c>
    </row>
    <row r="32" spans="1:14" ht="13.5" thickBot="1"/>
    <row r="33" spans="1:14" ht="13.5" thickBot="1">
      <c r="A33" s="748" t="s">
        <v>1147</v>
      </c>
      <c r="B33" s="749"/>
      <c r="C33" s="749"/>
      <c r="D33" s="750"/>
      <c r="F33" s="748" t="s">
        <v>1150</v>
      </c>
      <c r="G33" s="749"/>
      <c r="H33" s="749"/>
      <c r="I33" s="750"/>
      <c r="K33" s="748" t="s">
        <v>1161</v>
      </c>
      <c r="L33" s="749"/>
      <c r="M33" s="749"/>
      <c r="N33" s="750"/>
    </row>
    <row r="34" spans="1:14">
      <c r="A34" s="6" t="s">
        <v>1157</v>
      </c>
      <c r="B34" s="6" t="s">
        <v>1158</v>
      </c>
      <c r="C34" s="6" t="s">
        <v>1160</v>
      </c>
      <c r="D34" s="6" t="s">
        <v>1159</v>
      </c>
      <c r="F34" s="6" t="s">
        <v>1157</v>
      </c>
      <c r="G34" s="6" t="s">
        <v>1158</v>
      </c>
      <c r="H34" s="6" t="s">
        <v>1160</v>
      </c>
      <c r="I34" s="6" t="s">
        <v>1159</v>
      </c>
      <c r="K34" s="6" t="s">
        <v>1157</v>
      </c>
      <c r="L34" s="6" t="s">
        <v>1158</v>
      </c>
      <c r="M34" s="6" t="s">
        <v>1160</v>
      </c>
      <c r="N34" s="6" t="s">
        <v>1159</v>
      </c>
    </row>
    <row r="35" spans="1:14">
      <c r="A35" s="4">
        <f t="shared" ref="A35:A45" si="6">RANK(C35,C$35:C$45)</f>
        <v>7</v>
      </c>
      <c r="B35" s="43" t="s">
        <v>2184</v>
      </c>
      <c r="C35" s="4">
        <v>460</v>
      </c>
      <c r="D35" s="4">
        <v>18</v>
      </c>
      <c r="F35" s="4">
        <f t="shared" ref="F35:F45" si="7">RANK(H35,H$35:H$45)</f>
        <v>8</v>
      </c>
      <c r="G35" s="43" t="s">
        <v>2184</v>
      </c>
      <c r="H35" s="4">
        <v>88</v>
      </c>
      <c r="I35" s="4">
        <v>15</v>
      </c>
      <c r="K35" s="4">
        <v>1</v>
      </c>
      <c r="L35" s="43" t="s">
        <v>2184</v>
      </c>
      <c r="M35" s="4">
        <v>3833.5</v>
      </c>
      <c r="N35" s="4">
        <v>13</v>
      </c>
    </row>
    <row r="36" spans="1:14">
      <c r="A36" s="4">
        <f t="shared" si="6"/>
        <v>6</v>
      </c>
      <c r="B36" s="43" t="s">
        <v>124</v>
      </c>
      <c r="C36" s="4">
        <v>478.5</v>
      </c>
      <c r="D36" s="4">
        <v>20</v>
      </c>
      <c r="F36" s="4">
        <f t="shared" si="7"/>
        <v>3</v>
      </c>
      <c r="G36" s="43" t="s">
        <v>124</v>
      </c>
      <c r="H36" s="4">
        <v>149</v>
      </c>
      <c r="I36" s="4">
        <v>27</v>
      </c>
      <c r="K36" s="4">
        <v>2</v>
      </c>
      <c r="L36" s="43" t="s">
        <v>124</v>
      </c>
      <c r="M36" s="4">
        <v>4346</v>
      </c>
      <c r="N36" s="4">
        <v>19</v>
      </c>
    </row>
    <row r="37" spans="1:14">
      <c r="A37" s="4">
        <f t="shared" si="6"/>
        <v>10</v>
      </c>
      <c r="B37" s="43" t="s">
        <v>2625</v>
      </c>
      <c r="C37" s="4">
        <v>287</v>
      </c>
      <c r="D37" s="4">
        <v>6</v>
      </c>
      <c r="F37" s="4">
        <f t="shared" si="7"/>
        <v>10</v>
      </c>
      <c r="G37" s="43" t="s">
        <v>2625</v>
      </c>
      <c r="H37" s="4">
        <v>30</v>
      </c>
      <c r="I37" s="4">
        <v>6.5</v>
      </c>
      <c r="K37" s="4">
        <f>RANK(M37,M$35:M$45)</f>
        <v>10</v>
      </c>
      <c r="L37" s="43" t="s">
        <v>2625</v>
      </c>
      <c r="M37" s="4">
        <v>1490</v>
      </c>
      <c r="N37" s="4">
        <v>6</v>
      </c>
    </row>
    <row r="38" spans="1:14">
      <c r="A38" s="4">
        <f t="shared" si="6"/>
        <v>5</v>
      </c>
      <c r="B38" s="43" t="s">
        <v>1910</v>
      </c>
      <c r="C38" s="4">
        <v>480</v>
      </c>
      <c r="D38" s="4">
        <v>20</v>
      </c>
      <c r="F38" s="4">
        <f t="shared" si="7"/>
        <v>7</v>
      </c>
      <c r="G38" s="43" t="s">
        <v>1910</v>
      </c>
      <c r="H38" s="4">
        <v>111</v>
      </c>
      <c r="I38" s="4">
        <v>17</v>
      </c>
      <c r="K38" s="4">
        <f>RANK(M38,M$35:M$45)</f>
        <v>7</v>
      </c>
      <c r="L38" s="43" t="s">
        <v>1910</v>
      </c>
      <c r="M38" s="4">
        <v>4187.5</v>
      </c>
      <c r="N38" s="4">
        <v>17</v>
      </c>
    </row>
    <row r="39" spans="1:14">
      <c r="A39" s="4">
        <f t="shared" si="6"/>
        <v>11</v>
      </c>
      <c r="B39" s="43" t="s">
        <v>2626</v>
      </c>
      <c r="C39" s="4">
        <v>96</v>
      </c>
      <c r="D39" s="4">
        <v>2</v>
      </c>
      <c r="F39" s="4">
        <f t="shared" si="7"/>
        <v>11</v>
      </c>
      <c r="G39" s="43" t="s">
        <v>2626</v>
      </c>
      <c r="H39" s="4">
        <v>15</v>
      </c>
      <c r="I39" s="4">
        <v>4.5</v>
      </c>
      <c r="K39" s="4">
        <f>RANK(M39,M$35:M$45)</f>
        <v>11</v>
      </c>
      <c r="L39" s="43" t="s">
        <v>2626</v>
      </c>
      <c r="M39" s="4">
        <v>752</v>
      </c>
      <c r="N39" s="4">
        <v>3</v>
      </c>
    </row>
    <row r="40" spans="1:14">
      <c r="A40" s="4">
        <f t="shared" si="6"/>
        <v>2</v>
      </c>
      <c r="B40" s="43" t="s">
        <v>2627</v>
      </c>
      <c r="C40" s="4">
        <v>537</v>
      </c>
      <c r="D40" s="4">
        <v>27</v>
      </c>
      <c r="F40" s="4">
        <f t="shared" si="7"/>
        <v>6</v>
      </c>
      <c r="G40" s="43" t="s">
        <v>2627</v>
      </c>
      <c r="H40" s="4">
        <v>120</v>
      </c>
      <c r="I40" s="4">
        <v>18</v>
      </c>
      <c r="K40" s="4">
        <f>RANK(M40,M$35:M$45)</f>
        <v>3</v>
      </c>
      <c r="L40" s="43" t="s">
        <v>2627</v>
      </c>
      <c r="M40" s="4">
        <v>4876</v>
      </c>
      <c r="N40" s="4">
        <v>25</v>
      </c>
    </row>
    <row r="41" spans="1:14">
      <c r="A41" s="4">
        <f t="shared" si="6"/>
        <v>9</v>
      </c>
      <c r="B41" s="43" t="s">
        <v>2185</v>
      </c>
      <c r="C41" s="4">
        <v>379</v>
      </c>
      <c r="D41" s="4">
        <v>11</v>
      </c>
      <c r="F41" s="4">
        <f t="shared" si="7"/>
        <v>9</v>
      </c>
      <c r="G41" s="43" t="s">
        <v>2185</v>
      </c>
      <c r="H41" s="4">
        <v>70</v>
      </c>
      <c r="I41" s="4">
        <v>11</v>
      </c>
      <c r="K41" s="4">
        <f>RANK(M41,M$35:M$45)</f>
        <v>8</v>
      </c>
      <c r="L41" s="43" t="s">
        <v>2185</v>
      </c>
      <c r="M41" s="4">
        <v>3918.5</v>
      </c>
      <c r="N41" s="4">
        <v>12</v>
      </c>
    </row>
    <row r="42" spans="1:14">
      <c r="A42" s="4">
        <f t="shared" si="6"/>
        <v>8</v>
      </c>
      <c r="B42" s="43" t="s">
        <v>121</v>
      </c>
      <c r="C42" s="4">
        <v>406.5</v>
      </c>
      <c r="D42" s="4">
        <v>15</v>
      </c>
      <c r="F42" s="4">
        <f t="shared" si="7"/>
        <v>4</v>
      </c>
      <c r="G42" s="43" t="s">
        <v>121</v>
      </c>
      <c r="H42" s="4">
        <v>126</v>
      </c>
      <c r="I42" s="4">
        <v>21</v>
      </c>
      <c r="K42" s="4">
        <v>8</v>
      </c>
      <c r="L42" s="43" t="s">
        <v>121</v>
      </c>
      <c r="M42" s="4">
        <v>4466.5</v>
      </c>
      <c r="N42" s="4">
        <v>21</v>
      </c>
    </row>
    <row r="43" spans="1:14">
      <c r="A43" s="4">
        <f t="shared" si="6"/>
        <v>4</v>
      </c>
      <c r="B43" s="43" t="s">
        <v>1606</v>
      </c>
      <c r="C43" s="4">
        <v>505.5</v>
      </c>
      <c r="D43" s="4">
        <v>22</v>
      </c>
      <c r="F43" s="4">
        <f t="shared" si="7"/>
        <v>2</v>
      </c>
      <c r="G43" s="43" t="s">
        <v>1606</v>
      </c>
      <c r="H43" s="4">
        <v>151</v>
      </c>
      <c r="I43" s="4">
        <v>28</v>
      </c>
      <c r="K43" s="4">
        <v>9</v>
      </c>
      <c r="L43" s="43" t="s">
        <v>1606</v>
      </c>
      <c r="M43" s="4">
        <v>5255.5</v>
      </c>
      <c r="N43" s="4">
        <v>31</v>
      </c>
    </row>
    <row r="44" spans="1:14">
      <c r="A44" s="4">
        <f t="shared" si="6"/>
        <v>3</v>
      </c>
      <c r="B44" s="43" t="s">
        <v>1678</v>
      </c>
      <c r="C44" s="4">
        <v>533.5</v>
      </c>
      <c r="D44" s="4">
        <v>24</v>
      </c>
      <c r="F44" s="4">
        <f t="shared" si="7"/>
        <v>1</v>
      </c>
      <c r="G44" s="43" t="s">
        <v>1678</v>
      </c>
      <c r="H44" s="4">
        <v>155</v>
      </c>
      <c r="I44" s="4">
        <v>28</v>
      </c>
      <c r="K44" s="4">
        <f>RANK(M44,M$35:M$45)</f>
        <v>1</v>
      </c>
      <c r="L44" s="43" t="s">
        <v>1678</v>
      </c>
      <c r="M44" s="4">
        <v>5468.5</v>
      </c>
      <c r="N44" s="4">
        <v>30</v>
      </c>
    </row>
    <row r="45" spans="1:14">
      <c r="A45" s="4">
        <f t="shared" si="6"/>
        <v>1</v>
      </c>
      <c r="B45" s="43" t="s">
        <v>1607</v>
      </c>
      <c r="C45" s="4">
        <v>589</v>
      </c>
      <c r="D45" s="4">
        <v>31</v>
      </c>
      <c r="F45" s="4">
        <f t="shared" si="7"/>
        <v>4</v>
      </c>
      <c r="G45" s="43" t="s">
        <v>1607</v>
      </c>
      <c r="H45" s="4">
        <v>126</v>
      </c>
      <c r="I45" s="4">
        <v>20</v>
      </c>
      <c r="K45" s="4">
        <f>RANK(M45,M$35:M$45)</f>
        <v>5</v>
      </c>
      <c r="L45" s="43" t="s">
        <v>1607</v>
      </c>
      <c r="M45" s="4">
        <v>4440.5</v>
      </c>
      <c r="N45" s="4">
        <v>21</v>
      </c>
    </row>
  </sheetData>
  <mergeCells count="9">
    <mergeCell ref="A33:D33"/>
    <mergeCell ref="F33:I33"/>
    <mergeCell ref="K33:N33"/>
    <mergeCell ref="A5:D5"/>
    <mergeCell ref="F5:I5"/>
    <mergeCell ref="K5:N5"/>
    <mergeCell ref="A19:D19"/>
    <mergeCell ref="F19:I19"/>
    <mergeCell ref="K19:N19"/>
  </mergeCells>
  <pageMargins left="0.74803149606299213" right="0.74803149606299213" top="0.59055118110236227" bottom="0.59055118110236227" header="0.51181102362204722" footer="0.51181102362204722"/>
  <pageSetup paperSize="9" scale="89" fitToWidth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N45"/>
  <sheetViews>
    <sheetView tabSelected="1" topLeftCell="A4" zoomScaleNormal="100" workbookViewId="0">
      <selection activeCell="P42" sqref="P42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D1" s="7" t="s">
        <v>3150</v>
      </c>
      <c r="E1" s="17"/>
      <c r="F1" s="17"/>
      <c r="G1" s="17"/>
      <c r="H1" s="17"/>
      <c r="I1" s="17"/>
      <c r="J1" s="17"/>
    </row>
    <row r="3" spans="1:14" ht="15.75">
      <c r="F3" s="18" t="s">
        <v>3149</v>
      </c>
      <c r="G3" s="17"/>
      <c r="H3" s="17"/>
    </row>
    <row r="4" spans="1:14" ht="13.5" thickBot="1"/>
    <row r="5" spans="1:14" ht="13.5" thickBot="1">
      <c r="A5" s="748" t="s">
        <v>1156</v>
      </c>
      <c r="B5" s="749"/>
      <c r="C5" s="749"/>
      <c r="D5" s="750"/>
      <c r="E5" s="5"/>
      <c r="F5" s="748" t="s">
        <v>1153</v>
      </c>
      <c r="G5" s="749"/>
      <c r="H5" s="749"/>
      <c r="I5" s="750"/>
      <c r="J5" s="5"/>
      <c r="K5" s="748" t="s">
        <v>1149</v>
      </c>
      <c r="L5" s="749"/>
      <c r="M5" s="749"/>
      <c r="N5" s="750"/>
    </row>
    <row r="6" spans="1:14">
      <c r="A6" s="6" t="s">
        <v>1157</v>
      </c>
      <c r="B6" s="6" t="s">
        <v>1158</v>
      </c>
      <c r="C6" s="6" t="s">
        <v>1160</v>
      </c>
      <c r="D6" s="6" t="s">
        <v>1159</v>
      </c>
      <c r="E6" s="5"/>
      <c r="F6" s="6" t="s">
        <v>1157</v>
      </c>
      <c r="G6" s="6" t="s">
        <v>1158</v>
      </c>
      <c r="H6" s="6" t="s">
        <v>1160</v>
      </c>
      <c r="I6" s="6" t="s">
        <v>1159</v>
      </c>
      <c r="J6" s="5"/>
      <c r="K6" s="6" t="s">
        <v>1157</v>
      </c>
      <c r="L6" s="6" t="s">
        <v>1158</v>
      </c>
      <c r="M6" s="6" t="s">
        <v>1160</v>
      </c>
      <c r="N6" s="6" t="s">
        <v>1159</v>
      </c>
    </row>
    <row r="7" spans="1:14">
      <c r="A7" s="4">
        <v>1</v>
      </c>
      <c r="B7" s="43" t="s">
        <v>1606</v>
      </c>
      <c r="C7" s="4">
        <f>'M3'!C15+'M4'!C15</f>
        <v>1768.5</v>
      </c>
      <c r="D7" s="4">
        <f>'M3'!D15+'M4'!D15</f>
        <v>42</v>
      </c>
      <c r="E7" s="5"/>
      <c r="F7" s="4">
        <f t="shared" ref="F7:F17" si="0">RANK(H7,H$7:H$17)</f>
        <v>1</v>
      </c>
      <c r="G7" s="43" t="s">
        <v>1678</v>
      </c>
      <c r="H7" s="4">
        <f>'M3'!H16+'M4'!H16</f>
        <v>960.5</v>
      </c>
      <c r="I7" s="4">
        <f>'M3'!I16+'M4'!I16</f>
        <v>42</v>
      </c>
      <c r="J7" s="5"/>
      <c r="K7" s="4">
        <v>1</v>
      </c>
      <c r="L7" s="43" t="s">
        <v>1910</v>
      </c>
      <c r="M7" s="4">
        <f>'M3'!M10+'M4'!M10</f>
        <v>1036.5</v>
      </c>
      <c r="N7" s="4">
        <f>'M3'!N10+'M4'!N10</f>
        <v>43</v>
      </c>
    </row>
    <row r="8" spans="1:14">
      <c r="A8" s="4">
        <v>2</v>
      </c>
      <c r="B8" s="43" t="s">
        <v>2627</v>
      </c>
      <c r="C8" s="4">
        <f>'M3'!C12+'M4'!C12</f>
        <v>1649</v>
      </c>
      <c r="D8" s="4">
        <f>'M3'!D12+'M4'!D12</f>
        <v>38</v>
      </c>
      <c r="E8" s="5"/>
      <c r="F8" s="4">
        <f t="shared" si="0"/>
        <v>2</v>
      </c>
      <c r="G8" s="43" t="s">
        <v>121</v>
      </c>
      <c r="H8" s="4">
        <f>'M3'!H14+'M4'!H14</f>
        <v>920.5</v>
      </c>
      <c r="I8" s="4">
        <f>'M3'!I14+'M4'!I14</f>
        <v>36</v>
      </c>
      <c r="J8" s="5"/>
      <c r="K8" s="4">
        <v>2</v>
      </c>
      <c r="L8" s="43" t="s">
        <v>1606</v>
      </c>
      <c r="M8" s="4">
        <f>'M3'!M15+'M4'!M15</f>
        <v>887</v>
      </c>
      <c r="N8" s="4">
        <f>'M3'!N15+'M4'!N15</f>
        <v>39</v>
      </c>
    </row>
    <row r="9" spans="1:14">
      <c r="A9" s="4">
        <v>3</v>
      </c>
      <c r="B9" s="43" t="s">
        <v>2184</v>
      </c>
      <c r="C9" s="4">
        <f>'M3'!C7+'M4'!C7</f>
        <v>1344.5</v>
      </c>
      <c r="D9" s="4">
        <f>'M3'!D7+'M4'!D7</f>
        <v>32</v>
      </c>
      <c r="E9" s="5"/>
      <c r="F9" s="4">
        <f t="shared" si="0"/>
        <v>3</v>
      </c>
      <c r="G9" s="43" t="s">
        <v>2627</v>
      </c>
      <c r="H9" s="4">
        <f>'M3'!H12+'M4'!H12</f>
        <v>856</v>
      </c>
      <c r="I9" s="4">
        <f>'M3'!I12+'M4'!I12</f>
        <v>35</v>
      </c>
      <c r="J9" s="5"/>
      <c r="K9" s="4">
        <v>3</v>
      </c>
      <c r="L9" s="43" t="s">
        <v>1678</v>
      </c>
      <c r="M9" s="4">
        <f>'M3'!M16+'M4'!M16</f>
        <v>807</v>
      </c>
      <c r="N9" s="4">
        <f>'M3'!N16+'M4'!N16</f>
        <v>34</v>
      </c>
    </row>
    <row r="10" spans="1:14">
      <c r="A10" s="4">
        <v>4</v>
      </c>
      <c r="B10" s="43" t="s">
        <v>1678</v>
      </c>
      <c r="C10" s="4">
        <f>'M3'!C16+'M4'!C16</f>
        <v>1403</v>
      </c>
      <c r="D10" s="4">
        <f>'M3'!D16+'M4'!D16</f>
        <v>30</v>
      </c>
      <c r="E10" s="5"/>
      <c r="F10" s="4">
        <f t="shared" si="0"/>
        <v>4</v>
      </c>
      <c r="G10" s="43" t="s">
        <v>124</v>
      </c>
      <c r="H10" s="4">
        <f>'M3'!H8+'M4'!H8</f>
        <v>748</v>
      </c>
      <c r="I10" s="4">
        <f>'M3'!I8+'M4'!I8</f>
        <v>34</v>
      </c>
      <c r="J10" s="5"/>
      <c r="K10" s="4">
        <v>4</v>
      </c>
      <c r="L10" s="43" t="s">
        <v>2184</v>
      </c>
      <c r="M10" s="4">
        <f>'M3'!M7+'M4'!M7</f>
        <v>740.5</v>
      </c>
      <c r="N10" s="4">
        <f>'M3'!N7+'M4'!N7</f>
        <v>32</v>
      </c>
    </row>
    <row r="11" spans="1:14">
      <c r="A11" s="4">
        <v>5</v>
      </c>
      <c r="B11" s="43" t="s">
        <v>121</v>
      </c>
      <c r="C11" s="4">
        <f>'M3'!C14+'M4'!C14</f>
        <v>1344.5</v>
      </c>
      <c r="D11" s="4">
        <f>'M3'!D14+'M4'!D14</f>
        <v>30</v>
      </c>
      <c r="E11" s="5"/>
      <c r="F11" s="4">
        <f t="shared" si="0"/>
        <v>5</v>
      </c>
      <c r="G11" s="43" t="s">
        <v>2185</v>
      </c>
      <c r="H11" s="4">
        <f>'M3'!H13+'M4'!H13</f>
        <v>482</v>
      </c>
      <c r="I11" s="4">
        <f>'M3'!I13+'M4'!I13</f>
        <v>24</v>
      </c>
      <c r="J11" s="5"/>
      <c r="K11" s="4">
        <v>5</v>
      </c>
      <c r="L11" s="43" t="s">
        <v>124</v>
      </c>
      <c r="M11" s="4">
        <f>'M3'!M8+'M4'!M8</f>
        <v>633</v>
      </c>
      <c r="N11" s="4">
        <f>'M3'!N8+'M4'!N8</f>
        <v>25</v>
      </c>
    </row>
    <row r="12" spans="1:14">
      <c r="A12" s="4">
        <v>6</v>
      </c>
      <c r="B12" s="43" t="s">
        <v>1607</v>
      </c>
      <c r="C12" s="4">
        <f>'M3'!C17+'M4'!C17</f>
        <v>1289</v>
      </c>
      <c r="D12" s="4">
        <f>'M3'!D17+'M4'!D17</f>
        <v>30</v>
      </c>
      <c r="E12" s="5"/>
      <c r="F12" s="4">
        <f t="shared" si="0"/>
        <v>6</v>
      </c>
      <c r="G12" s="43" t="s">
        <v>1910</v>
      </c>
      <c r="H12" s="4">
        <f>'M3'!H10+'M4'!H10</f>
        <v>476.5</v>
      </c>
      <c r="I12" s="4">
        <f>'M3'!I10+'M4'!I10</f>
        <v>24</v>
      </c>
      <c r="J12" s="5"/>
      <c r="K12" s="4">
        <v>6</v>
      </c>
      <c r="L12" s="43" t="s">
        <v>2627</v>
      </c>
      <c r="M12" s="4">
        <f>'M3'!M12+'M4'!M12</f>
        <v>595.5</v>
      </c>
      <c r="N12" s="4">
        <f>'M3'!N12+'M4'!N12</f>
        <v>25</v>
      </c>
    </row>
    <row r="13" spans="1:14">
      <c r="A13" s="4">
        <v>7</v>
      </c>
      <c r="B13" s="43" t="s">
        <v>124</v>
      </c>
      <c r="C13" s="4">
        <f>'M3'!C8+'M4'!C8</f>
        <v>915</v>
      </c>
      <c r="D13" s="4">
        <f>'M3'!D8+'M4'!D8</f>
        <v>18</v>
      </c>
      <c r="E13" s="5"/>
      <c r="F13" s="4">
        <f t="shared" si="0"/>
        <v>7</v>
      </c>
      <c r="G13" s="43" t="s">
        <v>1607</v>
      </c>
      <c r="H13" s="4">
        <f>'M3'!H17+'M4'!H17</f>
        <v>463.5</v>
      </c>
      <c r="I13" s="4">
        <f>'M3'!I17+'M4'!I17</f>
        <v>21</v>
      </c>
      <c r="J13" s="5"/>
      <c r="K13" s="4">
        <v>7</v>
      </c>
      <c r="L13" s="43" t="s">
        <v>121</v>
      </c>
      <c r="M13" s="4">
        <f>'M3'!M14+'M4'!M14</f>
        <v>556</v>
      </c>
      <c r="N13" s="4">
        <f>'M3'!N14+'M4'!N14</f>
        <v>23</v>
      </c>
    </row>
    <row r="14" spans="1:14">
      <c r="A14" s="4">
        <v>8</v>
      </c>
      <c r="B14" s="43" t="s">
        <v>2185</v>
      </c>
      <c r="C14" s="4">
        <f>'M3'!C13+'M4'!C13</f>
        <v>745.5</v>
      </c>
      <c r="D14" s="4">
        <f>'M3'!D13+'M4'!D13</f>
        <v>16</v>
      </c>
      <c r="E14" s="5"/>
      <c r="F14" s="4">
        <f t="shared" si="0"/>
        <v>8</v>
      </c>
      <c r="G14" s="43" t="s">
        <v>1606</v>
      </c>
      <c r="H14" s="4">
        <f>'M3'!H15+'M4'!H15</f>
        <v>428</v>
      </c>
      <c r="I14" s="4">
        <f>'M3'!I15+'M4'!I15</f>
        <v>20</v>
      </c>
      <c r="J14" s="5"/>
      <c r="K14" s="4">
        <v>8</v>
      </c>
      <c r="L14" s="43" t="s">
        <v>1607</v>
      </c>
      <c r="M14" s="4">
        <f>'M3'!M17+'M4'!M17</f>
        <v>440.5</v>
      </c>
      <c r="N14" s="4">
        <f>'M3'!N17+'M4'!N17</f>
        <v>16</v>
      </c>
    </row>
    <row r="15" spans="1:14">
      <c r="A15" s="4">
        <v>9</v>
      </c>
      <c r="B15" s="43" t="s">
        <v>1910</v>
      </c>
      <c r="C15" s="4">
        <f>'M3'!C10+'M4'!C10</f>
        <v>408</v>
      </c>
      <c r="D15" s="4">
        <f>'M3'!D10+'M4'!D10</f>
        <v>14</v>
      </c>
      <c r="E15" s="5"/>
      <c r="F15" s="4">
        <f t="shared" si="0"/>
        <v>9</v>
      </c>
      <c r="G15" s="43" t="s">
        <v>2184</v>
      </c>
      <c r="H15" s="4">
        <f>'M3'!H7+'M4'!H7</f>
        <v>319</v>
      </c>
      <c r="I15" s="4">
        <f>'M3'!I7+'M4'!I7</f>
        <v>13</v>
      </c>
      <c r="J15" s="5"/>
      <c r="K15" s="4">
        <v>9</v>
      </c>
      <c r="L15" s="43" t="s">
        <v>2185</v>
      </c>
      <c r="M15" s="4">
        <f>'M3'!M13+'M4'!M13</f>
        <v>436</v>
      </c>
      <c r="N15" s="4">
        <f>'M3'!N13+'M4'!N13</f>
        <v>17</v>
      </c>
    </row>
    <row r="16" spans="1:14">
      <c r="A16" s="4">
        <v>10</v>
      </c>
      <c r="B16" s="43" t="s">
        <v>2625</v>
      </c>
      <c r="C16" s="4">
        <f>'M3'!C9+'M4'!C9</f>
        <v>81</v>
      </c>
      <c r="D16" s="4">
        <f>'M3'!D9+'M4'!D9</f>
        <v>7</v>
      </c>
      <c r="E16" s="5"/>
      <c r="F16" s="4">
        <f t="shared" si="0"/>
        <v>10</v>
      </c>
      <c r="G16" s="43" t="s">
        <v>2625</v>
      </c>
      <c r="H16" s="4">
        <f>'M3'!H9+'M4'!H9</f>
        <v>161</v>
      </c>
      <c r="I16" s="4">
        <f>'M3'!I9+'M4'!I9</f>
        <v>10</v>
      </c>
      <c r="J16" s="5"/>
      <c r="K16" s="4">
        <v>10</v>
      </c>
      <c r="L16" s="43" t="s">
        <v>2625</v>
      </c>
      <c r="M16" s="4">
        <f>'M3'!M9+'M4'!M9</f>
        <v>219</v>
      </c>
      <c r="N16" s="4">
        <f>'M3'!N9+'M4'!N9</f>
        <v>8</v>
      </c>
    </row>
    <row r="17" spans="1:14">
      <c r="A17" s="4">
        <v>11</v>
      </c>
      <c r="B17" s="43" t="s">
        <v>2626</v>
      </c>
      <c r="C17" s="4">
        <f>'M3'!C11+'M4'!C11</f>
        <v>16</v>
      </c>
      <c r="D17" s="4">
        <f>'M3'!D11+'M4'!D11</f>
        <v>2</v>
      </c>
      <c r="E17" s="5"/>
      <c r="F17" s="4">
        <f t="shared" si="0"/>
        <v>11</v>
      </c>
      <c r="G17" s="43" t="s">
        <v>2626</v>
      </c>
      <c r="H17" s="4">
        <f>'M3'!H11+'M4'!H11</f>
        <v>29</v>
      </c>
      <c r="I17" s="4">
        <f>'M3'!I11+'M4'!I11</f>
        <v>2</v>
      </c>
      <c r="J17" s="5"/>
      <c r="K17" s="4">
        <v>11</v>
      </c>
      <c r="L17" s="43" t="s">
        <v>2626</v>
      </c>
      <c r="M17" s="4">
        <f>'M3'!M11+'M4'!M11</f>
        <v>105</v>
      </c>
      <c r="N17" s="4">
        <f>'M3'!N11+'M4'!N11</f>
        <v>5</v>
      </c>
    </row>
    <row r="18" spans="1:14" ht="13.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 thickBot="1">
      <c r="A19" s="748" t="s">
        <v>1146</v>
      </c>
      <c r="B19" s="749"/>
      <c r="C19" s="749"/>
      <c r="D19" s="750"/>
      <c r="E19" s="5"/>
      <c r="F19" s="748" t="s">
        <v>1162</v>
      </c>
      <c r="G19" s="749"/>
      <c r="H19" s="749"/>
      <c r="I19" s="750"/>
      <c r="J19" s="5"/>
      <c r="K19" s="748" t="s">
        <v>1148</v>
      </c>
      <c r="L19" s="749"/>
      <c r="M19" s="749"/>
      <c r="N19" s="750"/>
    </row>
    <row r="20" spans="1:14">
      <c r="A20" s="6" t="s">
        <v>1157</v>
      </c>
      <c r="B20" s="6" t="s">
        <v>1158</v>
      </c>
      <c r="C20" s="6" t="s">
        <v>1160</v>
      </c>
      <c r="D20" s="6" t="s">
        <v>1159</v>
      </c>
      <c r="E20" s="5"/>
      <c r="F20" s="6" t="s">
        <v>1157</v>
      </c>
      <c r="G20" s="6" t="s">
        <v>1158</v>
      </c>
      <c r="H20" s="6" t="s">
        <v>1160</v>
      </c>
      <c r="I20" s="6" t="s">
        <v>1159</v>
      </c>
      <c r="J20" s="5"/>
      <c r="K20" s="6" t="s">
        <v>1157</v>
      </c>
      <c r="L20" s="6" t="s">
        <v>1158</v>
      </c>
      <c r="M20" s="6" t="s">
        <v>1160</v>
      </c>
      <c r="N20" s="6" t="s">
        <v>1159</v>
      </c>
    </row>
    <row r="21" spans="1:14">
      <c r="A21" s="4">
        <v>1</v>
      </c>
      <c r="B21" s="43" t="s">
        <v>1910</v>
      </c>
      <c r="C21" s="4">
        <f>'M3'!C24+'M4'!C24</f>
        <v>799</v>
      </c>
      <c r="D21" s="4">
        <f>'M3'!D24+'M4'!D24</f>
        <v>41</v>
      </c>
      <c r="E21" s="5"/>
      <c r="F21" s="4">
        <v>1</v>
      </c>
      <c r="G21" s="43" t="s">
        <v>1678</v>
      </c>
      <c r="H21" s="4">
        <f>'M3'!H30+'M4'!H30</f>
        <v>1683.5</v>
      </c>
      <c r="I21" s="4">
        <f>'M3'!I30+'M4'!I30</f>
        <v>42</v>
      </c>
      <c r="J21" s="5"/>
      <c r="K21" s="4">
        <v>1</v>
      </c>
      <c r="L21" s="43" t="s">
        <v>1910</v>
      </c>
      <c r="M21" s="4">
        <f>'M3'!M24+'M4'!M24</f>
        <v>968</v>
      </c>
      <c r="N21" s="4">
        <f>'M3'!N24+'M4'!N24</f>
        <v>40</v>
      </c>
    </row>
    <row r="22" spans="1:14">
      <c r="A22" s="4">
        <v>2</v>
      </c>
      <c r="B22" s="43" t="s">
        <v>1678</v>
      </c>
      <c r="C22" s="4">
        <f>'M3'!C30+'M4'!C30</f>
        <v>700.5</v>
      </c>
      <c r="D22" s="4">
        <f>'M3'!D30+'M4'!D30</f>
        <v>34</v>
      </c>
      <c r="E22" s="5"/>
      <c r="F22" s="4">
        <v>2</v>
      </c>
      <c r="G22" s="43" t="s">
        <v>1606</v>
      </c>
      <c r="H22" s="4">
        <f>'M3'!H29+'M4'!H29</f>
        <v>1445</v>
      </c>
      <c r="I22" s="4">
        <f>'M3'!I29+'M4'!I29</f>
        <v>39</v>
      </c>
      <c r="J22" s="5"/>
      <c r="K22" s="4">
        <v>2</v>
      </c>
      <c r="L22" s="43" t="s">
        <v>1606</v>
      </c>
      <c r="M22" s="4">
        <f>'M3'!M29+'M4'!M29</f>
        <v>891.5</v>
      </c>
      <c r="N22" s="4">
        <f>'M3'!N29+'M4'!N29</f>
        <v>40</v>
      </c>
    </row>
    <row r="23" spans="1:14">
      <c r="A23" s="4">
        <v>3</v>
      </c>
      <c r="B23" s="43" t="s">
        <v>2185</v>
      </c>
      <c r="C23" s="4">
        <f>'M3'!C27+'M4'!C27</f>
        <v>666.5</v>
      </c>
      <c r="D23" s="4">
        <f>'M3'!D27+'M4'!D27</f>
        <v>34</v>
      </c>
      <c r="E23" s="5"/>
      <c r="F23" s="4">
        <v>3</v>
      </c>
      <c r="G23" s="43" t="s">
        <v>1607</v>
      </c>
      <c r="H23" s="4">
        <f>'M3'!H31+'M4'!H31</f>
        <v>1458</v>
      </c>
      <c r="I23" s="4">
        <f>'M3'!I31+'M4'!I31</f>
        <v>36</v>
      </c>
      <c r="J23" s="5"/>
      <c r="K23" s="4">
        <v>3</v>
      </c>
      <c r="L23" s="43" t="s">
        <v>1607</v>
      </c>
      <c r="M23" s="4">
        <f>'M3'!M31+'M4'!M31</f>
        <v>841</v>
      </c>
      <c r="N23" s="4">
        <f>'M3'!N31+'M4'!N31</f>
        <v>36</v>
      </c>
    </row>
    <row r="24" spans="1:14">
      <c r="A24" s="4">
        <v>4</v>
      </c>
      <c r="B24" s="43" t="s">
        <v>1606</v>
      </c>
      <c r="C24" s="4">
        <f>'M3'!C29+'M4'!C29</f>
        <v>646</v>
      </c>
      <c r="D24" s="4">
        <f>'M3'!D29+'M4'!D29</f>
        <v>31</v>
      </c>
      <c r="E24" s="5"/>
      <c r="F24" s="4">
        <v>4</v>
      </c>
      <c r="G24" s="43" t="s">
        <v>124</v>
      </c>
      <c r="H24" s="4">
        <f>'M3'!H22+'M4'!H22</f>
        <v>1177</v>
      </c>
      <c r="I24" s="4">
        <f>'M3'!I22+'M4'!I22</f>
        <v>27</v>
      </c>
      <c r="J24" s="5"/>
      <c r="K24" s="4">
        <v>4</v>
      </c>
      <c r="L24" s="43" t="s">
        <v>1678</v>
      </c>
      <c r="M24" s="4">
        <f>'M3'!M30+'M4'!M30</f>
        <v>836.5</v>
      </c>
      <c r="N24" s="4">
        <f>'M3'!N30+'M4'!N30</f>
        <v>34</v>
      </c>
    </row>
    <row r="25" spans="1:14">
      <c r="A25" s="4">
        <v>5</v>
      </c>
      <c r="B25" s="43" t="s">
        <v>2627</v>
      </c>
      <c r="C25" s="4">
        <f>'M3'!C26+'M4'!C26</f>
        <v>595</v>
      </c>
      <c r="D25" s="4">
        <f>'M3'!D26+'M4'!D26</f>
        <v>25</v>
      </c>
      <c r="E25" s="5"/>
      <c r="F25" s="4">
        <v>5</v>
      </c>
      <c r="G25" s="43" t="s">
        <v>121</v>
      </c>
      <c r="H25" s="4">
        <f>'M3'!H28+'M4'!H28</f>
        <v>1158.5</v>
      </c>
      <c r="I25" s="4">
        <f>'M3'!I28+'M4'!I28</f>
        <v>26</v>
      </c>
      <c r="J25" s="5"/>
      <c r="K25" s="4">
        <v>5</v>
      </c>
      <c r="L25" s="43" t="s">
        <v>2185</v>
      </c>
      <c r="M25" s="4">
        <f>'M3'!M27+'M4'!M27</f>
        <v>640.5</v>
      </c>
      <c r="N25" s="4">
        <f>'M3'!N27+'M4'!N27</f>
        <v>24</v>
      </c>
    </row>
    <row r="26" spans="1:14">
      <c r="A26" s="4">
        <v>6</v>
      </c>
      <c r="B26" s="43" t="s">
        <v>2184</v>
      </c>
      <c r="C26" s="4">
        <f>'M3'!C21+'M4'!C21</f>
        <v>554.5</v>
      </c>
      <c r="D26" s="4">
        <f>'M3'!D21+'M4'!D21</f>
        <v>25</v>
      </c>
      <c r="E26" s="5"/>
      <c r="F26" s="4">
        <v>6</v>
      </c>
      <c r="G26" s="43" t="s">
        <v>1910</v>
      </c>
      <c r="H26" s="4">
        <f>'M3'!H24+'M4'!H24</f>
        <v>1034.5</v>
      </c>
      <c r="I26" s="4">
        <f>'M3'!I24+'M4'!I24</f>
        <v>23</v>
      </c>
      <c r="J26" s="5"/>
      <c r="K26" s="4">
        <v>6</v>
      </c>
      <c r="L26" s="43" t="s">
        <v>121</v>
      </c>
      <c r="M26" s="4">
        <f>'M3'!M28+'M4'!M28</f>
        <v>686.5</v>
      </c>
      <c r="N26" s="4">
        <f>'M3'!N28+'M4'!N28</f>
        <v>22.5</v>
      </c>
    </row>
    <row r="27" spans="1:14">
      <c r="A27" s="4">
        <v>7</v>
      </c>
      <c r="B27" s="43" t="s">
        <v>124</v>
      </c>
      <c r="C27" s="4">
        <f>'M3'!C22+'M4'!C22</f>
        <v>584.5</v>
      </c>
      <c r="D27" s="4">
        <f>'M3'!D22+'M4'!D22</f>
        <v>24</v>
      </c>
      <c r="E27" s="5"/>
      <c r="F27" s="4">
        <v>7</v>
      </c>
      <c r="G27" s="43" t="s">
        <v>2627</v>
      </c>
      <c r="H27" s="4">
        <f>'M3'!H26+'M4'!H26</f>
        <v>1023</v>
      </c>
      <c r="I27" s="4">
        <f>'M3'!I26+'M4'!I26</f>
        <v>22</v>
      </c>
      <c r="J27" s="5"/>
      <c r="K27" s="4">
        <v>7</v>
      </c>
      <c r="L27" s="43" t="s">
        <v>124</v>
      </c>
      <c r="M27" s="4">
        <f>'M3'!M22+'M4'!M22</f>
        <v>566</v>
      </c>
      <c r="N27" s="4">
        <f>'M3'!N22+'M4'!N22</f>
        <v>19</v>
      </c>
    </row>
    <row r="28" spans="1:14">
      <c r="A28" s="4">
        <v>8</v>
      </c>
      <c r="B28" s="43" t="s">
        <v>121</v>
      </c>
      <c r="C28" s="4">
        <f>'M3'!C28+'M4'!C28</f>
        <v>446.5</v>
      </c>
      <c r="D28" s="4">
        <f>'M3'!D28+'M4'!D28</f>
        <v>20</v>
      </c>
      <c r="E28" s="5"/>
      <c r="F28" s="4">
        <v>8</v>
      </c>
      <c r="G28" s="43" t="s">
        <v>2184</v>
      </c>
      <c r="H28" s="4">
        <f>'M3'!H21+'M4'!H21</f>
        <v>791</v>
      </c>
      <c r="I28" s="4">
        <f>'M3'!I21+'M4'!I21</f>
        <v>19</v>
      </c>
      <c r="J28" s="5"/>
      <c r="K28" s="4">
        <v>8</v>
      </c>
      <c r="L28" s="43" t="s">
        <v>2627</v>
      </c>
      <c r="M28" s="4">
        <f>'M3'!M26+'M4'!M26</f>
        <v>551</v>
      </c>
      <c r="N28" s="4">
        <f>'M3'!N26+'M4'!N26</f>
        <v>17.5</v>
      </c>
    </row>
    <row r="29" spans="1:14">
      <c r="A29" s="4">
        <v>9</v>
      </c>
      <c r="B29" s="43" t="s">
        <v>1607</v>
      </c>
      <c r="C29" s="4">
        <f>'M3'!C31+'M4'!C31</f>
        <v>359</v>
      </c>
      <c r="D29" s="4">
        <f>'M3'!D31+'M4'!D31</f>
        <v>12</v>
      </c>
      <c r="E29" s="5"/>
      <c r="F29" s="4">
        <v>9</v>
      </c>
      <c r="G29" s="43" t="s">
        <v>2185</v>
      </c>
      <c r="H29" s="4">
        <f>'M3'!H27+'M4'!H27</f>
        <v>971.5</v>
      </c>
      <c r="I29" s="4">
        <f>'M3'!I27+'M4'!I27</f>
        <v>18</v>
      </c>
      <c r="J29" s="5"/>
      <c r="K29" s="4">
        <v>9</v>
      </c>
      <c r="L29" s="43" t="s">
        <v>2184</v>
      </c>
      <c r="M29" s="4">
        <f>'M3'!M21+'M4'!M21</f>
        <v>359</v>
      </c>
      <c r="N29" s="4">
        <f>'M3'!N21+'M4'!N21</f>
        <v>13</v>
      </c>
    </row>
    <row r="30" spans="1:14">
      <c r="A30" s="4">
        <v>10</v>
      </c>
      <c r="B30" s="43" t="s">
        <v>2625</v>
      </c>
      <c r="C30" s="4">
        <f>'M3'!C23+'M4'!C23</f>
        <v>273</v>
      </c>
      <c r="D30" s="4">
        <f>'M3'!D23+'M4'!D23</f>
        <v>10</v>
      </c>
      <c r="E30" s="5"/>
      <c r="F30" s="4">
        <v>10</v>
      </c>
      <c r="G30" s="43" t="s">
        <v>2625</v>
      </c>
      <c r="H30" s="4">
        <f>'M3'!H23+'M4'!H23</f>
        <v>347</v>
      </c>
      <c r="I30" s="4">
        <f>'M3'!I23+'M4'!I23</f>
        <v>7</v>
      </c>
      <c r="J30" s="5"/>
      <c r="K30" s="4">
        <v>10</v>
      </c>
      <c r="L30" s="43" t="s">
        <v>2625</v>
      </c>
      <c r="M30" s="4">
        <f>'M3'!M23+'M4'!M23</f>
        <v>289</v>
      </c>
      <c r="N30" s="4">
        <f>'M3'!N23+'M4'!N23</f>
        <v>9</v>
      </c>
    </row>
    <row r="31" spans="1:14">
      <c r="A31" s="4">
        <v>11</v>
      </c>
      <c r="B31" s="43" t="s">
        <v>2626</v>
      </c>
      <c r="C31" s="4">
        <f>'M3'!C25+'M4'!C25</f>
        <v>244</v>
      </c>
      <c r="D31" s="4">
        <f>'M3'!D25+'M4'!D25</f>
        <v>8</v>
      </c>
      <c r="E31" s="5"/>
      <c r="F31" s="4">
        <v>11</v>
      </c>
      <c r="G31" s="43" t="s">
        <v>2626</v>
      </c>
      <c r="H31" s="4">
        <f>'M3'!H25+'M4'!H25</f>
        <v>91</v>
      </c>
      <c r="I31" s="4">
        <f>'M3'!I25+'M4'!I25</f>
        <v>2</v>
      </c>
      <c r="J31" s="5"/>
      <c r="K31" s="4">
        <v>11</v>
      </c>
      <c r="L31" s="43" t="s">
        <v>2626</v>
      </c>
      <c r="M31" s="4">
        <f>'M3'!M25+'M4'!M25</f>
        <v>267</v>
      </c>
      <c r="N31" s="4">
        <f>'M3'!N25+'M4'!N25</f>
        <v>7</v>
      </c>
    </row>
    <row r="32" spans="1:14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 thickBot="1">
      <c r="A33" s="748" t="s">
        <v>1147</v>
      </c>
      <c r="B33" s="749"/>
      <c r="C33" s="749"/>
      <c r="D33" s="750"/>
      <c r="E33" s="5"/>
      <c r="F33" s="748" t="s">
        <v>1150</v>
      </c>
      <c r="G33" s="749"/>
      <c r="H33" s="749"/>
      <c r="I33" s="750"/>
      <c r="J33" s="5"/>
      <c r="K33" s="748" t="s">
        <v>1161</v>
      </c>
      <c r="L33" s="749"/>
      <c r="M33" s="749"/>
      <c r="N33" s="750"/>
    </row>
    <row r="34" spans="1:14">
      <c r="A34" s="6" t="s">
        <v>1157</v>
      </c>
      <c r="B34" s="6" t="s">
        <v>1158</v>
      </c>
      <c r="C34" s="6" t="s">
        <v>1160</v>
      </c>
      <c r="D34" s="6" t="s">
        <v>1159</v>
      </c>
      <c r="E34" s="5"/>
      <c r="F34" s="6" t="s">
        <v>1157</v>
      </c>
      <c r="G34" s="6" t="s">
        <v>1158</v>
      </c>
      <c r="H34" s="6" t="s">
        <v>1160</v>
      </c>
      <c r="I34" s="6" t="s">
        <v>1159</v>
      </c>
      <c r="J34" s="5"/>
      <c r="K34" s="6" t="s">
        <v>1157</v>
      </c>
      <c r="L34" s="6" t="s">
        <v>1158</v>
      </c>
      <c r="M34" s="6" t="s">
        <v>1160</v>
      </c>
      <c r="N34" s="6" t="s">
        <v>1159</v>
      </c>
    </row>
    <row r="35" spans="1:14">
      <c r="A35" s="4">
        <v>1</v>
      </c>
      <c r="B35" s="43" t="s">
        <v>1607</v>
      </c>
      <c r="C35" s="4">
        <f>'M3'!C45+'M4'!C45</f>
        <v>768</v>
      </c>
      <c r="D35" s="4">
        <f>'M3'!D45+'M4'!D45</f>
        <v>42</v>
      </c>
      <c r="E35" s="5"/>
      <c r="F35" s="4">
        <v>1</v>
      </c>
      <c r="G35" s="43" t="s">
        <v>1678</v>
      </c>
      <c r="H35" s="4">
        <f>'M3'!H44+'M4'!H44</f>
        <v>220</v>
      </c>
      <c r="I35" s="4">
        <f>'M3'!I44+'M4'!I44</f>
        <v>39</v>
      </c>
      <c r="J35" s="5"/>
      <c r="K35" s="4">
        <v>1</v>
      </c>
      <c r="L35" s="43" t="s">
        <v>1678</v>
      </c>
      <c r="M35" s="4">
        <f>'M3'!M44+'M4'!M44</f>
        <v>7459.5</v>
      </c>
      <c r="N35" s="4">
        <f>'M3'!N44+'M4'!N44</f>
        <v>41</v>
      </c>
    </row>
    <row r="36" spans="1:14">
      <c r="A36" s="4">
        <v>2</v>
      </c>
      <c r="B36" s="43" t="s">
        <v>2627</v>
      </c>
      <c r="C36" s="4">
        <f>'M3'!C40+'M4'!C40</f>
        <v>685</v>
      </c>
      <c r="D36" s="4">
        <f>'M3'!D40+'M4'!D40</f>
        <v>34</v>
      </c>
      <c r="E36" s="5"/>
      <c r="F36" s="4">
        <v>2</v>
      </c>
      <c r="G36" s="43" t="s">
        <v>1606</v>
      </c>
      <c r="H36" s="4">
        <f>'M3'!H43+'M4'!H43</f>
        <v>196</v>
      </c>
      <c r="I36" s="4">
        <f>'M3'!I43+'M4'!I43</f>
        <v>35</v>
      </c>
      <c r="J36" s="5"/>
      <c r="K36" s="4">
        <v>2</v>
      </c>
      <c r="L36" s="43" t="s">
        <v>1606</v>
      </c>
      <c r="M36" s="4">
        <f>'M3'!M43+'M4'!M43</f>
        <v>7065</v>
      </c>
      <c r="N36" s="4">
        <f>'M3'!N43+'M4'!N43</f>
        <v>41</v>
      </c>
    </row>
    <row r="37" spans="1:14">
      <c r="A37" s="4">
        <v>3</v>
      </c>
      <c r="B37" s="43" t="s">
        <v>1910</v>
      </c>
      <c r="C37" s="4">
        <f>'M3'!C38+'M4'!C38</f>
        <v>634</v>
      </c>
      <c r="D37" s="4">
        <f>'M3'!D38+'M4'!D38</f>
        <v>29</v>
      </c>
      <c r="E37" s="5"/>
      <c r="F37" s="4">
        <v>3</v>
      </c>
      <c r="G37" s="43" t="s">
        <v>124</v>
      </c>
      <c r="H37" s="4">
        <f>'M3'!H36+'M4'!H36</f>
        <v>183</v>
      </c>
      <c r="I37" s="4">
        <f>'M3'!I36+'M4'!I36</f>
        <v>32</v>
      </c>
      <c r="J37" s="5"/>
      <c r="K37" s="4">
        <v>3</v>
      </c>
      <c r="L37" s="43" t="s">
        <v>2627</v>
      </c>
      <c r="M37" s="4">
        <f>'M3'!M40+'M4'!M40</f>
        <v>6272</v>
      </c>
      <c r="N37" s="4">
        <f>'M3'!N40+'M4'!N40</f>
        <v>31</v>
      </c>
    </row>
    <row r="38" spans="1:14">
      <c r="A38" s="4">
        <v>4</v>
      </c>
      <c r="B38" s="43" t="s">
        <v>1606</v>
      </c>
      <c r="C38" s="4">
        <f>'M3'!C43+'M4'!C43</f>
        <v>653</v>
      </c>
      <c r="D38" s="4">
        <f>'M3'!D43+'M4'!D43</f>
        <v>28</v>
      </c>
      <c r="E38" s="5"/>
      <c r="F38" s="4">
        <v>4</v>
      </c>
      <c r="G38" s="43" t="s">
        <v>121</v>
      </c>
      <c r="H38" s="4">
        <f>'M3'!H42+'M4'!H42</f>
        <v>185</v>
      </c>
      <c r="I38" s="4">
        <f>'M3'!I42+'M4'!I42</f>
        <v>31</v>
      </c>
      <c r="J38" s="5"/>
      <c r="K38" s="4">
        <v>4</v>
      </c>
      <c r="L38" s="43" t="s">
        <v>121</v>
      </c>
      <c r="M38" s="4">
        <f>'M3'!M42+'M4'!M42</f>
        <v>6065</v>
      </c>
      <c r="N38" s="4">
        <f>'M3'!N42+'M4'!N42</f>
        <v>30</v>
      </c>
    </row>
    <row r="39" spans="1:14">
      <c r="A39" s="4">
        <v>5</v>
      </c>
      <c r="B39" s="43" t="s">
        <v>1678</v>
      </c>
      <c r="C39" s="4">
        <f>'M3'!C44+'M4'!C44</f>
        <v>648.5</v>
      </c>
      <c r="D39" s="4">
        <f>'M3'!D44+'M4'!D44</f>
        <v>27</v>
      </c>
      <c r="E39" s="5"/>
      <c r="F39" s="4">
        <v>5</v>
      </c>
      <c r="G39" s="43" t="s">
        <v>1607</v>
      </c>
      <c r="H39" s="4">
        <f>'M3'!H45+'M4'!H45</f>
        <v>178</v>
      </c>
      <c r="I39" s="4">
        <f>'M3'!I45+'M4'!I45</f>
        <v>29</v>
      </c>
      <c r="J39" s="5"/>
      <c r="K39" s="4">
        <v>5</v>
      </c>
      <c r="L39" s="43" t="s">
        <v>1607</v>
      </c>
      <c r="M39" s="4">
        <f>'M3'!M45+'M4'!M45</f>
        <v>5987</v>
      </c>
      <c r="N39" s="4">
        <f>'M3'!N45+'M4'!N45</f>
        <v>29</v>
      </c>
    </row>
    <row r="40" spans="1:14">
      <c r="A40" s="4">
        <v>6</v>
      </c>
      <c r="B40" s="43" t="s">
        <v>2184</v>
      </c>
      <c r="C40" s="4">
        <f>'M3'!C35+'M4'!C35</f>
        <v>610</v>
      </c>
      <c r="D40" s="4">
        <f>'M3'!D35+'M4'!D35</f>
        <v>26</v>
      </c>
      <c r="E40" s="5"/>
      <c r="F40" s="4">
        <v>6</v>
      </c>
      <c r="G40" s="43" t="s">
        <v>1910</v>
      </c>
      <c r="H40" s="4">
        <f>'M3'!H38+'M4'!H38</f>
        <v>157</v>
      </c>
      <c r="I40" s="4">
        <f>'M3'!I38+'M4'!I38</f>
        <v>25</v>
      </c>
      <c r="J40" s="5"/>
      <c r="K40" s="4">
        <v>6</v>
      </c>
      <c r="L40" s="43" t="s">
        <v>1910</v>
      </c>
      <c r="M40" s="4">
        <f>'M3'!M38+'M4'!M38</f>
        <v>5688.5</v>
      </c>
      <c r="N40" s="4">
        <f>'M3'!N38+'M4'!N38</f>
        <v>24</v>
      </c>
    </row>
    <row r="41" spans="1:14">
      <c r="A41" s="4">
        <v>7</v>
      </c>
      <c r="B41" s="43" t="s">
        <v>121</v>
      </c>
      <c r="C41" s="4">
        <f>'M3'!C42+'M4'!C42</f>
        <v>567.5</v>
      </c>
      <c r="D41" s="4">
        <f>'M3'!D42+'M4'!D42</f>
        <v>25</v>
      </c>
      <c r="E41" s="5"/>
      <c r="F41" s="4">
        <v>7</v>
      </c>
      <c r="G41" s="43" t="s">
        <v>2627</v>
      </c>
      <c r="H41" s="4">
        <f>'M3'!H40+'M4'!H40</f>
        <v>164</v>
      </c>
      <c r="I41" s="4">
        <f>'M3'!I40+'M4'!I40</f>
        <v>24</v>
      </c>
      <c r="J41" s="5"/>
      <c r="K41" s="4">
        <v>7</v>
      </c>
      <c r="L41" s="43" t="s">
        <v>124</v>
      </c>
      <c r="M41" s="4">
        <f>'M3'!M36+'M4'!M36</f>
        <v>5608</v>
      </c>
      <c r="N41" s="4">
        <f>'M3'!N36+'M4'!N36</f>
        <v>24</v>
      </c>
    </row>
    <row r="42" spans="1:14">
      <c r="A42" s="4">
        <v>8</v>
      </c>
      <c r="B42" s="43" t="s">
        <v>124</v>
      </c>
      <c r="C42" s="4">
        <f>'M3'!C36+'M4'!C36</f>
        <v>606.5</v>
      </c>
      <c r="D42" s="4">
        <f>'M3'!D36+'M4'!D36</f>
        <v>24</v>
      </c>
      <c r="E42" s="5"/>
      <c r="F42" s="4">
        <v>8</v>
      </c>
      <c r="G42" s="43" t="s">
        <v>2184</v>
      </c>
      <c r="H42" s="4">
        <f>'M3'!H35+'M4'!H35</f>
        <v>93</v>
      </c>
      <c r="I42" s="4">
        <f>'M3'!I35+'M4'!I35</f>
        <v>18</v>
      </c>
      <c r="J42" s="5"/>
      <c r="K42" s="4">
        <v>8</v>
      </c>
      <c r="L42" s="43" t="s">
        <v>2184</v>
      </c>
      <c r="M42" s="4">
        <f>'M3'!M35+'M4'!M35</f>
        <v>5011.5</v>
      </c>
      <c r="N42" s="4">
        <f>'M3'!N35+'M4'!N35</f>
        <v>17</v>
      </c>
    </row>
    <row r="43" spans="1:14">
      <c r="A43" s="4">
        <v>9</v>
      </c>
      <c r="B43" s="43" t="s">
        <v>2185</v>
      </c>
      <c r="C43" s="4">
        <f>'M3'!C41+'M4'!C41</f>
        <v>509.5</v>
      </c>
      <c r="D43" s="4">
        <f>'M3'!D41+'M4'!D41</f>
        <v>16</v>
      </c>
      <c r="E43" s="5"/>
      <c r="F43" s="4">
        <v>9</v>
      </c>
      <c r="G43" s="43" t="s">
        <v>2185</v>
      </c>
      <c r="H43" s="4">
        <f>'M3'!H41+'M4'!H41</f>
        <v>77</v>
      </c>
      <c r="I43" s="4">
        <f>'M3'!I41+'M4'!I41</f>
        <v>15</v>
      </c>
      <c r="J43" s="5"/>
      <c r="K43" s="4">
        <v>9</v>
      </c>
      <c r="L43" s="43" t="s">
        <v>2185</v>
      </c>
      <c r="M43" s="4">
        <f>'M3'!M41+'M4'!M41</f>
        <v>4728.5</v>
      </c>
      <c r="N43" s="4">
        <f>'M3'!N41+'M4'!N41</f>
        <v>15</v>
      </c>
    </row>
    <row r="44" spans="1:14">
      <c r="A44" s="4">
        <v>10</v>
      </c>
      <c r="B44" s="43" t="s">
        <v>2625</v>
      </c>
      <c r="C44" s="4">
        <f>'M3'!C37+'M4'!C37</f>
        <v>395</v>
      </c>
      <c r="D44" s="4">
        <f>'M3'!D37+'M4'!D37</f>
        <v>8</v>
      </c>
      <c r="E44" s="5"/>
      <c r="F44" s="4">
        <v>10</v>
      </c>
      <c r="G44" s="43" t="s">
        <v>2625</v>
      </c>
      <c r="H44" s="4">
        <f>'M3'!H37+'M4'!H37</f>
        <v>30</v>
      </c>
      <c r="I44" s="4">
        <f>'M3'!I37+'M4'!I37</f>
        <v>6.5</v>
      </c>
      <c r="J44" s="5"/>
      <c r="K44" s="4">
        <v>10</v>
      </c>
      <c r="L44" s="43" t="s">
        <v>2625</v>
      </c>
      <c r="M44" s="4">
        <f>'M3'!M37+'M4'!M37</f>
        <v>1880</v>
      </c>
      <c r="N44" s="4">
        <f>'M3'!N37+'M4'!N37</f>
        <v>8</v>
      </c>
    </row>
    <row r="45" spans="1:14">
      <c r="A45" s="4">
        <v>11</v>
      </c>
      <c r="B45" s="43" t="s">
        <v>2626</v>
      </c>
      <c r="C45" s="4">
        <f>'M3'!C39+'M4'!C39</f>
        <v>149</v>
      </c>
      <c r="D45" s="4">
        <f>'M3'!D39+'M4'!D39</f>
        <v>3</v>
      </c>
      <c r="E45" s="5"/>
      <c r="F45" s="4">
        <v>11</v>
      </c>
      <c r="G45" s="43" t="s">
        <v>2626</v>
      </c>
      <c r="H45" s="4">
        <f>'M3'!H39+'M4'!H39</f>
        <v>15</v>
      </c>
      <c r="I45" s="4">
        <f>'M3'!I39+'M4'!I39</f>
        <v>4.5</v>
      </c>
      <c r="J45" s="5"/>
      <c r="K45" s="4">
        <v>11</v>
      </c>
      <c r="L45" s="43" t="s">
        <v>2626</v>
      </c>
      <c r="M45" s="4">
        <f>'M3'!M39+'M4'!M39</f>
        <v>1081</v>
      </c>
      <c r="N45" s="4">
        <f>'M3'!N39+'M4'!N39</f>
        <v>4</v>
      </c>
    </row>
  </sheetData>
  <sortState ref="A10:D12">
    <sortCondition ref="A10"/>
  </sortState>
  <mergeCells count="9">
    <mergeCell ref="A33:D33"/>
    <mergeCell ref="F33:I33"/>
    <mergeCell ref="K33:N33"/>
    <mergeCell ref="A5:D5"/>
    <mergeCell ref="F5:I5"/>
    <mergeCell ref="K5:N5"/>
    <mergeCell ref="A19:D19"/>
    <mergeCell ref="F19:I19"/>
    <mergeCell ref="K19:N19"/>
  </mergeCells>
  <pageMargins left="0.74803149606299213" right="0.74803149606299213" top="0.59055118110236227" bottom="0.59055118110236227" header="0.51181102362204722" footer="0.51181102362204722"/>
  <pageSetup paperSize="9" scale="89" fitToWidth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70"/>
  <sheetViews>
    <sheetView zoomScaleNormal="100" workbookViewId="0">
      <selection activeCell="C11" sqref="C11"/>
    </sheetView>
  </sheetViews>
  <sheetFormatPr defaultRowHeight="11.25"/>
  <cols>
    <col min="1" max="1" width="5.7109375" style="25" customWidth="1"/>
    <col min="2" max="2" width="16.5703125" style="19" customWidth="1"/>
    <col min="3" max="3" width="9.7109375" style="25" customWidth="1"/>
    <col min="4" max="4" width="2.5703125" style="25" customWidth="1"/>
    <col min="5" max="5" width="5.28515625" style="25" customWidth="1"/>
    <col min="6" max="6" width="16.7109375" style="25" customWidth="1"/>
    <col min="7" max="7" width="9.85546875" style="25" customWidth="1"/>
    <col min="8" max="8" width="2.140625" style="25" customWidth="1"/>
    <col min="9" max="9" width="5.7109375" style="25" customWidth="1"/>
    <col min="10" max="10" width="16.7109375" style="25" customWidth="1"/>
    <col min="11" max="11" width="9" style="25" customWidth="1"/>
    <col min="12" max="12" width="2.5703125" style="25" customWidth="1"/>
    <col min="13" max="13" width="5.7109375" style="25" customWidth="1"/>
    <col min="14" max="14" width="16.7109375" style="25" customWidth="1"/>
    <col min="15" max="15" width="9.85546875" style="25" bestFit="1" customWidth="1"/>
    <col min="16" max="16" width="2.5703125" style="25" customWidth="1"/>
    <col min="17" max="17" width="5.7109375" style="25" customWidth="1"/>
    <col min="18" max="18" width="16.7109375" style="25" customWidth="1"/>
    <col min="19" max="19" width="7.85546875" style="25" customWidth="1"/>
    <col min="20" max="16384" width="9.140625" style="25"/>
  </cols>
  <sheetData>
    <row r="1" spans="1:19" s="19" customFormat="1" ht="12">
      <c r="A1" s="123" t="s">
        <v>125</v>
      </c>
      <c r="B1" s="123"/>
      <c r="C1" s="123" t="s">
        <v>121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19" customFormat="1" ht="12.75" thickBot="1">
      <c r="A2" s="123"/>
      <c r="B2" s="123"/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6"/>
      <c r="R2" s="126"/>
      <c r="S2" s="123"/>
    </row>
    <row r="3" spans="1:19" ht="12">
      <c r="A3" s="134">
        <v>101</v>
      </c>
      <c r="B3" s="129" t="s">
        <v>135</v>
      </c>
      <c r="C3" s="170" t="s">
        <v>136</v>
      </c>
      <c r="D3" s="42"/>
      <c r="E3" s="128" t="s">
        <v>129</v>
      </c>
      <c r="F3" s="129" t="s">
        <v>135</v>
      </c>
      <c r="G3" s="170" t="s">
        <v>136</v>
      </c>
      <c r="H3" s="42"/>
      <c r="I3" s="128" t="s">
        <v>131</v>
      </c>
      <c r="J3" s="129" t="s">
        <v>135</v>
      </c>
      <c r="K3" s="170" t="s">
        <v>136</v>
      </c>
      <c r="L3" s="42"/>
      <c r="M3" s="128" t="s">
        <v>132</v>
      </c>
      <c r="N3" s="129" t="s">
        <v>135</v>
      </c>
      <c r="O3" s="170" t="s">
        <v>136</v>
      </c>
      <c r="P3" s="42"/>
      <c r="Q3" s="128" t="s">
        <v>137</v>
      </c>
      <c r="R3" s="129" t="s">
        <v>135</v>
      </c>
      <c r="S3" s="170"/>
    </row>
    <row r="4" spans="1:19" ht="12">
      <c r="A4" s="134">
        <v>102</v>
      </c>
      <c r="B4" s="179" t="s">
        <v>560</v>
      </c>
      <c r="C4" s="227">
        <v>36105</v>
      </c>
      <c r="D4" s="42"/>
      <c r="E4" s="134">
        <v>1</v>
      </c>
      <c r="F4" s="103" t="s">
        <v>24</v>
      </c>
      <c r="G4" s="228" t="s">
        <v>561</v>
      </c>
      <c r="H4" s="42"/>
      <c r="I4" s="134">
        <v>1</v>
      </c>
      <c r="J4" s="179" t="s">
        <v>16</v>
      </c>
      <c r="K4" s="229" t="s">
        <v>562</v>
      </c>
      <c r="L4" s="42"/>
      <c r="M4" s="134">
        <v>1</v>
      </c>
      <c r="N4" s="179" t="s">
        <v>563</v>
      </c>
      <c r="O4" s="229" t="s">
        <v>564</v>
      </c>
      <c r="P4" s="42"/>
      <c r="Q4" s="134">
        <v>1</v>
      </c>
      <c r="R4" s="184" t="s">
        <v>10</v>
      </c>
      <c r="S4" s="228" t="s">
        <v>565</v>
      </c>
    </row>
    <row r="5" spans="1:19" ht="12">
      <c r="A5" s="134">
        <v>103</v>
      </c>
      <c r="B5" s="179" t="s">
        <v>566</v>
      </c>
      <c r="C5" s="228" t="s">
        <v>1872</v>
      </c>
      <c r="D5" s="42"/>
      <c r="E5" s="134">
        <v>2</v>
      </c>
      <c r="F5" s="179" t="s">
        <v>14</v>
      </c>
      <c r="G5" s="230" t="s">
        <v>567</v>
      </c>
      <c r="H5" s="42"/>
      <c r="I5" s="134">
        <v>2</v>
      </c>
      <c r="J5" s="104" t="s">
        <v>568</v>
      </c>
      <c r="K5" s="229" t="s">
        <v>569</v>
      </c>
      <c r="L5" s="42"/>
      <c r="M5" s="134">
        <v>2</v>
      </c>
      <c r="N5" s="179" t="s">
        <v>570</v>
      </c>
      <c r="O5" s="229" t="s">
        <v>571</v>
      </c>
      <c r="P5" s="42"/>
      <c r="Q5" s="134">
        <v>2</v>
      </c>
      <c r="R5" s="179" t="s">
        <v>15</v>
      </c>
      <c r="S5" s="228" t="s">
        <v>572</v>
      </c>
    </row>
    <row r="6" spans="1:19" ht="12">
      <c r="A6" s="134">
        <v>104</v>
      </c>
      <c r="B6" s="179" t="s">
        <v>573</v>
      </c>
      <c r="C6" s="231" t="s">
        <v>574</v>
      </c>
      <c r="D6" s="42"/>
      <c r="E6" s="134">
        <v>3</v>
      </c>
      <c r="F6" s="179" t="s">
        <v>12</v>
      </c>
      <c r="G6" s="228" t="s">
        <v>575</v>
      </c>
      <c r="H6" s="42"/>
      <c r="I6" s="134">
        <v>3</v>
      </c>
      <c r="J6" s="179" t="s">
        <v>11</v>
      </c>
      <c r="K6" s="232" t="s">
        <v>461</v>
      </c>
      <c r="L6" s="42"/>
      <c r="M6" s="134">
        <v>3</v>
      </c>
      <c r="N6" s="179" t="s">
        <v>576</v>
      </c>
      <c r="O6" s="229"/>
      <c r="P6" s="42"/>
      <c r="Q6" s="134">
        <v>3</v>
      </c>
      <c r="R6" s="211" t="s">
        <v>577</v>
      </c>
      <c r="S6" s="228" t="s">
        <v>578</v>
      </c>
    </row>
    <row r="7" spans="1:19" ht="12">
      <c r="A7" s="134">
        <v>105</v>
      </c>
      <c r="B7" s="179" t="s">
        <v>579</v>
      </c>
      <c r="C7" s="230" t="s">
        <v>43</v>
      </c>
      <c r="D7" s="42"/>
      <c r="E7" s="134">
        <v>4</v>
      </c>
      <c r="F7" s="179" t="s">
        <v>580</v>
      </c>
      <c r="G7" s="233" t="s">
        <v>581</v>
      </c>
      <c r="H7" s="42"/>
      <c r="I7" s="134">
        <v>4</v>
      </c>
      <c r="J7" s="104" t="s">
        <v>582</v>
      </c>
      <c r="K7" s="234" t="s">
        <v>583</v>
      </c>
      <c r="L7" s="42"/>
      <c r="M7" s="134">
        <v>4</v>
      </c>
      <c r="N7" s="179" t="s">
        <v>584</v>
      </c>
      <c r="O7" s="233" t="s">
        <v>585</v>
      </c>
      <c r="P7" s="42"/>
      <c r="Q7" s="134">
        <v>4</v>
      </c>
      <c r="R7" s="179" t="s">
        <v>586</v>
      </c>
      <c r="S7" s="230" t="s">
        <v>1064</v>
      </c>
    </row>
    <row r="8" spans="1:19" ht="12">
      <c r="A8" s="134">
        <v>106</v>
      </c>
      <c r="B8" s="104" t="s">
        <v>587</v>
      </c>
      <c r="C8" s="235" t="s">
        <v>588</v>
      </c>
      <c r="D8" s="42"/>
      <c r="E8" s="134">
        <v>5</v>
      </c>
      <c r="F8" s="179" t="s">
        <v>589</v>
      </c>
      <c r="G8" s="233" t="s">
        <v>590</v>
      </c>
      <c r="H8" s="42"/>
      <c r="I8" s="134">
        <v>5</v>
      </c>
      <c r="J8" s="103" t="s">
        <v>9</v>
      </c>
      <c r="K8" s="67" t="s">
        <v>591</v>
      </c>
      <c r="L8" s="42"/>
      <c r="M8" s="134">
        <v>5</v>
      </c>
      <c r="N8" s="179" t="s">
        <v>26</v>
      </c>
      <c r="O8" s="229" t="s">
        <v>592</v>
      </c>
      <c r="P8" s="42"/>
      <c r="Q8" s="134">
        <v>5</v>
      </c>
      <c r="R8" s="179" t="s">
        <v>593</v>
      </c>
      <c r="S8" s="231" t="s">
        <v>594</v>
      </c>
    </row>
    <row r="9" spans="1:19" ht="12">
      <c r="A9" s="134">
        <v>107</v>
      </c>
      <c r="B9" s="179" t="s">
        <v>595</v>
      </c>
      <c r="C9" s="230" t="s">
        <v>596</v>
      </c>
      <c r="D9" s="42"/>
      <c r="E9" s="134">
        <v>6</v>
      </c>
      <c r="F9" s="179" t="s">
        <v>597</v>
      </c>
      <c r="G9" s="233" t="s">
        <v>598</v>
      </c>
      <c r="H9" s="42"/>
      <c r="I9" s="134">
        <v>6</v>
      </c>
      <c r="J9" s="236" t="s">
        <v>599</v>
      </c>
      <c r="K9" s="232" t="s">
        <v>259</v>
      </c>
      <c r="L9" s="42"/>
      <c r="M9" s="134">
        <v>6</v>
      </c>
      <c r="N9" s="179" t="s">
        <v>600</v>
      </c>
      <c r="O9" s="229" t="s">
        <v>601</v>
      </c>
      <c r="P9" s="42"/>
      <c r="Q9" s="134">
        <v>6</v>
      </c>
      <c r="R9" s="184" t="s">
        <v>602</v>
      </c>
      <c r="S9" s="231" t="s">
        <v>603</v>
      </c>
    </row>
    <row r="10" spans="1:19" ht="12">
      <c r="A10" s="134">
        <v>108</v>
      </c>
      <c r="B10" s="179" t="s">
        <v>604</v>
      </c>
      <c r="C10" s="230" t="s">
        <v>605</v>
      </c>
      <c r="D10" s="42"/>
      <c r="E10" s="134">
        <v>7</v>
      </c>
      <c r="F10" s="104" t="s">
        <v>606</v>
      </c>
      <c r="G10" s="235" t="s">
        <v>607</v>
      </c>
      <c r="H10" s="42"/>
      <c r="I10" s="134">
        <v>7</v>
      </c>
      <c r="J10" s="179" t="s">
        <v>22</v>
      </c>
      <c r="K10" s="229" t="s">
        <v>608</v>
      </c>
      <c r="L10" s="42"/>
      <c r="M10" s="134">
        <v>7</v>
      </c>
      <c r="N10" s="236" t="s">
        <v>18</v>
      </c>
      <c r="O10" s="233" t="s">
        <v>585</v>
      </c>
      <c r="P10" s="42"/>
      <c r="Q10" s="134">
        <v>7</v>
      </c>
      <c r="R10" s="179" t="s">
        <v>609</v>
      </c>
      <c r="S10" s="237" t="s">
        <v>610</v>
      </c>
    </row>
    <row r="11" spans="1:19" ht="12">
      <c r="A11" s="134">
        <v>109</v>
      </c>
      <c r="B11" s="179" t="s">
        <v>611</v>
      </c>
      <c r="C11" s="230" t="s">
        <v>612</v>
      </c>
      <c r="D11" s="42"/>
      <c r="E11" s="134">
        <v>8</v>
      </c>
      <c r="F11" s="179" t="s">
        <v>613</v>
      </c>
      <c r="G11" s="230" t="s">
        <v>614</v>
      </c>
      <c r="H11" s="42"/>
      <c r="I11" s="134">
        <v>8</v>
      </c>
      <c r="J11" s="184" t="s">
        <v>615</v>
      </c>
      <c r="K11" s="232" t="s">
        <v>616</v>
      </c>
      <c r="L11" s="42"/>
      <c r="M11" s="134">
        <v>8</v>
      </c>
      <c r="N11" s="141" t="s">
        <v>19</v>
      </c>
      <c r="O11" s="238" t="s">
        <v>617</v>
      </c>
      <c r="P11" s="42"/>
      <c r="Q11" s="134">
        <v>8</v>
      </c>
      <c r="R11" s="224" t="s">
        <v>1577</v>
      </c>
      <c r="S11" s="239"/>
    </row>
    <row r="12" spans="1:19" ht="12">
      <c r="A12" s="134">
        <v>110</v>
      </c>
      <c r="B12" s="104" t="s">
        <v>618</v>
      </c>
      <c r="C12" s="235" t="s">
        <v>619</v>
      </c>
      <c r="D12" s="42"/>
      <c r="E12" s="134">
        <v>9</v>
      </c>
      <c r="F12" s="240" t="s">
        <v>1873</v>
      </c>
      <c r="G12" s="241" t="s">
        <v>1874</v>
      </c>
      <c r="H12" s="42"/>
      <c r="I12" s="134">
        <v>9</v>
      </c>
      <c r="J12" s="236" t="s">
        <v>20</v>
      </c>
      <c r="K12" s="233" t="s">
        <v>620</v>
      </c>
      <c r="L12" s="42"/>
      <c r="M12" s="134">
        <v>9</v>
      </c>
      <c r="N12" s="179" t="s">
        <v>621</v>
      </c>
      <c r="O12" s="229" t="s">
        <v>622</v>
      </c>
      <c r="P12" s="42"/>
      <c r="Q12" s="134">
        <v>9</v>
      </c>
      <c r="R12" s="242" t="s">
        <v>17</v>
      </c>
      <c r="S12" s="230" t="s">
        <v>623</v>
      </c>
    </row>
    <row r="13" spans="1:19" ht="12">
      <c r="A13" s="134">
        <v>111</v>
      </c>
      <c r="B13" s="243" t="s">
        <v>624</v>
      </c>
      <c r="C13" s="233" t="s">
        <v>625</v>
      </c>
      <c r="D13" s="42"/>
      <c r="E13" s="134">
        <v>10</v>
      </c>
      <c r="F13" s="244" t="s">
        <v>1875</v>
      </c>
      <c r="G13" s="245" t="s">
        <v>1876</v>
      </c>
      <c r="H13" s="42"/>
      <c r="I13" s="134">
        <v>10</v>
      </c>
      <c r="J13" s="184" t="s">
        <v>29</v>
      </c>
      <c r="K13" s="232" t="s">
        <v>626</v>
      </c>
      <c r="L13" s="42"/>
      <c r="M13" s="134">
        <v>10</v>
      </c>
      <c r="N13" s="184" t="s">
        <v>28</v>
      </c>
      <c r="O13" s="232" t="s">
        <v>627</v>
      </c>
      <c r="P13" s="42"/>
      <c r="Q13" s="134">
        <v>10</v>
      </c>
      <c r="R13" s="224" t="s">
        <v>13</v>
      </c>
      <c r="S13" s="230" t="s">
        <v>628</v>
      </c>
    </row>
    <row r="14" spans="1:19" ht="12">
      <c r="A14" s="134">
        <v>112</v>
      </c>
      <c r="B14" s="246" t="s">
        <v>1576</v>
      </c>
      <c r="C14" s="247" t="s">
        <v>1877</v>
      </c>
      <c r="D14" s="42"/>
      <c r="E14" s="134">
        <v>11</v>
      </c>
      <c r="F14" s="236"/>
      <c r="G14" s="247"/>
      <c r="H14" s="42"/>
      <c r="I14" s="134">
        <v>11</v>
      </c>
      <c r="J14" s="103" t="s">
        <v>25</v>
      </c>
      <c r="K14" s="67" t="s">
        <v>246</v>
      </c>
      <c r="L14" s="42"/>
      <c r="M14" s="134">
        <v>11</v>
      </c>
      <c r="N14" s="184" t="s">
        <v>23</v>
      </c>
      <c r="O14" s="67" t="s">
        <v>629</v>
      </c>
      <c r="P14" s="42"/>
      <c r="Q14" s="134">
        <v>11</v>
      </c>
      <c r="R14" s="216" t="s">
        <v>630</v>
      </c>
      <c r="S14" s="248" t="s">
        <v>631</v>
      </c>
    </row>
    <row r="15" spans="1:19" ht="12">
      <c r="A15" s="134">
        <v>113</v>
      </c>
      <c r="B15" s="123" t="s">
        <v>1878</v>
      </c>
      <c r="C15" s="247" t="s">
        <v>1879</v>
      </c>
      <c r="D15" s="42"/>
      <c r="E15" s="134">
        <v>12</v>
      </c>
      <c r="F15" s="104"/>
      <c r="G15" s="247"/>
      <c r="H15" s="42"/>
      <c r="I15" s="134">
        <v>12</v>
      </c>
      <c r="J15" s="211" t="s">
        <v>27</v>
      </c>
      <c r="K15" s="67" t="s">
        <v>1043</v>
      </c>
      <c r="L15" s="42"/>
      <c r="M15" s="134">
        <v>12</v>
      </c>
      <c r="N15" s="163" t="s">
        <v>21</v>
      </c>
      <c r="O15" s="233" t="s">
        <v>632</v>
      </c>
      <c r="P15" s="42"/>
      <c r="Q15" s="134">
        <v>12</v>
      </c>
      <c r="R15" s="249" t="s">
        <v>633</v>
      </c>
      <c r="S15" s="229" t="s">
        <v>634</v>
      </c>
    </row>
    <row r="16" spans="1:19" ht="12">
      <c r="A16" s="134">
        <v>114</v>
      </c>
      <c r="B16" s="13" t="s">
        <v>1903</v>
      </c>
      <c r="C16" s="247"/>
      <c r="D16" s="42"/>
      <c r="E16" s="134">
        <v>13</v>
      </c>
      <c r="F16" s="236"/>
      <c r="G16" s="247"/>
      <c r="H16" s="42"/>
      <c r="I16" s="134">
        <v>13</v>
      </c>
      <c r="J16" s="236" t="s">
        <v>635</v>
      </c>
      <c r="K16" s="251" t="s">
        <v>636</v>
      </c>
      <c r="L16" s="42"/>
      <c r="M16" s="134">
        <v>13</v>
      </c>
      <c r="N16" s="236" t="s">
        <v>18</v>
      </c>
      <c r="O16" s="233" t="s">
        <v>585</v>
      </c>
      <c r="P16" s="42"/>
      <c r="Q16" s="134">
        <v>13</v>
      </c>
      <c r="R16" s="252" t="s">
        <v>637</v>
      </c>
      <c r="S16" s="229" t="s">
        <v>638</v>
      </c>
    </row>
    <row r="17" spans="1:19" ht="12">
      <c r="A17" s="134">
        <v>15</v>
      </c>
      <c r="B17" s="250"/>
      <c r="C17" s="247"/>
      <c r="D17" s="42"/>
      <c r="E17" s="134">
        <v>14</v>
      </c>
      <c r="F17" s="104"/>
      <c r="G17" s="238"/>
      <c r="H17" s="42"/>
      <c r="I17" s="134">
        <v>14</v>
      </c>
      <c r="J17" s="163" t="s">
        <v>639</v>
      </c>
      <c r="K17" s="253" t="s">
        <v>640</v>
      </c>
      <c r="L17" s="42"/>
      <c r="M17" s="254">
        <v>14</v>
      </c>
      <c r="N17" s="255" t="s">
        <v>9</v>
      </c>
      <c r="O17" s="256" t="s">
        <v>591</v>
      </c>
      <c r="P17" s="42"/>
      <c r="Q17" s="134">
        <v>14</v>
      </c>
      <c r="R17" s="252" t="s">
        <v>641</v>
      </c>
      <c r="S17" s="229" t="s">
        <v>642</v>
      </c>
    </row>
    <row r="18" spans="1:19" ht="12">
      <c r="A18" s="134">
        <v>16</v>
      </c>
      <c r="B18" s="257"/>
      <c r="C18" s="247"/>
      <c r="D18" s="42"/>
      <c r="E18" s="134">
        <v>15</v>
      </c>
      <c r="F18" s="104"/>
      <c r="G18" s="238"/>
      <c r="H18" s="42"/>
      <c r="I18" s="134">
        <v>15</v>
      </c>
      <c r="J18" s="236" t="s">
        <v>643</v>
      </c>
      <c r="K18" s="233" t="s">
        <v>644</v>
      </c>
      <c r="L18" s="42"/>
      <c r="M18" s="134">
        <v>15</v>
      </c>
      <c r="N18" s="104" t="s">
        <v>1880</v>
      </c>
      <c r="O18" s="238"/>
      <c r="P18" s="42"/>
      <c r="Q18" s="134">
        <v>15</v>
      </c>
      <c r="R18" s="246" t="s">
        <v>1574</v>
      </c>
      <c r="S18" s="233" t="s">
        <v>585</v>
      </c>
    </row>
    <row r="19" spans="1:19" ht="12">
      <c r="A19" s="134">
        <v>17</v>
      </c>
      <c r="B19" s="250"/>
      <c r="C19" s="247"/>
      <c r="D19" s="105"/>
      <c r="E19" s="134">
        <v>16</v>
      </c>
      <c r="F19" s="104"/>
      <c r="G19" s="238"/>
      <c r="H19" s="105"/>
      <c r="I19" s="134">
        <v>16</v>
      </c>
      <c r="J19" s="236" t="s">
        <v>645</v>
      </c>
      <c r="K19" s="233" t="s">
        <v>646</v>
      </c>
      <c r="L19" s="105"/>
      <c r="M19" s="134">
        <v>16</v>
      </c>
      <c r="N19" s="104" t="s">
        <v>1881</v>
      </c>
      <c r="O19" s="234" t="s">
        <v>1882</v>
      </c>
      <c r="P19" s="42"/>
      <c r="Q19" s="134">
        <v>16</v>
      </c>
      <c r="R19" s="224" t="s">
        <v>1575</v>
      </c>
      <c r="S19" s="229" t="s">
        <v>601</v>
      </c>
    </row>
    <row r="20" spans="1:19" ht="12">
      <c r="A20" s="134">
        <v>18</v>
      </c>
      <c r="B20" s="258"/>
      <c r="C20" s="247"/>
      <c r="D20" s="105"/>
      <c r="E20" s="134">
        <v>17</v>
      </c>
      <c r="F20" s="104"/>
      <c r="G20" s="238"/>
      <c r="H20" s="105"/>
      <c r="I20" s="134">
        <v>17</v>
      </c>
      <c r="J20" s="104" t="s">
        <v>647</v>
      </c>
      <c r="K20" s="238" t="s">
        <v>648</v>
      </c>
      <c r="L20" s="105"/>
      <c r="M20" s="134">
        <v>17</v>
      </c>
      <c r="N20" s="123"/>
      <c r="O20" s="234"/>
      <c r="P20" s="42"/>
      <c r="Q20" s="254">
        <v>17</v>
      </c>
      <c r="R20" s="259" t="s">
        <v>563</v>
      </c>
      <c r="S20" s="247" t="s">
        <v>564</v>
      </c>
    </row>
    <row r="21" spans="1:19" ht="12">
      <c r="A21" s="134">
        <v>19</v>
      </c>
      <c r="B21" s="257"/>
      <c r="C21" s="247"/>
      <c r="D21" s="105"/>
      <c r="E21" s="134">
        <v>18</v>
      </c>
      <c r="F21" s="104"/>
      <c r="G21" s="238"/>
      <c r="H21" s="105"/>
      <c r="I21" s="134">
        <v>18</v>
      </c>
      <c r="J21" s="246" t="s">
        <v>22</v>
      </c>
      <c r="K21" s="260" t="s">
        <v>608</v>
      </c>
      <c r="L21" s="105"/>
      <c r="M21" s="134">
        <v>18</v>
      </c>
      <c r="N21" s="123"/>
      <c r="O21" s="234"/>
      <c r="P21" s="42"/>
      <c r="Q21" s="254">
        <v>18</v>
      </c>
      <c r="R21" s="261" t="s">
        <v>28</v>
      </c>
      <c r="S21" s="247" t="s">
        <v>627</v>
      </c>
    </row>
    <row r="22" spans="1:19" ht="12">
      <c r="A22" s="134">
        <v>20</v>
      </c>
      <c r="B22" s="123"/>
      <c r="C22" s="234"/>
      <c r="D22" s="42"/>
      <c r="E22" s="134">
        <v>19</v>
      </c>
      <c r="F22" s="123"/>
      <c r="G22" s="262"/>
      <c r="H22" s="42"/>
      <c r="I22" s="134">
        <v>19</v>
      </c>
      <c r="J22" s="218" t="s">
        <v>1553</v>
      </c>
      <c r="K22" s="263"/>
      <c r="L22" s="42"/>
      <c r="M22" s="134">
        <v>19</v>
      </c>
      <c r="N22" s="123"/>
      <c r="O22" s="264"/>
      <c r="P22" s="42"/>
      <c r="Q22" s="254">
        <v>19</v>
      </c>
      <c r="R22" s="259" t="s">
        <v>1883</v>
      </c>
      <c r="S22" s="229" t="s">
        <v>834</v>
      </c>
    </row>
    <row r="23" spans="1:19" s="19" customFormat="1" ht="12">
      <c r="A23" s="134">
        <v>21</v>
      </c>
      <c r="B23" s="123"/>
      <c r="C23" s="234"/>
      <c r="D23" s="126"/>
      <c r="E23" s="134">
        <v>20</v>
      </c>
      <c r="F23" s="250"/>
      <c r="G23" s="247"/>
      <c r="H23" s="126"/>
      <c r="I23" s="134">
        <v>20</v>
      </c>
      <c r="J23" s="265" t="s">
        <v>1563</v>
      </c>
      <c r="K23" s="102"/>
      <c r="L23" s="126"/>
      <c r="M23" s="134">
        <v>20</v>
      </c>
      <c r="N23" s="123"/>
      <c r="O23" s="234"/>
      <c r="P23" s="126"/>
      <c r="Q23" s="134">
        <v>20</v>
      </c>
      <c r="R23" s="179" t="s">
        <v>1884</v>
      </c>
      <c r="S23" s="229"/>
    </row>
    <row r="24" spans="1:19" ht="12">
      <c r="A24" s="134">
        <v>22</v>
      </c>
      <c r="B24" s="123"/>
      <c r="C24" s="234"/>
      <c r="D24" s="105"/>
      <c r="E24" s="134">
        <v>21</v>
      </c>
      <c r="F24" s="257"/>
      <c r="G24" s="247"/>
      <c r="H24" s="105"/>
      <c r="I24" s="134">
        <v>21</v>
      </c>
      <c r="J24" s="266" t="s">
        <v>1885</v>
      </c>
      <c r="K24" s="67" t="s">
        <v>477</v>
      </c>
      <c r="L24" s="105"/>
      <c r="M24" s="134">
        <v>21</v>
      </c>
      <c r="N24" s="123"/>
      <c r="O24" s="234"/>
      <c r="P24" s="105"/>
      <c r="Q24" s="134">
        <v>21</v>
      </c>
      <c r="R24" s="179" t="s">
        <v>1886</v>
      </c>
      <c r="S24" s="229"/>
    </row>
    <row r="25" spans="1:19" ht="12">
      <c r="A25" s="134">
        <v>23</v>
      </c>
      <c r="B25" s="123"/>
      <c r="C25" s="234"/>
      <c r="D25" s="105"/>
      <c r="E25" s="134">
        <v>22</v>
      </c>
      <c r="F25" s="267"/>
      <c r="G25" s="247"/>
      <c r="H25" s="105"/>
      <c r="I25" s="134">
        <v>22</v>
      </c>
      <c r="J25" s="236"/>
      <c r="K25" s="251"/>
      <c r="L25" s="105"/>
      <c r="M25" s="134">
        <v>22</v>
      </c>
      <c r="N25" s="123"/>
      <c r="O25" s="234"/>
      <c r="P25" s="105"/>
      <c r="Q25" s="134">
        <v>22</v>
      </c>
      <c r="R25" s="184"/>
      <c r="S25" s="232"/>
    </row>
    <row r="26" spans="1:19" ht="12">
      <c r="A26" s="134">
        <v>24</v>
      </c>
      <c r="B26" s="123"/>
      <c r="C26" s="234"/>
      <c r="D26" s="105"/>
      <c r="E26" s="134">
        <v>23</v>
      </c>
      <c r="F26" s="257"/>
      <c r="G26" s="247"/>
      <c r="H26" s="105"/>
      <c r="I26" s="134">
        <v>23</v>
      </c>
      <c r="J26" s="163"/>
      <c r="K26" s="253"/>
      <c r="L26" s="105"/>
      <c r="M26" s="134">
        <v>23</v>
      </c>
      <c r="N26" s="123"/>
      <c r="O26" s="234"/>
      <c r="P26" s="105"/>
      <c r="Q26" s="134">
        <v>23</v>
      </c>
      <c r="R26" s="184"/>
      <c r="S26" s="232"/>
    </row>
    <row r="27" spans="1:19" ht="12">
      <c r="A27" s="134">
        <v>25</v>
      </c>
      <c r="B27" s="123"/>
      <c r="C27" s="234"/>
      <c r="D27" s="105"/>
      <c r="E27" s="134">
        <v>24</v>
      </c>
      <c r="F27" s="257"/>
      <c r="G27" s="247"/>
      <c r="H27" s="105"/>
      <c r="I27" s="134">
        <v>24</v>
      </c>
      <c r="J27" s="124"/>
      <c r="K27" s="253"/>
      <c r="L27" s="105"/>
      <c r="M27" s="134">
        <v>24</v>
      </c>
      <c r="N27" s="123"/>
      <c r="O27" s="234"/>
      <c r="P27" s="105"/>
      <c r="Q27" s="134">
        <v>24</v>
      </c>
      <c r="R27" s="184"/>
      <c r="S27" s="232"/>
    </row>
    <row r="28" spans="1:19" ht="12">
      <c r="A28" s="134">
        <v>26</v>
      </c>
      <c r="B28" s="123"/>
      <c r="C28" s="234"/>
      <c r="D28" s="105"/>
      <c r="E28" s="134">
        <v>25</v>
      </c>
      <c r="F28" s="105"/>
      <c r="G28" s="234"/>
      <c r="H28" s="105"/>
      <c r="I28" s="134">
        <v>25</v>
      </c>
      <c r="J28" s="124"/>
      <c r="K28" s="253"/>
      <c r="L28" s="105"/>
      <c r="M28" s="134">
        <v>25</v>
      </c>
      <c r="N28" s="105"/>
      <c r="O28" s="234"/>
      <c r="P28" s="105"/>
      <c r="Q28" s="134">
        <v>25</v>
      </c>
      <c r="R28" s="179"/>
      <c r="S28" s="229"/>
    </row>
    <row r="29" spans="1:19" ht="12">
      <c r="A29" s="134">
        <v>27</v>
      </c>
      <c r="B29" s="123"/>
      <c r="C29" s="234"/>
      <c r="D29" s="105"/>
      <c r="E29" s="134">
        <v>26</v>
      </c>
      <c r="F29" s="104"/>
      <c r="G29" s="178"/>
      <c r="H29" s="104"/>
      <c r="I29" s="134">
        <v>26</v>
      </c>
      <c r="J29" s="124"/>
      <c r="K29" s="253"/>
      <c r="L29" s="105"/>
      <c r="M29" s="134">
        <v>26</v>
      </c>
      <c r="N29" s="104"/>
      <c r="O29" s="178"/>
      <c r="P29" s="105"/>
      <c r="Q29" s="134">
        <v>26</v>
      </c>
      <c r="R29" s="42"/>
      <c r="S29" s="178"/>
    </row>
    <row r="30" spans="1:19" ht="12">
      <c r="A30" s="134">
        <v>28</v>
      </c>
      <c r="B30" s="123"/>
      <c r="C30" s="234"/>
      <c r="D30" s="105"/>
      <c r="E30" s="134">
        <v>27</v>
      </c>
      <c r="F30" s="104"/>
      <c r="G30" s="178"/>
      <c r="H30" s="104"/>
      <c r="I30" s="134">
        <v>27</v>
      </c>
      <c r="J30" s="124"/>
      <c r="K30" s="253"/>
      <c r="L30" s="105"/>
      <c r="M30" s="134">
        <v>27</v>
      </c>
      <c r="N30" s="104"/>
      <c r="O30" s="178"/>
      <c r="P30" s="105"/>
      <c r="Q30" s="134">
        <v>27</v>
      </c>
      <c r="R30" s="42"/>
      <c r="S30" s="178"/>
    </row>
    <row r="31" spans="1:19" ht="12">
      <c r="A31" s="134">
        <v>29</v>
      </c>
      <c r="B31" s="123"/>
      <c r="C31" s="234"/>
      <c r="D31" s="105"/>
      <c r="E31" s="134">
        <v>28</v>
      </c>
      <c r="F31" s="104"/>
      <c r="G31" s="178"/>
      <c r="H31" s="104"/>
      <c r="I31" s="134">
        <v>28</v>
      </c>
      <c r="J31" s="124"/>
      <c r="K31" s="253"/>
      <c r="L31" s="105"/>
      <c r="M31" s="134">
        <v>28</v>
      </c>
      <c r="N31" s="104"/>
      <c r="O31" s="178"/>
      <c r="P31" s="105"/>
      <c r="Q31" s="134">
        <v>28</v>
      </c>
      <c r="R31" s="42"/>
      <c r="S31" s="178"/>
    </row>
    <row r="32" spans="1:19" ht="12.75" thickBot="1">
      <c r="A32" s="164">
        <v>30</v>
      </c>
      <c r="B32" s="123"/>
      <c r="C32" s="234"/>
      <c r="D32" s="105"/>
      <c r="E32" s="134">
        <v>29</v>
      </c>
      <c r="F32" s="104"/>
      <c r="G32" s="178"/>
      <c r="H32" s="104"/>
      <c r="I32" s="134">
        <v>29</v>
      </c>
      <c r="J32" s="124"/>
      <c r="K32" s="253"/>
      <c r="L32" s="105"/>
      <c r="M32" s="134">
        <v>29</v>
      </c>
      <c r="N32" s="104"/>
      <c r="O32" s="178"/>
      <c r="P32" s="105"/>
      <c r="Q32" s="134">
        <v>29</v>
      </c>
      <c r="R32" s="42"/>
      <c r="S32" s="178"/>
    </row>
    <row r="33" spans="1:19" ht="12.75" thickBot="1">
      <c r="A33" s="104"/>
      <c r="B33" s="167"/>
      <c r="C33" s="268"/>
      <c r="D33" s="105"/>
      <c r="E33" s="164">
        <v>30</v>
      </c>
      <c r="F33" s="165"/>
      <c r="G33" s="190"/>
      <c r="H33" s="104"/>
      <c r="I33" s="164">
        <v>30</v>
      </c>
      <c r="J33" s="269"/>
      <c r="K33" s="270"/>
      <c r="L33" s="105"/>
      <c r="M33" s="164">
        <v>30</v>
      </c>
      <c r="N33" s="165"/>
      <c r="O33" s="190"/>
      <c r="P33" s="105"/>
      <c r="Q33" s="134">
        <v>30</v>
      </c>
      <c r="R33" s="42"/>
      <c r="S33" s="178"/>
    </row>
    <row r="34" spans="1:19" ht="12.75" thickBot="1">
      <c r="A34" s="104"/>
      <c r="B34" s="12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34">
        <v>31</v>
      </c>
      <c r="R34" s="42"/>
      <c r="S34" s="178"/>
    </row>
    <row r="35" spans="1:19" ht="12">
      <c r="A35" s="128" t="s">
        <v>126</v>
      </c>
      <c r="B35" s="129" t="s">
        <v>135</v>
      </c>
      <c r="C35" s="170" t="s">
        <v>136</v>
      </c>
      <c r="D35" s="105"/>
      <c r="E35" s="128" t="s">
        <v>128</v>
      </c>
      <c r="F35" s="129" t="s">
        <v>135</v>
      </c>
      <c r="G35" s="170" t="s">
        <v>136</v>
      </c>
      <c r="H35" s="105"/>
      <c r="I35" s="128" t="s">
        <v>130</v>
      </c>
      <c r="J35" s="129" t="s">
        <v>135</v>
      </c>
      <c r="K35" s="170" t="s">
        <v>136</v>
      </c>
      <c r="L35" s="105"/>
      <c r="M35" s="128" t="s">
        <v>233</v>
      </c>
      <c r="N35" s="129" t="s">
        <v>135</v>
      </c>
      <c r="O35" s="170"/>
      <c r="P35" s="105"/>
      <c r="Q35" s="134">
        <v>32</v>
      </c>
      <c r="R35" s="42"/>
      <c r="S35" s="178"/>
    </row>
    <row r="36" spans="1:19" ht="12">
      <c r="A36" s="134">
        <v>1</v>
      </c>
      <c r="B36" s="104" t="s">
        <v>649</v>
      </c>
      <c r="C36" s="229" t="s">
        <v>650</v>
      </c>
      <c r="D36" s="105"/>
      <c r="E36" s="134">
        <v>1</v>
      </c>
      <c r="F36" s="211" t="s">
        <v>651</v>
      </c>
      <c r="G36" s="228" t="s">
        <v>652</v>
      </c>
      <c r="H36" s="105"/>
      <c r="I36" s="134">
        <v>1</v>
      </c>
      <c r="J36" s="179" t="s">
        <v>653</v>
      </c>
      <c r="K36" s="229" t="s">
        <v>654</v>
      </c>
      <c r="L36" s="105"/>
      <c r="M36" s="134">
        <v>1</v>
      </c>
      <c r="N36" s="103" t="s">
        <v>784</v>
      </c>
      <c r="O36" s="229" t="s">
        <v>655</v>
      </c>
      <c r="P36" s="105"/>
      <c r="Q36" s="134">
        <v>33</v>
      </c>
      <c r="R36" s="42"/>
      <c r="S36" s="178"/>
    </row>
    <row r="37" spans="1:19" ht="12">
      <c r="A37" s="134">
        <v>2</v>
      </c>
      <c r="B37" s="179" t="s">
        <v>656</v>
      </c>
      <c r="C37" s="229" t="s">
        <v>657</v>
      </c>
      <c r="D37" s="105"/>
      <c r="E37" s="134">
        <v>2</v>
      </c>
      <c r="F37" s="236" t="s">
        <v>30</v>
      </c>
      <c r="G37" s="235" t="s">
        <v>658</v>
      </c>
      <c r="H37" s="105"/>
      <c r="I37" s="134">
        <v>2</v>
      </c>
      <c r="J37" s="211" t="s">
        <v>659</v>
      </c>
      <c r="K37" s="67" t="s">
        <v>660</v>
      </c>
      <c r="L37" s="105"/>
      <c r="M37" s="134">
        <v>2</v>
      </c>
      <c r="N37" s="179" t="s">
        <v>661</v>
      </c>
      <c r="O37" s="229" t="s">
        <v>662</v>
      </c>
      <c r="P37" s="105"/>
      <c r="Q37" s="134">
        <v>34</v>
      </c>
      <c r="R37" s="42"/>
      <c r="S37" s="178"/>
    </row>
    <row r="38" spans="1:19" ht="12">
      <c r="A38" s="134">
        <v>3</v>
      </c>
      <c r="B38" s="104" t="s">
        <v>663</v>
      </c>
      <c r="C38" s="229" t="s">
        <v>664</v>
      </c>
      <c r="D38" s="105"/>
      <c r="E38" s="134">
        <v>3</v>
      </c>
      <c r="F38" s="179" t="s">
        <v>782</v>
      </c>
      <c r="G38" s="230" t="s">
        <v>665</v>
      </c>
      <c r="H38" s="105"/>
      <c r="I38" s="134">
        <v>3</v>
      </c>
      <c r="J38" s="185" t="s">
        <v>787</v>
      </c>
      <c r="K38" s="271" t="s">
        <v>666</v>
      </c>
      <c r="L38" s="105"/>
      <c r="M38" s="134">
        <v>3</v>
      </c>
      <c r="N38" s="211" t="s">
        <v>790</v>
      </c>
      <c r="O38" s="67" t="s">
        <v>667</v>
      </c>
      <c r="P38" s="105"/>
      <c r="Q38" s="134">
        <v>35</v>
      </c>
      <c r="R38" s="42"/>
      <c r="S38" s="178"/>
    </row>
    <row r="39" spans="1:19" ht="12">
      <c r="A39" s="134">
        <v>4</v>
      </c>
      <c r="B39" s="236" t="s">
        <v>668</v>
      </c>
      <c r="C39" s="233" t="s">
        <v>669</v>
      </c>
      <c r="D39" s="105"/>
      <c r="E39" s="134">
        <v>4</v>
      </c>
      <c r="F39" s="179" t="s">
        <v>670</v>
      </c>
      <c r="G39" s="230" t="s">
        <v>671</v>
      </c>
      <c r="H39" s="105"/>
      <c r="I39" s="134">
        <v>4</v>
      </c>
      <c r="J39" s="104" t="s">
        <v>786</v>
      </c>
      <c r="K39" s="67" t="s">
        <v>284</v>
      </c>
      <c r="L39" s="105"/>
      <c r="M39" s="134">
        <v>4</v>
      </c>
      <c r="N39" s="184" t="s">
        <v>672</v>
      </c>
      <c r="O39" s="67" t="s">
        <v>673</v>
      </c>
      <c r="P39" s="105"/>
      <c r="Q39" s="134">
        <v>36</v>
      </c>
      <c r="R39" s="105"/>
      <c r="S39" s="178"/>
    </row>
    <row r="40" spans="1:19" ht="12">
      <c r="A40" s="134">
        <v>5</v>
      </c>
      <c r="B40" s="104" t="s">
        <v>674</v>
      </c>
      <c r="C40" s="231" t="s">
        <v>675</v>
      </c>
      <c r="D40" s="105"/>
      <c r="E40" s="134">
        <v>5</v>
      </c>
      <c r="F40" s="179" t="s">
        <v>676</v>
      </c>
      <c r="G40" s="228" t="s">
        <v>677</v>
      </c>
      <c r="H40" s="105"/>
      <c r="I40" s="134">
        <v>5</v>
      </c>
      <c r="J40" s="179" t="s">
        <v>788</v>
      </c>
      <c r="K40" s="229" t="s">
        <v>678</v>
      </c>
      <c r="L40" s="105"/>
      <c r="M40" s="134">
        <v>5</v>
      </c>
      <c r="N40" s="179" t="s">
        <v>679</v>
      </c>
      <c r="O40" s="67" t="s">
        <v>680</v>
      </c>
      <c r="P40" s="104"/>
      <c r="Q40" s="134">
        <v>37</v>
      </c>
      <c r="R40" s="104"/>
      <c r="S40" s="178"/>
    </row>
    <row r="41" spans="1:19" ht="12">
      <c r="A41" s="134">
        <v>6</v>
      </c>
      <c r="B41" s="104" t="s">
        <v>681</v>
      </c>
      <c r="C41" s="238" t="s">
        <v>682</v>
      </c>
      <c r="D41" s="105"/>
      <c r="E41" s="134">
        <v>6</v>
      </c>
      <c r="F41" s="179" t="s">
        <v>670</v>
      </c>
      <c r="G41" s="230" t="s">
        <v>671</v>
      </c>
      <c r="H41" s="105"/>
      <c r="I41" s="134">
        <v>6</v>
      </c>
      <c r="J41" s="272" t="s">
        <v>785</v>
      </c>
      <c r="K41" s="273" t="s">
        <v>683</v>
      </c>
      <c r="L41" s="105"/>
      <c r="M41" s="134">
        <v>6</v>
      </c>
      <c r="N41" s="185" t="s">
        <v>781</v>
      </c>
      <c r="O41" s="274" t="s">
        <v>684</v>
      </c>
      <c r="P41" s="104"/>
      <c r="Q41" s="134">
        <v>38</v>
      </c>
      <c r="R41" s="104"/>
      <c r="S41" s="178"/>
    </row>
    <row r="42" spans="1:19" ht="12">
      <c r="A42" s="134">
        <v>7</v>
      </c>
      <c r="B42" s="104" t="s">
        <v>685</v>
      </c>
      <c r="C42" s="238" t="s">
        <v>686</v>
      </c>
      <c r="D42" s="105"/>
      <c r="E42" s="134">
        <v>7</v>
      </c>
      <c r="F42" s="179" t="s">
        <v>687</v>
      </c>
      <c r="G42" s="229" t="s">
        <v>265</v>
      </c>
      <c r="H42" s="105"/>
      <c r="I42" s="134">
        <v>7</v>
      </c>
      <c r="J42" s="103" t="s">
        <v>688</v>
      </c>
      <c r="K42" s="67" t="s">
        <v>689</v>
      </c>
      <c r="L42" s="105"/>
      <c r="M42" s="134">
        <v>7</v>
      </c>
      <c r="N42" s="104" t="s">
        <v>690</v>
      </c>
      <c r="O42" s="238" t="s">
        <v>691</v>
      </c>
      <c r="P42" s="104"/>
      <c r="Q42" s="134">
        <v>39</v>
      </c>
      <c r="R42" s="104"/>
      <c r="S42" s="178"/>
    </row>
    <row r="43" spans="1:19" ht="12.75" thickBot="1">
      <c r="A43" s="134">
        <v>8</v>
      </c>
      <c r="B43" s="104" t="s">
        <v>692</v>
      </c>
      <c r="C43" s="238" t="s">
        <v>693</v>
      </c>
      <c r="D43" s="105"/>
      <c r="E43" s="134">
        <v>8</v>
      </c>
      <c r="F43" s="257" t="s">
        <v>694</v>
      </c>
      <c r="G43" s="233" t="s">
        <v>695</v>
      </c>
      <c r="H43" s="105"/>
      <c r="I43" s="134">
        <v>8</v>
      </c>
      <c r="J43" s="236" t="s">
        <v>783</v>
      </c>
      <c r="K43" s="233" t="s">
        <v>696</v>
      </c>
      <c r="L43" s="105"/>
      <c r="M43" s="134">
        <v>8</v>
      </c>
      <c r="N43" s="236" t="s">
        <v>697</v>
      </c>
      <c r="O43" s="233" t="s">
        <v>698</v>
      </c>
      <c r="P43" s="104"/>
      <c r="Q43" s="164">
        <v>40</v>
      </c>
      <c r="R43" s="165"/>
      <c r="S43" s="190"/>
    </row>
    <row r="44" spans="1:19" ht="12">
      <c r="A44" s="134">
        <v>9</v>
      </c>
      <c r="B44" s="104" t="s">
        <v>699</v>
      </c>
      <c r="C44" s="238" t="s">
        <v>700</v>
      </c>
      <c r="D44" s="105"/>
      <c r="E44" s="134">
        <v>9</v>
      </c>
      <c r="F44" s="42" t="s">
        <v>1887</v>
      </c>
      <c r="G44" s="247"/>
      <c r="H44" s="105"/>
      <c r="I44" s="134">
        <v>9</v>
      </c>
      <c r="J44" s="275" t="s">
        <v>701</v>
      </c>
      <c r="K44" s="233" t="s">
        <v>702</v>
      </c>
      <c r="L44" s="105"/>
      <c r="M44" s="134">
        <v>9</v>
      </c>
      <c r="N44" s="246" t="s">
        <v>1564</v>
      </c>
      <c r="O44" s="260"/>
      <c r="P44" s="104"/>
      <c r="Q44" s="104"/>
      <c r="R44" s="104"/>
      <c r="S44" s="104"/>
    </row>
    <row r="45" spans="1:19" ht="12">
      <c r="A45" s="134">
        <v>10</v>
      </c>
      <c r="B45" s="179" t="s">
        <v>703</v>
      </c>
      <c r="C45" s="233" t="s">
        <v>704</v>
      </c>
      <c r="D45" s="105"/>
      <c r="E45" s="134">
        <v>10</v>
      </c>
      <c r="F45" s="104" t="s">
        <v>1888</v>
      </c>
      <c r="G45" s="238"/>
      <c r="H45" s="105"/>
      <c r="I45" s="134">
        <v>10</v>
      </c>
      <c r="J45" s="179" t="s">
        <v>789</v>
      </c>
      <c r="K45" s="229" t="s">
        <v>239</v>
      </c>
      <c r="L45" s="105"/>
      <c r="M45" s="134">
        <v>10</v>
      </c>
      <c r="N45" s="216" t="s">
        <v>786</v>
      </c>
      <c r="O45" s="102" t="s">
        <v>284</v>
      </c>
      <c r="P45" s="104"/>
      <c r="Q45" s="104"/>
      <c r="R45" s="104"/>
      <c r="S45" s="104"/>
    </row>
    <row r="46" spans="1:19" ht="12">
      <c r="A46" s="134">
        <v>11</v>
      </c>
      <c r="B46" s="104" t="s">
        <v>705</v>
      </c>
      <c r="C46" s="253" t="s">
        <v>706</v>
      </c>
      <c r="D46" s="104"/>
      <c r="E46" s="134">
        <v>12</v>
      </c>
      <c r="F46" s="104"/>
      <c r="G46" s="67"/>
      <c r="H46" s="104"/>
      <c r="I46" s="134">
        <v>12</v>
      </c>
      <c r="J46" s="257" t="s">
        <v>31</v>
      </c>
      <c r="K46" s="233" t="s">
        <v>1025</v>
      </c>
      <c r="L46" s="104"/>
      <c r="M46" s="254">
        <v>12</v>
      </c>
      <c r="N46" s="276" t="s">
        <v>1554</v>
      </c>
      <c r="O46" s="247"/>
      <c r="P46" s="104"/>
      <c r="Q46" s="104"/>
      <c r="R46" s="104"/>
      <c r="S46" s="104"/>
    </row>
    <row r="47" spans="1:19" ht="12">
      <c r="A47" s="134">
        <v>12</v>
      </c>
      <c r="B47" s="277" t="s">
        <v>1890</v>
      </c>
      <c r="C47" s="278" t="s">
        <v>1891</v>
      </c>
      <c r="D47" s="104"/>
      <c r="E47" s="134">
        <v>13</v>
      </c>
      <c r="F47" s="104"/>
      <c r="G47" s="238"/>
      <c r="H47" s="104"/>
      <c r="I47" s="254">
        <v>13</v>
      </c>
      <c r="J47" s="279" t="s">
        <v>1892</v>
      </c>
      <c r="K47" s="247" t="s">
        <v>1893</v>
      </c>
      <c r="L47" s="104"/>
      <c r="M47" s="254">
        <v>13</v>
      </c>
      <c r="N47" s="280" t="s">
        <v>1555</v>
      </c>
      <c r="O47" s="247"/>
      <c r="P47" s="104"/>
      <c r="Q47" s="104"/>
      <c r="R47" s="104"/>
      <c r="S47" s="104"/>
    </row>
    <row r="48" spans="1:19" ht="12">
      <c r="A48" s="134">
        <v>13</v>
      </c>
      <c r="B48" s="123"/>
      <c r="C48" s="234"/>
      <c r="D48" s="104"/>
      <c r="E48" s="134">
        <v>14</v>
      </c>
      <c r="F48" s="104"/>
      <c r="G48" s="233"/>
      <c r="H48" s="104"/>
      <c r="I48" s="134">
        <v>14</v>
      </c>
      <c r="J48" s="250"/>
      <c r="K48" s="247"/>
      <c r="L48" s="104"/>
      <c r="M48" s="134">
        <v>14</v>
      </c>
      <c r="N48" s="105" t="s">
        <v>1565</v>
      </c>
      <c r="O48" s="247"/>
      <c r="P48" s="104"/>
      <c r="Q48" s="104"/>
      <c r="R48" s="104"/>
      <c r="S48" s="104"/>
    </row>
    <row r="49" spans="1:19" ht="12">
      <c r="A49" s="134">
        <v>14</v>
      </c>
      <c r="B49" s="104"/>
      <c r="C49" s="234"/>
      <c r="D49" s="104"/>
      <c r="E49" s="134">
        <v>15</v>
      </c>
      <c r="F49" s="42"/>
      <c r="G49" s="247"/>
      <c r="H49" s="104"/>
      <c r="I49" s="134">
        <v>15</v>
      </c>
      <c r="J49" s="281"/>
      <c r="K49" s="247"/>
      <c r="L49" s="104"/>
      <c r="M49" s="134">
        <v>15</v>
      </c>
      <c r="N49" s="282" t="s">
        <v>785</v>
      </c>
      <c r="O49" s="283" t="s">
        <v>683</v>
      </c>
      <c r="P49" s="104"/>
      <c r="Q49" s="104"/>
      <c r="R49" s="104"/>
      <c r="S49" s="104"/>
    </row>
    <row r="50" spans="1:19" ht="12">
      <c r="A50" s="134">
        <v>15</v>
      </c>
      <c r="B50" s="123"/>
      <c r="C50" s="234"/>
      <c r="D50" s="104"/>
      <c r="E50" s="134">
        <v>16</v>
      </c>
      <c r="F50" s="257"/>
      <c r="G50" s="284"/>
      <c r="H50" s="104"/>
      <c r="I50" s="134">
        <v>16</v>
      </c>
      <c r="J50" s="257"/>
      <c r="K50" s="247"/>
      <c r="L50" s="104"/>
      <c r="M50" s="134">
        <v>16</v>
      </c>
      <c r="N50" s="285" t="s">
        <v>659</v>
      </c>
      <c r="O50" s="286" t="s">
        <v>660</v>
      </c>
      <c r="P50" s="104"/>
      <c r="Q50" s="104"/>
      <c r="R50" s="104"/>
      <c r="S50" s="104"/>
    </row>
    <row r="51" spans="1:19" ht="12">
      <c r="A51" s="134">
        <v>16</v>
      </c>
      <c r="B51" s="123"/>
      <c r="C51" s="234"/>
      <c r="D51" s="104"/>
      <c r="E51" s="134">
        <v>17</v>
      </c>
      <c r="F51" s="42"/>
      <c r="G51" s="247"/>
      <c r="H51" s="104"/>
      <c r="I51" s="134">
        <v>17</v>
      </c>
      <c r="J51" s="257"/>
      <c r="K51" s="247"/>
      <c r="L51" s="104"/>
      <c r="M51" s="134">
        <v>17</v>
      </c>
      <c r="N51" s="287" t="s">
        <v>701</v>
      </c>
      <c r="O51" s="288" t="s">
        <v>702</v>
      </c>
      <c r="P51" s="104"/>
      <c r="Q51" s="104"/>
      <c r="R51" s="104"/>
      <c r="S51" s="104"/>
    </row>
    <row r="52" spans="1:19" ht="12">
      <c r="A52" s="134">
        <v>17</v>
      </c>
      <c r="B52" s="123"/>
      <c r="C52" s="264"/>
      <c r="D52" s="104"/>
      <c r="E52" s="134">
        <v>18</v>
      </c>
      <c r="F52" s="289"/>
      <c r="G52" s="247"/>
      <c r="H52" s="104"/>
      <c r="I52" s="134">
        <v>18</v>
      </c>
      <c r="J52" s="257"/>
      <c r="K52" s="247"/>
      <c r="L52" s="104"/>
      <c r="M52" s="134">
        <v>18</v>
      </c>
      <c r="N52" s="282" t="s">
        <v>1894</v>
      </c>
      <c r="O52" s="290" t="s">
        <v>1895</v>
      </c>
      <c r="P52" s="104"/>
      <c r="Q52" s="104"/>
      <c r="R52" s="104"/>
      <c r="S52" s="104"/>
    </row>
    <row r="53" spans="1:19" ht="12">
      <c r="A53" s="134">
        <v>18</v>
      </c>
      <c r="B53" s="123"/>
      <c r="C53" s="234"/>
      <c r="D53" s="104"/>
      <c r="E53" s="134">
        <v>19</v>
      </c>
      <c r="F53" s="104"/>
      <c r="G53" s="234"/>
      <c r="H53" s="104"/>
      <c r="I53" s="134">
        <v>19</v>
      </c>
      <c r="J53" s="123"/>
      <c r="K53" s="264"/>
      <c r="L53" s="104"/>
      <c r="M53" s="134">
        <v>19</v>
      </c>
      <c r="N53" s="179" t="s">
        <v>1896</v>
      </c>
      <c r="O53" s="229" t="s">
        <v>239</v>
      </c>
      <c r="P53" s="104"/>
      <c r="Q53" s="104"/>
      <c r="R53" s="104"/>
      <c r="S53" s="104"/>
    </row>
    <row r="54" spans="1:19" ht="12">
      <c r="A54" s="134">
        <v>19</v>
      </c>
      <c r="B54" s="123"/>
      <c r="C54" s="234"/>
      <c r="D54" s="104"/>
      <c r="E54" s="134">
        <v>20</v>
      </c>
      <c r="F54" s="257"/>
      <c r="G54" s="234"/>
      <c r="H54" s="104"/>
      <c r="I54" s="134">
        <v>20</v>
      </c>
      <c r="J54" s="123"/>
      <c r="K54" s="234"/>
      <c r="L54" s="104"/>
      <c r="M54" s="134">
        <v>20</v>
      </c>
      <c r="N54" s="179"/>
      <c r="O54" s="232"/>
      <c r="P54" s="104"/>
      <c r="Q54" s="104"/>
      <c r="R54" s="104"/>
      <c r="S54" s="104"/>
    </row>
    <row r="55" spans="1:19" ht="12">
      <c r="A55" s="134">
        <v>20</v>
      </c>
      <c r="B55" s="123"/>
      <c r="C55" s="234"/>
      <c r="D55" s="104"/>
      <c r="E55" s="134">
        <v>21</v>
      </c>
      <c r="F55" s="104"/>
      <c r="G55" s="291"/>
      <c r="H55" s="104"/>
      <c r="I55" s="134">
        <v>21</v>
      </c>
      <c r="J55" s="123"/>
      <c r="K55" s="234"/>
      <c r="L55" s="104"/>
      <c r="M55" s="134">
        <v>21</v>
      </c>
      <c r="N55" s="257"/>
      <c r="O55" s="247"/>
      <c r="P55" s="104"/>
      <c r="Q55" s="104"/>
      <c r="R55" s="104"/>
      <c r="S55" s="104"/>
    </row>
    <row r="56" spans="1:19" ht="12">
      <c r="A56" s="134">
        <v>21</v>
      </c>
      <c r="B56" s="123"/>
      <c r="C56" s="234"/>
      <c r="D56" s="104"/>
      <c r="E56" s="134">
        <v>22</v>
      </c>
      <c r="F56" s="123"/>
      <c r="G56" s="291"/>
      <c r="H56" s="104"/>
      <c r="I56" s="134">
        <v>22</v>
      </c>
      <c r="J56" s="123"/>
      <c r="K56" s="234"/>
      <c r="L56" s="104"/>
      <c r="M56" s="134">
        <v>22</v>
      </c>
      <c r="N56" s="257"/>
      <c r="O56" s="247"/>
      <c r="P56" s="104"/>
      <c r="Q56" s="104"/>
      <c r="R56" s="104"/>
      <c r="S56" s="104"/>
    </row>
    <row r="57" spans="1:19" ht="12">
      <c r="A57" s="134">
        <v>22</v>
      </c>
      <c r="B57" s="123"/>
      <c r="C57" s="178"/>
      <c r="D57" s="104"/>
      <c r="E57" s="134">
        <v>23</v>
      </c>
      <c r="F57" s="123"/>
      <c r="G57" s="234"/>
      <c r="H57" s="104"/>
      <c r="I57" s="134">
        <v>23</v>
      </c>
      <c r="J57" s="123"/>
      <c r="K57" s="234"/>
      <c r="L57" s="104"/>
      <c r="M57" s="134">
        <v>23</v>
      </c>
      <c r="N57" s="104"/>
      <c r="O57" s="234"/>
      <c r="P57" s="104"/>
      <c r="Q57" s="104"/>
      <c r="R57" s="104"/>
      <c r="S57" s="104"/>
    </row>
    <row r="58" spans="1:19" ht="12">
      <c r="A58" s="134">
        <v>23</v>
      </c>
      <c r="B58" s="123"/>
      <c r="C58" s="178"/>
      <c r="D58" s="104"/>
      <c r="E58" s="134">
        <v>24</v>
      </c>
      <c r="F58" s="123"/>
      <c r="G58" s="234"/>
      <c r="H58" s="104"/>
      <c r="I58" s="134">
        <v>24</v>
      </c>
      <c r="J58" s="123"/>
      <c r="K58" s="234"/>
      <c r="L58" s="104"/>
      <c r="M58" s="134">
        <v>24</v>
      </c>
      <c r="N58" s="123"/>
      <c r="O58" s="291"/>
      <c r="P58" s="104"/>
      <c r="Q58" s="104"/>
      <c r="R58" s="104"/>
      <c r="S58" s="104"/>
    </row>
    <row r="59" spans="1:19" ht="12">
      <c r="A59" s="134">
        <v>24</v>
      </c>
      <c r="B59" s="123"/>
      <c r="C59" s="178"/>
      <c r="D59" s="104"/>
      <c r="E59" s="134">
        <v>25</v>
      </c>
      <c r="F59" s="123"/>
      <c r="G59" s="234"/>
      <c r="H59" s="104"/>
      <c r="I59" s="134">
        <v>25</v>
      </c>
      <c r="J59" s="104"/>
      <c r="K59" s="178"/>
      <c r="L59" s="104"/>
      <c r="M59" s="134">
        <v>25</v>
      </c>
      <c r="N59" s="104"/>
      <c r="O59" s="178"/>
      <c r="P59" s="104"/>
      <c r="Q59" s="104"/>
      <c r="R59" s="104"/>
      <c r="S59" s="104"/>
    </row>
    <row r="60" spans="1:19" ht="12">
      <c r="A60" s="134">
        <v>25</v>
      </c>
      <c r="B60" s="123"/>
      <c r="C60" s="178"/>
      <c r="D60" s="104"/>
      <c r="E60" s="134">
        <v>26</v>
      </c>
      <c r="F60" s="123"/>
      <c r="G60" s="234"/>
      <c r="H60" s="104"/>
      <c r="I60" s="134">
        <v>26</v>
      </c>
      <c r="J60" s="104"/>
      <c r="K60" s="178"/>
      <c r="L60" s="104"/>
      <c r="M60" s="134">
        <v>26</v>
      </c>
      <c r="N60" s="104"/>
      <c r="O60" s="178"/>
      <c r="P60" s="104"/>
      <c r="Q60" s="104"/>
      <c r="R60" s="104"/>
      <c r="S60" s="104"/>
    </row>
    <row r="61" spans="1:19" ht="12">
      <c r="A61" s="134">
        <v>26</v>
      </c>
      <c r="B61" s="123"/>
      <c r="C61" s="178"/>
      <c r="D61" s="104"/>
      <c r="E61" s="134">
        <v>27</v>
      </c>
      <c r="F61" s="123"/>
      <c r="G61" s="234"/>
      <c r="H61" s="104"/>
      <c r="I61" s="134">
        <v>27</v>
      </c>
      <c r="J61" s="104"/>
      <c r="K61" s="178"/>
      <c r="L61" s="104"/>
      <c r="M61" s="134">
        <v>27</v>
      </c>
      <c r="N61" s="104"/>
      <c r="O61" s="178"/>
      <c r="P61" s="104"/>
      <c r="Q61" s="104"/>
      <c r="R61" s="104"/>
      <c r="S61" s="104"/>
    </row>
    <row r="62" spans="1:19" ht="12">
      <c r="A62" s="134">
        <v>27</v>
      </c>
      <c r="B62" s="123"/>
      <c r="C62" s="178"/>
      <c r="D62" s="104"/>
      <c r="E62" s="134">
        <v>28</v>
      </c>
      <c r="F62" s="123"/>
      <c r="G62" s="234"/>
      <c r="H62" s="104"/>
      <c r="I62" s="134">
        <v>28</v>
      </c>
      <c r="J62" s="104"/>
      <c r="K62" s="178"/>
      <c r="L62" s="104"/>
      <c r="M62" s="134">
        <v>28</v>
      </c>
      <c r="N62" s="104"/>
      <c r="O62" s="178"/>
      <c r="P62" s="104"/>
      <c r="Q62" s="104"/>
      <c r="R62" s="104"/>
      <c r="S62" s="104"/>
    </row>
    <row r="63" spans="1:19" ht="12">
      <c r="A63" s="134">
        <v>28</v>
      </c>
      <c r="B63" s="123"/>
      <c r="C63" s="178"/>
      <c r="D63" s="104"/>
      <c r="E63" s="134">
        <v>29</v>
      </c>
      <c r="F63" s="123"/>
      <c r="G63" s="234"/>
      <c r="H63" s="104"/>
      <c r="I63" s="134">
        <v>29</v>
      </c>
      <c r="J63" s="104"/>
      <c r="K63" s="178"/>
      <c r="L63" s="104"/>
      <c r="M63" s="134">
        <v>29</v>
      </c>
      <c r="N63" s="104"/>
      <c r="O63" s="178"/>
      <c r="P63" s="104"/>
      <c r="Q63" s="104"/>
      <c r="R63" s="104"/>
      <c r="S63" s="104"/>
    </row>
    <row r="64" spans="1:19" ht="12.75" thickBot="1">
      <c r="A64" s="134">
        <v>29</v>
      </c>
      <c r="B64" s="167"/>
      <c r="C64" s="190"/>
      <c r="D64" s="104"/>
      <c r="E64" s="164">
        <v>30</v>
      </c>
      <c r="F64" s="167"/>
      <c r="G64" s="268"/>
      <c r="H64" s="104"/>
      <c r="I64" s="164">
        <v>30</v>
      </c>
      <c r="J64" s="165"/>
      <c r="K64" s="190"/>
      <c r="L64" s="104"/>
      <c r="M64" s="134">
        <v>30</v>
      </c>
      <c r="N64" s="104"/>
      <c r="O64" s="178"/>
      <c r="P64" s="104"/>
      <c r="Q64" s="104"/>
      <c r="R64" s="104"/>
      <c r="S64" s="104"/>
    </row>
    <row r="65" spans="1:19" ht="12">
      <c r="A65" s="104"/>
      <c r="B65" s="123"/>
      <c r="C65" s="104"/>
      <c r="D65" s="104"/>
      <c r="E65" s="104"/>
      <c r="F65" s="104"/>
      <c r="G65" s="104"/>
      <c r="H65" s="104"/>
      <c r="I65" s="104"/>
      <c r="J65" s="192" t="s">
        <v>1897</v>
      </c>
      <c r="K65" s="104"/>
      <c r="L65" s="104"/>
      <c r="M65" s="134">
        <v>31</v>
      </c>
      <c r="N65" s="104"/>
      <c r="O65" s="178"/>
      <c r="P65" s="104"/>
      <c r="Q65" s="104"/>
      <c r="R65" s="104"/>
      <c r="S65" s="104"/>
    </row>
    <row r="66" spans="1:19" ht="12">
      <c r="A66" s="104"/>
      <c r="B66" s="185"/>
      <c r="C66" s="185"/>
      <c r="D66" s="104"/>
      <c r="E66" s="104"/>
      <c r="F66" s="104"/>
      <c r="G66" s="104"/>
      <c r="H66" s="104"/>
      <c r="I66" s="104"/>
      <c r="J66" s="104"/>
      <c r="K66" s="104"/>
      <c r="L66" s="104"/>
      <c r="M66" s="134">
        <v>32</v>
      </c>
      <c r="N66" s="104"/>
      <c r="O66" s="178"/>
      <c r="P66" s="104"/>
      <c r="Q66" s="104"/>
      <c r="R66" s="104"/>
      <c r="S66" s="104"/>
    </row>
    <row r="67" spans="1:19" ht="12">
      <c r="A67" s="104"/>
      <c r="B67" s="185"/>
      <c r="C67" s="185"/>
      <c r="D67" s="104"/>
      <c r="E67" s="104"/>
      <c r="F67" s="104"/>
      <c r="G67" s="104"/>
      <c r="H67" s="104"/>
      <c r="I67" s="104"/>
      <c r="J67" s="104"/>
      <c r="K67" s="104"/>
      <c r="L67" s="104"/>
      <c r="M67" s="134">
        <v>33</v>
      </c>
      <c r="N67" s="104"/>
      <c r="O67" s="178"/>
      <c r="P67" s="104"/>
      <c r="Q67" s="104"/>
      <c r="R67" s="104"/>
      <c r="S67" s="104"/>
    </row>
    <row r="68" spans="1:19" ht="12">
      <c r="A68" s="104"/>
      <c r="B68" s="12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34">
        <v>34</v>
      </c>
      <c r="N68" s="104"/>
      <c r="O68" s="178"/>
      <c r="P68" s="104"/>
      <c r="Q68" s="104"/>
      <c r="R68" s="104"/>
      <c r="S68" s="104"/>
    </row>
    <row r="69" spans="1:19" ht="12.75" thickBot="1">
      <c r="A69" s="104"/>
      <c r="B69" s="12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64">
        <v>35</v>
      </c>
      <c r="N69" s="165"/>
      <c r="O69" s="190"/>
      <c r="P69" s="104"/>
      <c r="Q69" s="104"/>
      <c r="R69" s="104"/>
      <c r="S69" s="104" t="s">
        <v>707</v>
      </c>
    </row>
    <row r="70" spans="1:19" ht="12">
      <c r="A70" s="104"/>
      <c r="B70" s="12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92" t="s">
        <v>1897</v>
      </c>
      <c r="O70" s="104"/>
      <c r="P70" s="104"/>
      <c r="Q70" s="104"/>
      <c r="R70" s="104"/>
      <c r="S70" s="104"/>
    </row>
  </sheetData>
  <phoneticPr fontId="0" type="noConversion"/>
  <pageMargins left="0.75" right="0.75" top="1" bottom="1" header="0.5" footer="0.5"/>
  <pageSetup paperSize="9" scale="84" fitToWidth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70"/>
  <sheetViews>
    <sheetView zoomScaleNormal="100" workbookViewId="0">
      <selection activeCell="A4" sqref="A4:B13"/>
    </sheetView>
  </sheetViews>
  <sheetFormatPr defaultRowHeight="11.25"/>
  <cols>
    <col min="1" max="1" width="5.7109375" style="25" customWidth="1"/>
    <col min="2" max="2" width="16.5703125" style="19" customWidth="1"/>
    <col min="3" max="3" width="8.28515625" style="25" customWidth="1"/>
    <col min="4" max="4" width="2.5703125" style="25" customWidth="1"/>
    <col min="5" max="5" width="5.28515625" style="25" customWidth="1"/>
    <col min="6" max="6" width="16.7109375" style="25" customWidth="1"/>
    <col min="7" max="7" width="10" style="25" customWidth="1"/>
    <col min="8" max="8" width="2.140625" style="25" customWidth="1"/>
    <col min="9" max="9" width="5.7109375" style="25" customWidth="1"/>
    <col min="10" max="10" width="16.7109375" style="25" customWidth="1"/>
    <col min="11" max="11" width="9.28515625" style="25" customWidth="1"/>
    <col min="12" max="12" width="2.5703125" style="25" customWidth="1"/>
    <col min="13" max="13" width="5.7109375" style="25" customWidth="1"/>
    <col min="14" max="14" width="16.7109375" style="25" customWidth="1"/>
    <col min="15" max="15" width="9.140625" style="25"/>
    <col min="16" max="16" width="2.5703125" style="25" customWidth="1"/>
    <col min="17" max="17" width="5.7109375" style="25" customWidth="1"/>
    <col min="18" max="18" width="16.7109375" style="25" customWidth="1"/>
    <col min="19" max="19" width="9.28515625" style="25" customWidth="1"/>
    <col min="20" max="16384" width="9.140625" style="25"/>
  </cols>
  <sheetData>
    <row r="1" spans="1:19" s="19" customFormat="1">
      <c r="A1" s="19" t="s">
        <v>125</v>
      </c>
      <c r="C1" s="19" t="s">
        <v>904</v>
      </c>
    </row>
    <row r="2" spans="1:19" s="19" customFormat="1" ht="12" thickBot="1"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1"/>
      <c r="R2" s="21"/>
    </row>
    <row r="3" spans="1:19" ht="12" thickBot="1">
      <c r="A3" s="22" t="s">
        <v>127</v>
      </c>
      <c r="B3" s="23" t="s">
        <v>135</v>
      </c>
      <c r="C3" s="24" t="s">
        <v>136</v>
      </c>
      <c r="D3" s="16"/>
      <c r="E3" s="22" t="s">
        <v>129</v>
      </c>
      <c r="F3" s="23" t="s">
        <v>135</v>
      </c>
      <c r="G3" s="24" t="s">
        <v>136</v>
      </c>
      <c r="H3" s="16"/>
      <c r="I3" s="22" t="s">
        <v>131</v>
      </c>
      <c r="J3" s="23" t="s">
        <v>135</v>
      </c>
      <c r="K3" s="24" t="s">
        <v>136</v>
      </c>
      <c r="L3" s="16"/>
      <c r="M3" s="22" t="s">
        <v>132</v>
      </c>
      <c r="N3" s="23" t="s">
        <v>135</v>
      </c>
      <c r="O3" s="24" t="s">
        <v>136</v>
      </c>
      <c r="P3" s="16"/>
      <c r="Q3" s="22" t="s">
        <v>137</v>
      </c>
      <c r="R3" s="23" t="s">
        <v>135</v>
      </c>
      <c r="S3" s="24"/>
    </row>
    <row r="4" spans="1:19" ht="12.75">
      <c r="A4" s="26">
        <v>151</v>
      </c>
      <c r="B4" s="68" t="s">
        <v>1532</v>
      </c>
      <c r="C4" s="69" t="s">
        <v>1533</v>
      </c>
      <c r="D4" s="70"/>
      <c r="E4" s="71">
        <v>1</v>
      </c>
      <c r="F4" s="68" t="s">
        <v>1534</v>
      </c>
      <c r="G4" s="69" t="s">
        <v>1535</v>
      </c>
      <c r="H4" s="70"/>
      <c r="I4" s="71">
        <v>1</v>
      </c>
      <c r="J4" s="68" t="s">
        <v>1536</v>
      </c>
      <c r="K4" s="69" t="s">
        <v>1537</v>
      </c>
      <c r="L4" s="70"/>
      <c r="M4" s="71">
        <v>1</v>
      </c>
      <c r="N4" s="68" t="s">
        <v>1538</v>
      </c>
      <c r="O4" s="69" t="s">
        <v>1539</v>
      </c>
      <c r="P4" s="70"/>
      <c r="Q4" s="72">
        <v>1</v>
      </c>
      <c r="R4" s="68" t="s">
        <v>1540</v>
      </c>
      <c r="S4" s="69" t="s">
        <v>1541</v>
      </c>
    </row>
    <row r="5" spans="1:19" ht="12" customHeight="1">
      <c r="A5" s="26">
        <v>152</v>
      </c>
      <c r="B5" s="68" t="s">
        <v>100</v>
      </c>
      <c r="C5" s="69" t="s">
        <v>101</v>
      </c>
      <c r="D5" s="70"/>
      <c r="E5" s="71">
        <v>2</v>
      </c>
      <c r="F5" s="68" t="s">
        <v>104</v>
      </c>
      <c r="G5" s="69" t="s">
        <v>105</v>
      </c>
      <c r="H5" s="70"/>
      <c r="I5" s="71">
        <v>2</v>
      </c>
      <c r="J5" s="68" t="s">
        <v>831</v>
      </c>
      <c r="K5" s="69" t="s">
        <v>832</v>
      </c>
      <c r="L5" s="70"/>
      <c r="M5" s="71">
        <v>2</v>
      </c>
      <c r="N5" s="68" t="s">
        <v>825</v>
      </c>
      <c r="O5" s="69" t="s">
        <v>826</v>
      </c>
      <c r="P5" s="70"/>
      <c r="Q5" s="71">
        <v>2</v>
      </c>
      <c r="R5" s="68" t="s">
        <v>809</v>
      </c>
      <c r="S5" s="69" t="s">
        <v>810</v>
      </c>
    </row>
    <row r="6" spans="1:19" ht="12" customHeight="1">
      <c r="A6" s="26">
        <v>153</v>
      </c>
      <c r="B6" s="68" t="s">
        <v>708</v>
      </c>
      <c r="C6" s="69" t="s">
        <v>709</v>
      </c>
      <c r="D6" s="70"/>
      <c r="E6" s="71">
        <v>3</v>
      </c>
      <c r="F6" s="68" t="s">
        <v>107</v>
      </c>
      <c r="G6" s="69" t="s">
        <v>710</v>
      </c>
      <c r="H6" s="70"/>
      <c r="I6" s="71">
        <v>3</v>
      </c>
      <c r="J6" s="68" t="s">
        <v>837</v>
      </c>
      <c r="K6" s="69" t="s">
        <v>838</v>
      </c>
      <c r="L6" s="70"/>
      <c r="M6" s="71">
        <v>3</v>
      </c>
      <c r="N6" s="68" t="s">
        <v>813</v>
      </c>
      <c r="O6" s="69" t="s">
        <v>814</v>
      </c>
      <c r="P6" s="70"/>
      <c r="Q6" s="71">
        <v>3</v>
      </c>
      <c r="R6" s="68" t="s">
        <v>816</v>
      </c>
      <c r="S6" s="69" t="s">
        <v>817</v>
      </c>
    </row>
    <row r="7" spans="1:19" ht="12" customHeight="1">
      <c r="A7" s="26">
        <v>154</v>
      </c>
      <c r="B7" s="68" t="s">
        <v>711</v>
      </c>
      <c r="C7" s="69" t="s">
        <v>712</v>
      </c>
      <c r="D7" s="70"/>
      <c r="E7" s="71">
        <v>4</v>
      </c>
      <c r="F7" s="68" t="s">
        <v>713</v>
      </c>
      <c r="G7" s="69" t="s">
        <v>714</v>
      </c>
      <c r="H7" s="70"/>
      <c r="I7" s="71">
        <v>4</v>
      </c>
      <c r="J7" s="68" t="s">
        <v>1163</v>
      </c>
      <c r="K7" s="69" t="s">
        <v>569</v>
      </c>
      <c r="L7" s="70"/>
      <c r="M7" s="71">
        <v>4</v>
      </c>
      <c r="N7" s="68" t="s">
        <v>102</v>
      </c>
      <c r="O7" s="69" t="s">
        <v>1135</v>
      </c>
      <c r="P7" s="70"/>
      <c r="Q7" s="71">
        <v>4</v>
      </c>
      <c r="R7" s="68" t="s">
        <v>821</v>
      </c>
      <c r="S7" s="69" t="s">
        <v>822</v>
      </c>
    </row>
    <row r="8" spans="1:19" ht="12" customHeight="1">
      <c r="A8" s="26">
        <v>155</v>
      </c>
      <c r="B8" s="68" t="s">
        <v>1164</v>
      </c>
      <c r="C8" s="69" t="s">
        <v>1165</v>
      </c>
      <c r="D8" s="70"/>
      <c r="E8" s="71">
        <v>5</v>
      </c>
      <c r="F8" s="68" t="s">
        <v>1166</v>
      </c>
      <c r="G8" s="69" t="s">
        <v>1167</v>
      </c>
      <c r="H8" s="70"/>
      <c r="I8" s="71">
        <v>5</v>
      </c>
      <c r="J8" s="68" t="s">
        <v>108</v>
      </c>
      <c r="K8" s="69" t="s">
        <v>852</v>
      </c>
      <c r="L8" s="70"/>
      <c r="M8" s="116">
        <v>5</v>
      </c>
      <c r="N8" s="117" t="s">
        <v>1822</v>
      </c>
      <c r="O8" s="69"/>
      <c r="P8" s="70"/>
      <c r="Q8" s="71">
        <v>5</v>
      </c>
      <c r="R8" s="68" t="s">
        <v>827</v>
      </c>
      <c r="S8" s="69" t="s">
        <v>828</v>
      </c>
    </row>
    <row r="9" spans="1:19" ht="12" customHeight="1">
      <c r="A9" s="26">
        <v>156</v>
      </c>
      <c r="B9" s="68" t="s">
        <v>1173</v>
      </c>
      <c r="C9" s="69" t="s">
        <v>1174</v>
      </c>
      <c r="D9" s="70"/>
      <c r="E9" s="71">
        <v>6</v>
      </c>
      <c r="F9" s="68" t="s">
        <v>1175</v>
      </c>
      <c r="G9" s="69" t="s">
        <v>1176</v>
      </c>
      <c r="H9" s="70"/>
      <c r="I9" s="71">
        <v>6</v>
      </c>
      <c r="J9" s="68" t="s">
        <v>1177</v>
      </c>
      <c r="K9" s="69" t="s">
        <v>355</v>
      </c>
      <c r="L9" s="70"/>
      <c r="M9" s="71">
        <v>6</v>
      </c>
      <c r="N9" s="68"/>
      <c r="O9" s="69"/>
      <c r="P9" s="70"/>
      <c r="Q9" s="71">
        <v>6</v>
      </c>
      <c r="R9" s="68" t="s">
        <v>835</v>
      </c>
      <c r="S9" s="69" t="s">
        <v>836</v>
      </c>
    </row>
    <row r="10" spans="1:19" ht="12" customHeight="1">
      <c r="A10" s="26">
        <v>157</v>
      </c>
      <c r="B10" s="68" t="s">
        <v>1178</v>
      </c>
      <c r="C10" s="69" t="s">
        <v>1179</v>
      </c>
      <c r="D10" s="70"/>
      <c r="E10" s="71">
        <v>7</v>
      </c>
      <c r="F10" s="68" t="s">
        <v>103</v>
      </c>
      <c r="G10" s="69" t="s">
        <v>982</v>
      </c>
      <c r="H10" s="70"/>
      <c r="I10" s="71">
        <v>7</v>
      </c>
      <c r="J10" s="68" t="s">
        <v>1180</v>
      </c>
      <c r="K10" s="69" t="s">
        <v>1025</v>
      </c>
      <c r="L10" s="70"/>
      <c r="M10" s="71">
        <v>7</v>
      </c>
      <c r="N10" s="68"/>
      <c r="O10" s="69"/>
      <c r="P10" s="70"/>
      <c r="Q10" s="71">
        <v>7</v>
      </c>
      <c r="R10" s="68" t="s">
        <v>1181</v>
      </c>
      <c r="S10" s="69" t="s">
        <v>1182</v>
      </c>
    </row>
    <row r="11" spans="1:19" ht="12" customHeight="1">
      <c r="A11" s="26">
        <v>158</v>
      </c>
      <c r="B11" s="117" t="s">
        <v>1823</v>
      </c>
      <c r="C11" s="118" t="s">
        <v>1824</v>
      </c>
      <c r="D11" s="70"/>
      <c r="E11" s="71">
        <v>8</v>
      </c>
      <c r="F11" s="68" t="s">
        <v>106</v>
      </c>
      <c r="G11" s="69" t="s">
        <v>1058</v>
      </c>
      <c r="H11" s="70"/>
      <c r="I11" s="71">
        <v>8</v>
      </c>
      <c r="J11" s="68" t="s">
        <v>823</v>
      </c>
      <c r="K11" s="69" t="s">
        <v>824</v>
      </c>
      <c r="L11" s="70"/>
      <c r="M11" s="71">
        <v>8</v>
      </c>
      <c r="N11" s="68"/>
      <c r="O11" s="69"/>
      <c r="P11" s="70"/>
      <c r="Q11" s="71">
        <v>8</v>
      </c>
      <c r="R11" s="68" t="s">
        <v>840</v>
      </c>
      <c r="S11" s="69" t="s">
        <v>841</v>
      </c>
    </row>
    <row r="12" spans="1:19" ht="12" customHeight="1">
      <c r="A12" s="26">
        <v>159</v>
      </c>
      <c r="B12" s="117" t="s">
        <v>1825</v>
      </c>
      <c r="C12" s="118" t="s">
        <v>1826</v>
      </c>
      <c r="D12" s="70"/>
      <c r="E12" s="71">
        <v>9</v>
      </c>
      <c r="F12" s="68" t="s">
        <v>807</v>
      </c>
      <c r="G12" s="69" t="s">
        <v>808</v>
      </c>
      <c r="H12" s="70"/>
      <c r="I12" s="71">
        <v>9</v>
      </c>
      <c r="J12" s="68" t="s">
        <v>844</v>
      </c>
      <c r="K12" s="69" t="s">
        <v>845</v>
      </c>
      <c r="L12" s="70"/>
      <c r="M12" s="71">
        <v>9</v>
      </c>
      <c r="N12" s="68"/>
      <c r="O12" s="69"/>
      <c r="P12" s="70"/>
      <c r="Q12" s="71">
        <v>9</v>
      </c>
      <c r="R12" s="68" t="s">
        <v>842</v>
      </c>
      <c r="S12" s="69" t="s">
        <v>843</v>
      </c>
    </row>
    <row r="13" spans="1:19" ht="12" customHeight="1">
      <c r="A13" s="26">
        <v>160</v>
      </c>
      <c r="B13" s="117" t="s">
        <v>1827</v>
      </c>
      <c r="C13" s="118" t="s">
        <v>1496</v>
      </c>
      <c r="D13" s="70"/>
      <c r="E13" s="71">
        <v>10</v>
      </c>
      <c r="F13" s="68" t="s">
        <v>811</v>
      </c>
      <c r="G13" s="69" t="s">
        <v>812</v>
      </c>
      <c r="H13" s="70"/>
      <c r="I13" s="71">
        <v>10</v>
      </c>
      <c r="J13" s="68" t="s">
        <v>1136</v>
      </c>
      <c r="K13" s="69" t="s">
        <v>386</v>
      </c>
      <c r="L13" s="70"/>
      <c r="M13" s="71">
        <v>10</v>
      </c>
      <c r="N13" s="68"/>
      <c r="O13" s="69"/>
      <c r="P13" s="70"/>
      <c r="Q13" s="71">
        <v>10</v>
      </c>
      <c r="R13" s="68" t="s">
        <v>846</v>
      </c>
      <c r="S13" s="69" t="s">
        <v>847</v>
      </c>
    </row>
    <row r="14" spans="1:19" ht="12" customHeight="1">
      <c r="A14" s="26">
        <v>11</v>
      </c>
      <c r="B14" s="68"/>
      <c r="C14" s="69"/>
      <c r="D14" s="70"/>
      <c r="E14" s="71">
        <v>11</v>
      </c>
      <c r="F14" s="68" t="s">
        <v>818</v>
      </c>
      <c r="G14" s="69" t="s">
        <v>819</v>
      </c>
      <c r="H14" s="70"/>
      <c r="I14" s="71">
        <v>11</v>
      </c>
      <c r="J14" s="68" t="s">
        <v>1185</v>
      </c>
      <c r="K14" s="69" t="s">
        <v>1186</v>
      </c>
      <c r="L14" s="70"/>
      <c r="M14" s="71">
        <v>11</v>
      </c>
      <c r="N14" s="68"/>
      <c r="O14" s="69" t="s">
        <v>1184</v>
      </c>
      <c r="P14" s="70"/>
      <c r="Q14" s="71">
        <v>11</v>
      </c>
      <c r="R14" s="68" t="s">
        <v>815</v>
      </c>
      <c r="S14" s="69" t="s">
        <v>397</v>
      </c>
    </row>
    <row r="15" spans="1:19" ht="12" customHeight="1">
      <c r="A15" s="26">
        <v>12</v>
      </c>
      <c r="B15" s="68"/>
      <c r="C15" s="69"/>
      <c r="D15" s="70"/>
      <c r="E15" s="71">
        <v>12</v>
      </c>
      <c r="F15" s="68" t="s">
        <v>1187</v>
      </c>
      <c r="G15" s="69" t="s">
        <v>1188</v>
      </c>
      <c r="H15" s="70"/>
      <c r="I15" s="71">
        <v>12</v>
      </c>
      <c r="J15" s="68"/>
      <c r="K15" s="69"/>
      <c r="L15" s="70"/>
      <c r="M15" s="71">
        <v>12</v>
      </c>
      <c r="N15" s="68"/>
      <c r="O15" s="69" t="s">
        <v>1184</v>
      </c>
      <c r="P15" s="70"/>
      <c r="Q15" s="71">
        <v>12</v>
      </c>
      <c r="R15" s="68" t="s">
        <v>833</v>
      </c>
      <c r="S15" s="69" t="s">
        <v>834</v>
      </c>
    </row>
    <row r="16" spans="1:19" ht="12" customHeight="1">
      <c r="A16" s="26">
        <v>13</v>
      </c>
      <c r="B16" s="68"/>
      <c r="C16" s="69"/>
      <c r="D16" s="70"/>
      <c r="E16" s="71">
        <v>13</v>
      </c>
      <c r="F16" s="68" t="s">
        <v>1189</v>
      </c>
      <c r="G16" s="69" t="s">
        <v>1190</v>
      </c>
      <c r="H16" s="70"/>
      <c r="I16" s="71">
        <v>13</v>
      </c>
      <c r="J16" s="68"/>
      <c r="K16" s="69"/>
      <c r="L16" s="70"/>
      <c r="M16" s="71">
        <v>13</v>
      </c>
      <c r="N16" s="68"/>
      <c r="O16" s="69" t="s">
        <v>1184</v>
      </c>
      <c r="P16" s="70"/>
      <c r="Q16" s="71">
        <v>13</v>
      </c>
      <c r="R16" s="68" t="s">
        <v>848</v>
      </c>
      <c r="S16" s="69" t="s">
        <v>849</v>
      </c>
    </row>
    <row r="17" spans="1:19" ht="12" customHeight="1">
      <c r="A17" s="26">
        <v>14</v>
      </c>
      <c r="B17" s="68"/>
      <c r="C17" s="69" t="s">
        <v>1184</v>
      </c>
      <c r="D17" s="70"/>
      <c r="E17" s="71">
        <v>14</v>
      </c>
      <c r="F17" s="68" t="s">
        <v>829</v>
      </c>
      <c r="G17" s="69" t="s">
        <v>830</v>
      </c>
      <c r="H17" s="70"/>
      <c r="I17" s="71">
        <v>14</v>
      </c>
      <c r="J17" s="68"/>
      <c r="K17" s="69"/>
      <c r="L17" s="70"/>
      <c r="M17" s="71">
        <v>14</v>
      </c>
      <c r="N17" s="68"/>
      <c r="O17" s="69" t="s">
        <v>1184</v>
      </c>
      <c r="P17" s="70"/>
      <c r="Q17" s="71">
        <v>14</v>
      </c>
      <c r="R17" s="68" t="s">
        <v>850</v>
      </c>
      <c r="S17" s="69" t="s">
        <v>851</v>
      </c>
    </row>
    <row r="18" spans="1:19" ht="12" customHeight="1">
      <c r="A18" s="26">
        <v>15</v>
      </c>
      <c r="B18" s="68"/>
      <c r="C18" s="69" t="s">
        <v>1184</v>
      </c>
      <c r="D18" s="70"/>
      <c r="E18" s="116">
        <v>15</v>
      </c>
      <c r="F18" s="117" t="s">
        <v>1828</v>
      </c>
      <c r="G18" s="118" t="s">
        <v>1829</v>
      </c>
      <c r="H18" s="70"/>
      <c r="I18" s="71">
        <v>15</v>
      </c>
      <c r="J18" s="68"/>
      <c r="K18" s="69" t="s">
        <v>1184</v>
      </c>
      <c r="L18" s="70"/>
      <c r="M18" s="71">
        <v>15</v>
      </c>
      <c r="N18" s="68"/>
      <c r="O18" s="69" t="s">
        <v>1184</v>
      </c>
      <c r="P18" s="70"/>
      <c r="Q18" s="71">
        <v>15</v>
      </c>
      <c r="R18" s="68" t="s">
        <v>853</v>
      </c>
      <c r="S18" s="69" t="s">
        <v>854</v>
      </c>
    </row>
    <row r="19" spans="1:19" ht="12" customHeight="1">
      <c r="A19" s="26">
        <v>16</v>
      </c>
      <c r="B19" s="68"/>
      <c r="C19" s="69" t="s">
        <v>1184</v>
      </c>
      <c r="D19" s="70"/>
      <c r="E19" s="116">
        <v>16</v>
      </c>
      <c r="F19" s="117" t="s">
        <v>1183</v>
      </c>
      <c r="G19" s="118" t="s">
        <v>1830</v>
      </c>
      <c r="H19" s="70"/>
      <c r="I19" s="71">
        <v>16</v>
      </c>
      <c r="J19" s="68"/>
      <c r="K19" s="69" t="s">
        <v>1184</v>
      </c>
      <c r="L19" s="70"/>
      <c r="M19" s="71">
        <v>16</v>
      </c>
      <c r="N19" s="68"/>
      <c r="O19" s="69" t="s">
        <v>1184</v>
      </c>
      <c r="P19" s="70"/>
      <c r="Q19" s="71">
        <v>16</v>
      </c>
      <c r="R19" s="68" t="s">
        <v>855</v>
      </c>
      <c r="S19" s="69" t="s">
        <v>856</v>
      </c>
    </row>
    <row r="20" spans="1:19" ht="12" customHeight="1">
      <c r="A20" s="26">
        <v>17</v>
      </c>
      <c r="B20" s="68"/>
      <c r="C20" s="69" t="s">
        <v>1184</v>
      </c>
      <c r="D20" s="70"/>
      <c r="E20" s="71">
        <v>17</v>
      </c>
      <c r="F20" s="68"/>
      <c r="G20" s="69"/>
      <c r="H20" s="70"/>
      <c r="I20" s="71">
        <v>17</v>
      </c>
      <c r="J20" s="68"/>
      <c r="K20" s="69" t="s">
        <v>1184</v>
      </c>
      <c r="L20" s="70"/>
      <c r="M20" s="71">
        <v>17</v>
      </c>
      <c r="N20" s="68"/>
      <c r="O20" s="69" t="s">
        <v>1184</v>
      </c>
      <c r="P20" s="70"/>
      <c r="Q20" s="71">
        <v>17</v>
      </c>
      <c r="R20" s="68" t="s">
        <v>1191</v>
      </c>
      <c r="S20" s="69" t="s">
        <v>1192</v>
      </c>
    </row>
    <row r="21" spans="1:19" ht="12" customHeight="1">
      <c r="A21" s="26">
        <v>18</v>
      </c>
      <c r="B21" s="68"/>
      <c r="C21" s="69" t="s">
        <v>1184</v>
      </c>
      <c r="D21" s="70"/>
      <c r="E21" s="71">
        <v>18</v>
      </c>
      <c r="F21" s="68"/>
      <c r="G21" s="69"/>
      <c r="H21" s="70"/>
      <c r="I21" s="71">
        <v>18</v>
      </c>
      <c r="J21" s="68"/>
      <c r="K21" s="69" t="s">
        <v>1184</v>
      </c>
      <c r="L21" s="70"/>
      <c r="M21" s="71">
        <v>18</v>
      </c>
      <c r="N21" s="68"/>
      <c r="O21" s="69" t="s">
        <v>1184</v>
      </c>
      <c r="P21" s="70"/>
      <c r="Q21" s="71">
        <v>18</v>
      </c>
      <c r="R21" s="68" t="s">
        <v>1193</v>
      </c>
      <c r="S21" s="69" t="s">
        <v>1194</v>
      </c>
    </row>
    <row r="22" spans="1:19" ht="12" customHeight="1">
      <c r="A22" s="26">
        <v>19</v>
      </c>
      <c r="B22" s="68"/>
      <c r="C22" s="69" t="s">
        <v>1184</v>
      </c>
      <c r="D22" s="70"/>
      <c r="E22" s="71">
        <v>19</v>
      </c>
      <c r="F22" s="68"/>
      <c r="G22" s="69"/>
      <c r="H22" s="70"/>
      <c r="I22" s="71">
        <v>19</v>
      </c>
      <c r="J22" s="68"/>
      <c r="K22" s="69" t="s">
        <v>1184</v>
      </c>
      <c r="L22" s="70"/>
      <c r="M22" s="71">
        <v>19</v>
      </c>
      <c r="N22" s="68"/>
      <c r="O22" s="69" t="s">
        <v>1184</v>
      </c>
      <c r="P22" s="70"/>
      <c r="Q22" s="71">
        <v>19</v>
      </c>
      <c r="R22" s="68" t="s">
        <v>857</v>
      </c>
      <c r="S22" s="69" t="s">
        <v>858</v>
      </c>
    </row>
    <row r="23" spans="1:19" s="19" customFormat="1" ht="12" customHeight="1">
      <c r="A23" s="26">
        <v>20</v>
      </c>
      <c r="B23" s="68"/>
      <c r="C23" s="69" t="s">
        <v>1184</v>
      </c>
      <c r="D23" s="70"/>
      <c r="E23" s="71">
        <v>20</v>
      </c>
      <c r="F23" s="68"/>
      <c r="G23" s="69"/>
      <c r="H23" s="70"/>
      <c r="I23" s="71">
        <v>20</v>
      </c>
      <c r="J23" s="68"/>
      <c r="K23" s="69" t="s">
        <v>1184</v>
      </c>
      <c r="L23" s="70"/>
      <c r="M23" s="71">
        <v>20</v>
      </c>
      <c r="N23" s="68"/>
      <c r="O23" s="69" t="s">
        <v>1184</v>
      </c>
      <c r="P23" s="70"/>
      <c r="Q23" s="71">
        <v>20</v>
      </c>
      <c r="R23" s="68" t="s">
        <v>859</v>
      </c>
      <c r="S23" s="69" t="s">
        <v>860</v>
      </c>
    </row>
    <row r="24" spans="1:19" ht="12" customHeight="1">
      <c r="A24" s="26">
        <v>21</v>
      </c>
      <c r="B24" s="68"/>
      <c r="C24" s="69" t="s">
        <v>1184</v>
      </c>
      <c r="D24" s="70"/>
      <c r="E24" s="71">
        <v>21</v>
      </c>
      <c r="F24" s="68"/>
      <c r="G24" s="69"/>
      <c r="H24" s="70"/>
      <c r="I24" s="71">
        <v>21</v>
      </c>
      <c r="J24" s="68"/>
      <c r="K24" s="69" t="s">
        <v>1184</v>
      </c>
      <c r="L24" s="70"/>
      <c r="M24" s="71">
        <v>21</v>
      </c>
      <c r="N24" s="68"/>
      <c r="O24" s="69" t="s">
        <v>1184</v>
      </c>
      <c r="P24" s="70"/>
      <c r="Q24" s="71">
        <v>21</v>
      </c>
      <c r="R24" s="68" t="s">
        <v>1195</v>
      </c>
      <c r="S24" s="69" t="s">
        <v>1196</v>
      </c>
    </row>
    <row r="25" spans="1:19" ht="12" customHeight="1">
      <c r="A25" s="26">
        <v>22</v>
      </c>
      <c r="B25" s="68"/>
      <c r="C25" s="69" t="s">
        <v>1184</v>
      </c>
      <c r="D25" s="70"/>
      <c r="E25" s="71">
        <v>22</v>
      </c>
      <c r="F25" s="68"/>
      <c r="G25" s="69"/>
      <c r="H25" s="70"/>
      <c r="I25" s="71">
        <v>22</v>
      </c>
      <c r="J25" s="68"/>
      <c r="K25" s="69" t="s">
        <v>1184</v>
      </c>
      <c r="L25" s="70"/>
      <c r="M25" s="71">
        <v>22</v>
      </c>
      <c r="N25" s="68"/>
      <c r="O25" s="69" t="s">
        <v>1184</v>
      </c>
      <c r="P25" s="70"/>
      <c r="Q25" s="116">
        <v>22</v>
      </c>
      <c r="R25" s="117" t="s">
        <v>1831</v>
      </c>
      <c r="S25" s="118" t="s">
        <v>1832</v>
      </c>
    </row>
    <row r="26" spans="1:19" ht="12" customHeight="1">
      <c r="A26" s="26">
        <v>23</v>
      </c>
      <c r="B26" s="68"/>
      <c r="C26" s="69" t="s">
        <v>1184</v>
      </c>
      <c r="D26" s="70"/>
      <c r="E26" s="71">
        <v>23</v>
      </c>
      <c r="F26" s="68"/>
      <c r="G26" s="69"/>
      <c r="H26" s="70"/>
      <c r="I26" s="71">
        <v>23</v>
      </c>
      <c r="J26" s="68"/>
      <c r="K26" s="69" t="s">
        <v>1184</v>
      </c>
      <c r="L26" s="70"/>
      <c r="M26" s="71">
        <v>23</v>
      </c>
      <c r="N26" s="68"/>
      <c r="O26" s="69" t="s">
        <v>1184</v>
      </c>
      <c r="P26" s="70"/>
      <c r="Q26" s="116">
        <v>23</v>
      </c>
      <c r="R26" s="117" t="s">
        <v>1833</v>
      </c>
      <c r="S26" s="119" t="s">
        <v>1834</v>
      </c>
    </row>
    <row r="27" spans="1:19" ht="12" customHeight="1">
      <c r="A27" s="26">
        <v>24</v>
      </c>
      <c r="B27" s="68"/>
      <c r="C27" s="69" t="s">
        <v>1184</v>
      </c>
      <c r="D27" s="70"/>
      <c r="E27" s="71">
        <v>24</v>
      </c>
      <c r="F27" s="68"/>
      <c r="G27" s="69"/>
      <c r="H27" s="70"/>
      <c r="I27" s="71">
        <v>24</v>
      </c>
      <c r="J27" s="68"/>
      <c r="K27" s="69" t="s">
        <v>1184</v>
      </c>
      <c r="L27" s="70"/>
      <c r="M27" s="71">
        <v>24</v>
      </c>
      <c r="N27" s="68"/>
      <c r="O27" s="69" t="s">
        <v>1184</v>
      </c>
      <c r="P27" s="70"/>
      <c r="Q27" s="116">
        <v>24</v>
      </c>
      <c r="R27" s="117" t="s">
        <v>1835</v>
      </c>
      <c r="S27" s="119" t="s">
        <v>1836</v>
      </c>
    </row>
    <row r="28" spans="1:19" ht="12" customHeight="1">
      <c r="A28" s="26">
        <v>25</v>
      </c>
      <c r="B28" s="68"/>
      <c r="C28" s="69" t="s">
        <v>1184</v>
      </c>
      <c r="D28" s="70"/>
      <c r="E28" s="71">
        <v>25</v>
      </c>
      <c r="F28" s="68"/>
      <c r="G28" s="69"/>
      <c r="H28" s="70"/>
      <c r="I28" s="71">
        <v>25</v>
      </c>
      <c r="J28" s="68"/>
      <c r="K28" s="69" t="s">
        <v>1184</v>
      </c>
      <c r="L28" s="70"/>
      <c r="M28" s="71">
        <v>25</v>
      </c>
      <c r="N28" s="68"/>
      <c r="O28" s="69" t="s">
        <v>1184</v>
      </c>
      <c r="P28" s="70"/>
      <c r="Q28" s="71">
        <v>25</v>
      </c>
      <c r="R28" s="68"/>
      <c r="S28" s="69"/>
    </row>
    <row r="29" spans="1:19" ht="12" customHeight="1">
      <c r="A29" s="26">
        <v>26</v>
      </c>
      <c r="B29" s="68"/>
      <c r="C29" s="69" t="s">
        <v>1184</v>
      </c>
      <c r="D29" s="70"/>
      <c r="E29" s="71">
        <v>26</v>
      </c>
      <c r="F29" s="68"/>
      <c r="G29" s="69" t="s">
        <v>1184</v>
      </c>
      <c r="H29" s="70"/>
      <c r="I29" s="71">
        <v>26</v>
      </c>
      <c r="J29" s="68"/>
      <c r="K29" s="69" t="s">
        <v>1184</v>
      </c>
      <c r="L29" s="70"/>
      <c r="M29" s="71">
        <v>26</v>
      </c>
      <c r="N29" s="68"/>
      <c r="O29" s="69" t="s">
        <v>1184</v>
      </c>
      <c r="P29" s="70"/>
      <c r="Q29" s="71">
        <v>26</v>
      </c>
      <c r="R29" s="68"/>
      <c r="S29" s="69"/>
    </row>
    <row r="30" spans="1:19" ht="12" customHeight="1">
      <c r="A30" s="26">
        <v>27</v>
      </c>
      <c r="B30" s="68"/>
      <c r="C30" s="69" t="s">
        <v>1184</v>
      </c>
      <c r="D30" s="70"/>
      <c r="E30" s="71">
        <v>27</v>
      </c>
      <c r="F30" s="68"/>
      <c r="G30" s="69" t="s">
        <v>1184</v>
      </c>
      <c r="H30" s="70"/>
      <c r="I30" s="71">
        <v>27</v>
      </c>
      <c r="J30" s="68"/>
      <c r="K30" s="69" t="s">
        <v>1184</v>
      </c>
      <c r="L30" s="70"/>
      <c r="M30" s="71">
        <v>27</v>
      </c>
      <c r="N30" s="68"/>
      <c r="O30" s="69" t="s">
        <v>1184</v>
      </c>
      <c r="P30" s="70"/>
      <c r="Q30" s="71">
        <v>27</v>
      </c>
      <c r="R30" s="68"/>
      <c r="S30" s="69"/>
    </row>
    <row r="31" spans="1:19" ht="12" customHeight="1">
      <c r="A31" s="26">
        <v>28</v>
      </c>
      <c r="B31" s="68"/>
      <c r="C31" s="69" t="s">
        <v>1184</v>
      </c>
      <c r="D31" s="70"/>
      <c r="E31" s="71">
        <v>28</v>
      </c>
      <c r="F31" s="68"/>
      <c r="G31" s="69" t="s">
        <v>1184</v>
      </c>
      <c r="H31" s="70"/>
      <c r="I31" s="71">
        <v>28</v>
      </c>
      <c r="J31" s="68"/>
      <c r="K31" s="69" t="s">
        <v>1184</v>
      </c>
      <c r="L31" s="70"/>
      <c r="M31" s="71">
        <v>28</v>
      </c>
      <c r="N31" s="68"/>
      <c r="O31" s="69" t="s">
        <v>1184</v>
      </c>
      <c r="P31" s="70"/>
      <c r="Q31" s="71">
        <v>28</v>
      </c>
      <c r="R31" s="68"/>
      <c r="S31" s="69"/>
    </row>
    <row r="32" spans="1:19" ht="12" customHeight="1">
      <c r="A32" s="26">
        <v>29</v>
      </c>
      <c r="B32" s="68"/>
      <c r="C32" s="69" t="s">
        <v>1184</v>
      </c>
      <c r="D32" s="70"/>
      <c r="E32" s="71">
        <v>29</v>
      </c>
      <c r="F32" s="68"/>
      <c r="G32" s="69" t="s">
        <v>1184</v>
      </c>
      <c r="H32" s="70"/>
      <c r="I32" s="71">
        <v>29</v>
      </c>
      <c r="J32" s="68"/>
      <c r="K32" s="69" t="s">
        <v>1184</v>
      </c>
      <c r="L32" s="70"/>
      <c r="M32" s="71">
        <v>29</v>
      </c>
      <c r="N32" s="68"/>
      <c r="O32" s="69" t="s">
        <v>1184</v>
      </c>
      <c r="P32" s="70"/>
      <c r="Q32" s="71">
        <v>29</v>
      </c>
      <c r="R32" s="68"/>
      <c r="S32" s="69"/>
    </row>
    <row r="33" spans="1:19" ht="12" customHeight="1" thickBot="1">
      <c r="A33" s="31">
        <v>30</v>
      </c>
      <c r="B33" s="73" t="s">
        <v>1184</v>
      </c>
      <c r="C33" s="74" t="s">
        <v>1184</v>
      </c>
      <c r="D33" s="70"/>
      <c r="E33" s="75">
        <v>30</v>
      </c>
      <c r="F33" s="73" t="s">
        <v>1184</v>
      </c>
      <c r="G33" s="74" t="s">
        <v>1184</v>
      </c>
      <c r="H33" s="70"/>
      <c r="I33" s="75">
        <v>30</v>
      </c>
      <c r="J33" s="73" t="s">
        <v>1184</v>
      </c>
      <c r="K33" s="74" t="s">
        <v>1184</v>
      </c>
      <c r="L33" s="70"/>
      <c r="M33" s="75">
        <v>30</v>
      </c>
      <c r="N33" s="73" t="s">
        <v>1184</v>
      </c>
      <c r="O33" s="74" t="s">
        <v>1184</v>
      </c>
      <c r="P33" s="70"/>
      <c r="Q33" s="71">
        <v>30</v>
      </c>
      <c r="R33" s="68"/>
      <c r="S33" s="69"/>
    </row>
    <row r="34" spans="1:19" ht="12" customHeight="1" thickBot="1">
      <c r="B34" s="70"/>
      <c r="C34" s="702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1">
        <v>31</v>
      </c>
      <c r="R34" s="68"/>
      <c r="S34" s="69" t="s">
        <v>1184</v>
      </c>
    </row>
    <row r="35" spans="1:19" ht="12" customHeight="1">
      <c r="A35" s="22" t="s">
        <v>126</v>
      </c>
      <c r="B35" s="76" t="s">
        <v>135</v>
      </c>
      <c r="C35" s="77" t="s">
        <v>136</v>
      </c>
      <c r="D35" s="70"/>
      <c r="E35" s="78" t="s">
        <v>128</v>
      </c>
      <c r="F35" s="76" t="s">
        <v>135</v>
      </c>
      <c r="G35" s="77" t="s">
        <v>136</v>
      </c>
      <c r="H35" s="70"/>
      <c r="I35" s="78" t="s">
        <v>130</v>
      </c>
      <c r="J35" s="76" t="s">
        <v>135</v>
      </c>
      <c r="K35" s="77" t="s">
        <v>136</v>
      </c>
      <c r="L35" s="70"/>
      <c r="M35" s="78" t="s">
        <v>233</v>
      </c>
      <c r="N35" s="76" t="s">
        <v>135</v>
      </c>
      <c r="O35" s="77" t="s">
        <v>1184</v>
      </c>
      <c r="P35" s="70"/>
      <c r="Q35" s="71">
        <v>32</v>
      </c>
      <c r="R35" s="68"/>
      <c r="S35" s="69" t="s">
        <v>1184</v>
      </c>
    </row>
    <row r="36" spans="1:19" ht="12" customHeight="1">
      <c r="A36" s="26">
        <v>1</v>
      </c>
      <c r="B36" s="68" t="s">
        <v>1197</v>
      </c>
      <c r="C36" s="69" t="s">
        <v>1198</v>
      </c>
      <c r="D36" s="70"/>
      <c r="E36" s="71">
        <v>1</v>
      </c>
      <c r="F36" s="68" t="s">
        <v>109</v>
      </c>
      <c r="G36" s="69" t="s">
        <v>407</v>
      </c>
      <c r="H36" s="70"/>
      <c r="I36" s="71">
        <v>1</v>
      </c>
      <c r="J36" s="68" t="s">
        <v>1199</v>
      </c>
      <c r="K36" s="69" t="s">
        <v>1200</v>
      </c>
      <c r="L36" s="70"/>
      <c r="M36" s="71">
        <v>1</v>
      </c>
      <c r="N36" s="68" t="s">
        <v>1201</v>
      </c>
      <c r="O36" s="69" t="s">
        <v>1011</v>
      </c>
      <c r="P36" s="70"/>
      <c r="Q36" s="71">
        <v>33</v>
      </c>
      <c r="R36" s="68"/>
      <c r="S36" s="69" t="s">
        <v>1184</v>
      </c>
    </row>
    <row r="37" spans="1:19" ht="12" customHeight="1">
      <c r="A37" s="26">
        <v>2</v>
      </c>
      <c r="B37" s="68" t="s">
        <v>110</v>
      </c>
      <c r="C37" s="69" t="s">
        <v>111</v>
      </c>
      <c r="D37" s="70"/>
      <c r="E37" s="71">
        <v>2</v>
      </c>
      <c r="F37" s="68" t="s">
        <v>112</v>
      </c>
      <c r="G37" s="69" t="s">
        <v>113</v>
      </c>
      <c r="H37" s="70"/>
      <c r="I37" s="71">
        <v>2</v>
      </c>
      <c r="J37" s="68" t="s">
        <v>870</v>
      </c>
      <c r="K37" s="69" t="s">
        <v>871</v>
      </c>
      <c r="L37" s="70"/>
      <c r="M37" s="71">
        <v>2</v>
      </c>
      <c r="N37" s="68" t="s">
        <v>1202</v>
      </c>
      <c r="O37" s="69" t="s">
        <v>1203</v>
      </c>
      <c r="P37" s="70"/>
      <c r="Q37" s="71">
        <v>34</v>
      </c>
      <c r="R37" s="68"/>
      <c r="S37" s="69" t="s">
        <v>1184</v>
      </c>
    </row>
    <row r="38" spans="1:19" ht="12" customHeight="1">
      <c r="A38" s="26">
        <v>3</v>
      </c>
      <c r="B38" s="68" t="s">
        <v>114</v>
      </c>
      <c r="C38" s="69" t="s">
        <v>115</v>
      </c>
      <c r="D38" s="70"/>
      <c r="E38" s="71">
        <v>3</v>
      </c>
      <c r="F38" s="68" t="s">
        <v>861</v>
      </c>
      <c r="G38" s="69" t="s">
        <v>399</v>
      </c>
      <c r="H38" s="70"/>
      <c r="I38" s="71">
        <v>3</v>
      </c>
      <c r="J38" s="68" t="s">
        <v>1204</v>
      </c>
      <c r="K38" s="69" t="s">
        <v>1205</v>
      </c>
      <c r="L38" s="68"/>
      <c r="M38" s="71">
        <v>3</v>
      </c>
      <c r="N38" s="68" t="s">
        <v>1206</v>
      </c>
      <c r="O38" s="69" t="s">
        <v>1207</v>
      </c>
      <c r="P38" s="70"/>
      <c r="Q38" s="71">
        <v>35</v>
      </c>
      <c r="R38" s="68"/>
      <c r="S38" s="69" t="s">
        <v>1184</v>
      </c>
    </row>
    <row r="39" spans="1:19" ht="12" customHeight="1">
      <c r="A39" s="26">
        <v>4</v>
      </c>
      <c r="B39" s="68" t="s">
        <v>116</v>
      </c>
      <c r="C39" s="69" t="s">
        <v>117</v>
      </c>
      <c r="D39" s="70"/>
      <c r="E39" s="71">
        <v>4</v>
      </c>
      <c r="F39" s="68" t="s">
        <v>1208</v>
      </c>
      <c r="G39" s="69" t="s">
        <v>1209</v>
      </c>
      <c r="H39" s="70"/>
      <c r="I39" s="71">
        <v>4</v>
      </c>
      <c r="J39" s="68" t="s">
        <v>886</v>
      </c>
      <c r="K39" s="69" t="s">
        <v>887</v>
      </c>
      <c r="L39" s="70"/>
      <c r="M39" s="71">
        <v>4</v>
      </c>
      <c r="N39" s="68" t="s">
        <v>862</v>
      </c>
      <c r="O39" s="69" t="s">
        <v>863</v>
      </c>
      <c r="P39" s="70"/>
      <c r="Q39" s="71">
        <v>36</v>
      </c>
      <c r="R39" s="68"/>
      <c r="S39" s="69" t="s">
        <v>1184</v>
      </c>
    </row>
    <row r="40" spans="1:19" ht="12" customHeight="1">
      <c r="A40" s="26">
        <v>5</v>
      </c>
      <c r="B40" s="68" t="s">
        <v>119</v>
      </c>
      <c r="C40" s="69" t="s">
        <v>120</v>
      </c>
      <c r="D40" s="70"/>
      <c r="E40" s="71">
        <v>5</v>
      </c>
      <c r="F40" s="68" t="s">
        <v>864</v>
      </c>
      <c r="G40" s="69" t="s">
        <v>865</v>
      </c>
      <c r="H40" s="70"/>
      <c r="I40" s="71">
        <v>5</v>
      </c>
      <c r="J40" s="68" t="s">
        <v>879</v>
      </c>
      <c r="K40" s="69" t="s">
        <v>880</v>
      </c>
      <c r="L40" s="70"/>
      <c r="M40" s="71">
        <v>5</v>
      </c>
      <c r="N40" s="68" t="s">
        <v>1127</v>
      </c>
      <c r="O40" s="69" t="s">
        <v>118</v>
      </c>
      <c r="P40" s="70"/>
      <c r="Q40" s="71">
        <v>37</v>
      </c>
      <c r="R40" s="68"/>
      <c r="S40" s="69" t="s">
        <v>1184</v>
      </c>
    </row>
    <row r="41" spans="1:19" ht="12" customHeight="1">
      <c r="A41" s="26">
        <v>6</v>
      </c>
      <c r="B41" s="68" t="s">
        <v>770</v>
      </c>
      <c r="C41" s="69" t="s">
        <v>771</v>
      </c>
      <c r="D41" s="70"/>
      <c r="E41" s="71">
        <v>6</v>
      </c>
      <c r="F41" s="68" t="s">
        <v>868</v>
      </c>
      <c r="G41" s="69" t="s">
        <v>869</v>
      </c>
      <c r="H41" s="70"/>
      <c r="I41" s="71">
        <v>6</v>
      </c>
      <c r="J41" s="68" t="s">
        <v>866</v>
      </c>
      <c r="K41" s="69" t="s">
        <v>867</v>
      </c>
      <c r="L41" s="70"/>
      <c r="M41" s="71">
        <v>6</v>
      </c>
      <c r="N41" s="68" t="s">
        <v>874</v>
      </c>
      <c r="O41" s="69" t="s">
        <v>875</v>
      </c>
      <c r="P41" s="70"/>
      <c r="Q41" s="71">
        <v>38</v>
      </c>
      <c r="R41" s="68"/>
      <c r="S41" s="69" t="s">
        <v>1184</v>
      </c>
    </row>
    <row r="42" spans="1:19" ht="12" customHeight="1">
      <c r="A42" s="26">
        <v>7</v>
      </c>
      <c r="B42" s="68" t="s">
        <v>1210</v>
      </c>
      <c r="C42" s="69" t="s">
        <v>1211</v>
      </c>
      <c r="D42" s="70"/>
      <c r="E42" s="71">
        <v>7</v>
      </c>
      <c r="F42" s="68" t="s">
        <v>772</v>
      </c>
      <c r="G42" s="69" t="s">
        <v>1050</v>
      </c>
      <c r="H42" s="70"/>
      <c r="I42" s="71">
        <v>7</v>
      </c>
      <c r="J42" s="68" t="s">
        <v>775</v>
      </c>
      <c r="K42" s="69" t="s">
        <v>776</v>
      </c>
      <c r="L42" s="70"/>
      <c r="M42" s="71">
        <v>7</v>
      </c>
      <c r="N42" s="68" t="s">
        <v>877</v>
      </c>
      <c r="O42" s="69" t="s">
        <v>878</v>
      </c>
      <c r="P42" s="70"/>
      <c r="Q42" s="71">
        <v>39</v>
      </c>
      <c r="R42" s="68"/>
      <c r="S42" s="69" t="s">
        <v>1184</v>
      </c>
    </row>
    <row r="43" spans="1:19" ht="12" customHeight="1" thickBot="1">
      <c r="A43" s="26">
        <v>8</v>
      </c>
      <c r="B43" s="68" t="s">
        <v>1212</v>
      </c>
      <c r="C43" s="69" t="s">
        <v>1213</v>
      </c>
      <c r="D43" s="70"/>
      <c r="E43" s="71">
        <v>8</v>
      </c>
      <c r="F43" s="68" t="s">
        <v>876</v>
      </c>
      <c r="G43" s="69" t="s">
        <v>321</v>
      </c>
      <c r="H43" s="70"/>
      <c r="I43" s="71">
        <v>8</v>
      </c>
      <c r="J43" s="68"/>
      <c r="K43" s="69"/>
      <c r="L43" s="70"/>
      <c r="M43" s="71">
        <v>8</v>
      </c>
      <c r="N43" s="68" t="s">
        <v>881</v>
      </c>
      <c r="O43" s="69" t="s">
        <v>882</v>
      </c>
      <c r="P43" s="70"/>
      <c r="Q43" s="75">
        <v>40</v>
      </c>
      <c r="R43" s="73" t="s">
        <v>1184</v>
      </c>
      <c r="S43" s="74" t="s">
        <v>1184</v>
      </c>
    </row>
    <row r="44" spans="1:19" ht="12" customHeight="1">
      <c r="A44" s="26">
        <v>9</v>
      </c>
      <c r="B44" s="68" t="s">
        <v>1214</v>
      </c>
      <c r="C44" s="69" t="s">
        <v>47</v>
      </c>
      <c r="D44" s="70"/>
      <c r="E44" s="71">
        <v>9</v>
      </c>
      <c r="F44" s="68" t="s">
        <v>773</v>
      </c>
      <c r="G44" s="69" t="s">
        <v>774</v>
      </c>
      <c r="H44" s="70"/>
      <c r="I44" s="71">
        <v>9</v>
      </c>
      <c r="J44" s="68"/>
      <c r="K44" s="69" t="s">
        <v>1184</v>
      </c>
      <c r="L44" s="70"/>
      <c r="M44" s="71">
        <v>9</v>
      </c>
      <c r="N44" s="68" t="s">
        <v>883</v>
      </c>
      <c r="O44" s="69" t="s">
        <v>884</v>
      </c>
      <c r="P44" s="702"/>
      <c r="Q44" s="703"/>
      <c r="R44" s="703"/>
      <c r="S44" s="703"/>
    </row>
    <row r="45" spans="1:19" ht="12" customHeight="1">
      <c r="A45" s="26">
        <v>10</v>
      </c>
      <c r="B45" s="68" t="s">
        <v>1215</v>
      </c>
      <c r="C45" s="69" t="s">
        <v>1216</v>
      </c>
      <c r="D45" s="70"/>
      <c r="E45" s="116">
        <v>10</v>
      </c>
      <c r="F45" s="117" t="s">
        <v>715</v>
      </c>
      <c r="G45" s="118" t="s">
        <v>590</v>
      </c>
      <c r="H45" s="70"/>
      <c r="I45" s="71">
        <v>10</v>
      </c>
      <c r="J45" s="68"/>
      <c r="K45" s="69" t="s">
        <v>1184</v>
      </c>
      <c r="L45" s="70"/>
      <c r="M45" s="71">
        <v>10</v>
      </c>
      <c r="N45" s="68" t="s">
        <v>888</v>
      </c>
      <c r="O45" s="69" t="s">
        <v>889</v>
      </c>
      <c r="P45" s="702"/>
      <c r="Q45" s="703"/>
      <c r="R45" s="703"/>
      <c r="S45" s="703"/>
    </row>
    <row r="46" spans="1:19" ht="12" customHeight="1">
      <c r="A46" s="26">
        <v>11</v>
      </c>
      <c r="B46" s="68" t="s">
        <v>1217</v>
      </c>
      <c r="C46" s="69" t="s">
        <v>1218</v>
      </c>
      <c r="D46" s="70"/>
      <c r="E46" s="120">
        <v>11</v>
      </c>
      <c r="F46" s="121" t="s">
        <v>716</v>
      </c>
      <c r="G46" s="119" t="s">
        <v>717</v>
      </c>
      <c r="H46" s="70"/>
      <c r="I46" s="71">
        <v>11</v>
      </c>
      <c r="J46" s="68"/>
      <c r="K46" s="69" t="s">
        <v>1184</v>
      </c>
      <c r="L46" s="70"/>
      <c r="M46" s="71">
        <v>11</v>
      </c>
      <c r="N46" s="68" t="s">
        <v>890</v>
      </c>
      <c r="O46" s="69" t="s">
        <v>891</v>
      </c>
      <c r="P46" s="702"/>
      <c r="Q46" s="703"/>
      <c r="R46" s="703"/>
      <c r="S46" s="703"/>
    </row>
    <row r="47" spans="1:19" ht="12" customHeight="1">
      <c r="A47" s="26">
        <v>12</v>
      </c>
      <c r="B47" s="68" t="s">
        <v>1219</v>
      </c>
      <c r="C47" s="69" t="s">
        <v>1220</v>
      </c>
      <c r="D47" s="70"/>
      <c r="E47" s="120">
        <v>12</v>
      </c>
      <c r="F47" s="121" t="s">
        <v>718</v>
      </c>
      <c r="G47" s="119" t="s">
        <v>1218</v>
      </c>
      <c r="H47" s="70"/>
      <c r="I47" s="71">
        <v>12</v>
      </c>
      <c r="J47" s="68"/>
      <c r="K47" s="69" t="s">
        <v>1184</v>
      </c>
      <c r="L47" s="70"/>
      <c r="M47" s="71">
        <v>12</v>
      </c>
      <c r="N47" s="68" t="s">
        <v>892</v>
      </c>
      <c r="O47" s="69" t="s">
        <v>893</v>
      </c>
      <c r="P47" s="702"/>
      <c r="Q47" s="703"/>
      <c r="R47" s="703"/>
      <c r="S47" s="703"/>
    </row>
    <row r="48" spans="1:19" ht="12" customHeight="1">
      <c r="A48" s="26">
        <v>13</v>
      </c>
      <c r="B48" s="68" t="s">
        <v>1221</v>
      </c>
      <c r="C48" s="69" t="s">
        <v>517</v>
      </c>
      <c r="D48" s="70"/>
      <c r="E48" s="120">
        <v>13</v>
      </c>
      <c r="F48" s="121" t="s">
        <v>719</v>
      </c>
      <c r="G48" s="119" t="s">
        <v>720</v>
      </c>
      <c r="H48" s="70"/>
      <c r="I48" s="71">
        <v>13</v>
      </c>
      <c r="J48" s="68"/>
      <c r="K48" s="69" t="s">
        <v>1184</v>
      </c>
      <c r="L48" s="70"/>
      <c r="M48" s="71">
        <v>13</v>
      </c>
      <c r="N48" s="68" t="s">
        <v>894</v>
      </c>
      <c r="O48" s="69" t="s">
        <v>895</v>
      </c>
      <c r="P48" s="702"/>
      <c r="Q48" s="703"/>
      <c r="R48" s="703"/>
      <c r="S48" s="703"/>
    </row>
    <row r="49" spans="1:19" ht="12" customHeight="1">
      <c r="A49" s="26">
        <v>14</v>
      </c>
      <c r="B49" s="68" t="s">
        <v>1222</v>
      </c>
      <c r="C49" s="69" t="s">
        <v>720</v>
      </c>
      <c r="D49" s="70"/>
      <c r="E49" s="71">
        <v>14</v>
      </c>
      <c r="F49" s="68"/>
      <c r="G49" s="69"/>
      <c r="H49" s="70"/>
      <c r="I49" s="71">
        <v>14</v>
      </c>
      <c r="J49" s="68"/>
      <c r="K49" s="69" t="s">
        <v>1184</v>
      </c>
      <c r="L49" s="70"/>
      <c r="M49" s="71">
        <v>14</v>
      </c>
      <c r="N49" s="68" t="s">
        <v>896</v>
      </c>
      <c r="O49" s="69" t="s">
        <v>897</v>
      </c>
      <c r="P49" s="702"/>
      <c r="Q49" s="703"/>
      <c r="R49" s="703"/>
      <c r="S49" s="703"/>
    </row>
    <row r="50" spans="1:19" ht="12" customHeight="1">
      <c r="A50" s="26">
        <v>15</v>
      </c>
      <c r="B50" s="68" t="s">
        <v>1223</v>
      </c>
      <c r="C50" s="69" t="s">
        <v>1224</v>
      </c>
      <c r="D50" s="70"/>
      <c r="E50" s="71">
        <v>15</v>
      </c>
      <c r="F50" s="68"/>
      <c r="G50" s="69"/>
      <c r="H50" s="70"/>
      <c r="I50" s="71">
        <v>15</v>
      </c>
      <c r="J50" s="68"/>
      <c r="K50" s="69" t="s">
        <v>1184</v>
      </c>
      <c r="L50" s="70"/>
      <c r="M50" s="71">
        <v>15</v>
      </c>
      <c r="N50" s="68" t="s">
        <v>898</v>
      </c>
      <c r="O50" s="69" t="s">
        <v>899</v>
      </c>
      <c r="P50" s="702"/>
      <c r="Q50" s="703"/>
      <c r="R50" s="703"/>
      <c r="S50" s="703"/>
    </row>
    <row r="51" spans="1:19" ht="12" customHeight="1">
      <c r="A51" s="26">
        <v>16</v>
      </c>
      <c r="B51" s="68" t="s">
        <v>1225</v>
      </c>
      <c r="C51" s="69" t="s">
        <v>1226</v>
      </c>
      <c r="D51" s="70"/>
      <c r="E51" s="71">
        <v>16</v>
      </c>
      <c r="F51" s="68"/>
      <c r="G51" s="69" t="s">
        <v>1184</v>
      </c>
      <c r="H51" s="70"/>
      <c r="I51" s="71">
        <v>16</v>
      </c>
      <c r="J51" s="68"/>
      <c r="K51" s="69" t="s">
        <v>1184</v>
      </c>
      <c r="L51" s="70"/>
      <c r="M51" s="71">
        <v>16</v>
      </c>
      <c r="N51" s="68" t="s">
        <v>900</v>
      </c>
      <c r="O51" s="69" t="s">
        <v>901</v>
      </c>
      <c r="P51" s="702"/>
      <c r="Q51" s="703"/>
      <c r="R51" s="703"/>
      <c r="S51" s="703"/>
    </row>
    <row r="52" spans="1:19" ht="12" customHeight="1">
      <c r="A52" s="26">
        <v>17</v>
      </c>
      <c r="B52" s="68" t="s">
        <v>1227</v>
      </c>
      <c r="C52" s="69" t="s">
        <v>1228</v>
      </c>
      <c r="D52" s="70"/>
      <c r="E52" s="71">
        <v>17</v>
      </c>
      <c r="F52" s="68"/>
      <c r="G52" s="69" t="s">
        <v>1184</v>
      </c>
      <c r="H52" s="70"/>
      <c r="I52" s="71">
        <v>17</v>
      </c>
      <c r="J52" s="68"/>
      <c r="K52" s="69" t="s">
        <v>1184</v>
      </c>
      <c r="L52" s="70"/>
      <c r="M52" s="71">
        <v>17</v>
      </c>
      <c r="N52" s="68" t="s">
        <v>1229</v>
      </c>
      <c r="O52" s="69" t="s">
        <v>1230</v>
      </c>
      <c r="P52" s="702"/>
      <c r="Q52" s="703"/>
      <c r="R52" s="703"/>
      <c r="S52" s="703"/>
    </row>
    <row r="53" spans="1:19" ht="12" customHeight="1">
      <c r="A53" s="26">
        <v>18</v>
      </c>
      <c r="B53" s="68" t="s">
        <v>1231</v>
      </c>
      <c r="C53" s="69" t="s">
        <v>1232</v>
      </c>
      <c r="D53" s="70"/>
      <c r="E53" s="71">
        <v>18</v>
      </c>
      <c r="F53" s="68"/>
      <c r="G53" s="69" t="s">
        <v>1184</v>
      </c>
      <c r="H53" s="70"/>
      <c r="I53" s="71">
        <v>18</v>
      </c>
      <c r="J53" s="68"/>
      <c r="K53" s="69" t="s">
        <v>1184</v>
      </c>
      <c r="L53" s="70"/>
      <c r="M53" s="71">
        <v>18</v>
      </c>
      <c r="N53" s="68" t="s">
        <v>902</v>
      </c>
      <c r="O53" s="69" t="s">
        <v>903</v>
      </c>
      <c r="P53" s="702"/>
      <c r="Q53" s="703"/>
      <c r="R53" s="703"/>
      <c r="S53" s="703"/>
    </row>
    <row r="54" spans="1:19" ht="12" customHeight="1">
      <c r="A54" s="26">
        <v>19</v>
      </c>
      <c r="B54" s="117" t="s">
        <v>721</v>
      </c>
      <c r="C54" s="118" t="s">
        <v>706</v>
      </c>
      <c r="D54" s="70"/>
      <c r="E54" s="71">
        <v>19</v>
      </c>
      <c r="F54" s="68"/>
      <c r="G54" s="69" t="s">
        <v>1184</v>
      </c>
      <c r="H54" s="70"/>
      <c r="I54" s="71">
        <v>19</v>
      </c>
      <c r="J54" s="68"/>
      <c r="K54" s="69" t="s">
        <v>1184</v>
      </c>
      <c r="L54" s="70"/>
      <c r="M54" s="71">
        <v>19</v>
      </c>
      <c r="N54" s="68" t="s">
        <v>777</v>
      </c>
      <c r="O54" s="69" t="s">
        <v>778</v>
      </c>
      <c r="P54" s="702"/>
      <c r="Q54" s="703"/>
      <c r="R54" s="703"/>
      <c r="S54" s="703"/>
    </row>
    <row r="55" spans="1:19" ht="12" customHeight="1">
      <c r="A55" s="122">
        <v>20</v>
      </c>
      <c r="B55" s="121" t="s">
        <v>1904</v>
      </c>
      <c r="C55" s="119" t="s">
        <v>722</v>
      </c>
      <c r="D55" s="70"/>
      <c r="E55" s="71">
        <v>20</v>
      </c>
      <c r="F55" s="68"/>
      <c r="G55" s="69" t="s">
        <v>1184</v>
      </c>
      <c r="H55" s="70"/>
      <c r="I55" s="71">
        <v>20</v>
      </c>
      <c r="J55" s="68"/>
      <c r="K55" s="69" t="s">
        <v>1184</v>
      </c>
      <c r="L55" s="70"/>
      <c r="M55" s="71">
        <v>20</v>
      </c>
      <c r="N55" s="68" t="s">
        <v>1233</v>
      </c>
      <c r="O55" s="69" t="s">
        <v>1234</v>
      </c>
      <c r="P55" s="702"/>
      <c r="Q55" s="703"/>
      <c r="R55" s="703"/>
      <c r="S55" s="703"/>
    </row>
    <row r="56" spans="1:19" ht="12" customHeight="1">
      <c r="A56" s="26">
        <v>21</v>
      </c>
      <c r="B56" s="68"/>
      <c r="C56" s="69" t="s">
        <v>1184</v>
      </c>
      <c r="D56" s="70"/>
      <c r="E56" s="71">
        <v>21</v>
      </c>
      <c r="F56" s="68"/>
      <c r="G56" s="69" t="s">
        <v>1184</v>
      </c>
      <c r="H56" s="70"/>
      <c r="I56" s="71">
        <v>21</v>
      </c>
      <c r="J56" s="68"/>
      <c r="K56" s="69" t="s">
        <v>1184</v>
      </c>
      <c r="L56" s="70"/>
      <c r="M56" s="71">
        <v>21</v>
      </c>
      <c r="N56" s="68" t="s">
        <v>872</v>
      </c>
      <c r="O56" s="69" t="s">
        <v>873</v>
      </c>
      <c r="P56" s="702"/>
      <c r="Q56" s="703"/>
      <c r="R56" s="703"/>
      <c r="S56" s="703"/>
    </row>
    <row r="57" spans="1:19" ht="12" customHeight="1">
      <c r="A57" s="26">
        <v>22</v>
      </c>
      <c r="B57" s="68"/>
      <c r="C57" s="69" t="s">
        <v>1184</v>
      </c>
      <c r="D57" s="70"/>
      <c r="E57" s="71">
        <v>22</v>
      </c>
      <c r="F57" s="68"/>
      <c r="G57" s="69" t="s">
        <v>1184</v>
      </c>
      <c r="H57" s="70"/>
      <c r="I57" s="71">
        <v>22</v>
      </c>
      <c r="J57" s="68"/>
      <c r="K57" s="69" t="s">
        <v>1184</v>
      </c>
      <c r="L57" s="70"/>
      <c r="M57" s="71">
        <v>22</v>
      </c>
      <c r="N57" s="68" t="s">
        <v>779</v>
      </c>
      <c r="O57" s="69" t="s">
        <v>780</v>
      </c>
      <c r="P57" s="702"/>
      <c r="Q57" s="703"/>
      <c r="R57" s="703"/>
      <c r="S57" s="703"/>
    </row>
    <row r="58" spans="1:19" ht="12" customHeight="1">
      <c r="A58" s="26">
        <v>23</v>
      </c>
      <c r="B58" s="68"/>
      <c r="C58" s="69" t="s">
        <v>1184</v>
      </c>
      <c r="D58" s="70"/>
      <c r="E58" s="71">
        <v>23</v>
      </c>
      <c r="F58" s="68"/>
      <c r="G58" s="69" t="s">
        <v>1184</v>
      </c>
      <c r="H58" s="70"/>
      <c r="I58" s="71">
        <v>23</v>
      </c>
      <c r="J58" s="68"/>
      <c r="K58" s="69" t="s">
        <v>1184</v>
      </c>
      <c r="L58" s="70"/>
      <c r="M58" s="71">
        <v>23</v>
      </c>
      <c r="N58" s="68" t="s">
        <v>1235</v>
      </c>
      <c r="O58" s="69" t="s">
        <v>880</v>
      </c>
      <c r="P58" s="702"/>
      <c r="Q58" s="703"/>
      <c r="R58" s="703"/>
      <c r="S58" s="703"/>
    </row>
    <row r="59" spans="1:19" ht="25.5">
      <c r="A59" s="26">
        <v>24</v>
      </c>
      <c r="B59" s="68"/>
      <c r="C59" s="69" t="s">
        <v>1184</v>
      </c>
      <c r="D59" s="70"/>
      <c r="E59" s="71">
        <v>24</v>
      </c>
      <c r="F59" s="68"/>
      <c r="G59" s="69" t="s">
        <v>1184</v>
      </c>
      <c r="H59" s="70"/>
      <c r="I59" s="71">
        <v>24</v>
      </c>
      <c r="J59" s="68"/>
      <c r="K59" s="69" t="s">
        <v>1184</v>
      </c>
      <c r="L59" s="70"/>
      <c r="M59" s="120">
        <v>24</v>
      </c>
      <c r="N59" s="121" t="s">
        <v>723</v>
      </c>
      <c r="O59" s="119" t="s">
        <v>1200</v>
      </c>
      <c r="P59" s="702"/>
      <c r="Q59" s="703"/>
      <c r="R59" s="703"/>
      <c r="S59" s="703"/>
    </row>
    <row r="60" spans="1:19" ht="25.5">
      <c r="A60" s="26">
        <v>25</v>
      </c>
      <c r="B60" s="68"/>
      <c r="C60" s="69" t="s">
        <v>1184</v>
      </c>
      <c r="D60" s="70"/>
      <c r="E60" s="71">
        <v>25</v>
      </c>
      <c r="F60" s="68"/>
      <c r="G60" s="69" t="s">
        <v>1184</v>
      </c>
      <c r="H60" s="70"/>
      <c r="I60" s="71">
        <v>25</v>
      </c>
      <c r="J60" s="68"/>
      <c r="K60" s="69" t="s">
        <v>1184</v>
      </c>
      <c r="L60" s="70"/>
      <c r="M60" s="120">
        <v>25</v>
      </c>
      <c r="N60" s="121" t="s">
        <v>724</v>
      </c>
      <c r="O60" s="119" t="s">
        <v>887</v>
      </c>
      <c r="P60" s="702"/>
      <c r="Q60" s="703"/>
      <c r="R60" s="703"/>
      <c r="S60" s="703"/>
    </row>
    <row r="61" spans="1:19" ht="12.75">
      <c r="A61" s="26">
        <v>26</v>
      </c>
      <c r="B61" s="68"/>
      <c r="C61" s="69" t="s">
        <v>1184</v>
      </c>
      <c r="D61" s="70"/>
      <c r="E61" s="71">
        <v>26</v>
      </c>
      <c r="F61" s="68"/>
      <c r="G61" s="69" t="s">
        <v>1184</v>
      </c>
      <c r="H61" s="70"/>
      <c r="I61" s="71">
        <v>26</v>
      </c>
      <c r="J61" s="68"/>
      <c r="K61" s="69" t="s">
        <v>1184</v>
      </c>
      <c r="L61" s="70"/>
      <c r="M61" s="71">
        <v>26</v>
      </c>
      <c r="N61" s="68"/>
      <c r="O61" s="69"/>
      <c r="P61"/>
      <c r="Q61"/>
      <c r="R61"/>
      <c r="S61"/>
    </row>
    <row r="62" spans="1:19" ht="12.75">
      <c r="A62" s="26">
        <v>27</v>
      </c>
      <c r="C62" s="29"/>
      <c r="E62" s="26">
        <v>27</v>
      </c>
      <c r="F62" s="19"/>
      <c r="G62" s="29"/>
      <c r="I62" s="26">
        <v>27</v>
      </c>
      <c r="K62" s="34"/>
      <c r="M62" s="26">
        <v>27</v>
      </c>
      <c r="N62" s="68"/>
      <c r="O62" s="69"/>
    </row>
    <row r="63" spans="1:19" ht="12.75">
      <c r="A63" s="26">
        <v>28</v>
      </c>
      <c r="C63" s="29"/>
      <c r="E63" s="26">
        <v>28</v>
      </c>
      <c r="F63" s="19"/>
      <c r="G63" s="29"/>
      <c r="I63" s="26">
        <v>28</v>
      </c>
      <c r="K63" s="34"/>
      <c r="M63" s="26">
        <v>28</v>
      </c>
      <c r="N63" s="68"/>
      <c r="O63" s="69"/>
    </row>
    <row r="64" spans="1:19">
      <c r="A64" s="26">
        <v>29</v>
      </c>
      <c r="C64" s="29"/>
      <c r="E64" s="26">
        <v>29</v>
      </c>
      <c r="F64" s="19"/>
      <c r="G64" s="29"/>
      <c r="I64" s="26">
        <v>29</v>
      </c>
      <c r="K64" s="34"/>
      <c r="M64" s="26">
        <v>29</v>
      </c>
      <c r="O64" s="34"/>
    </row>
    <row r="65" spans="1:15" ht="12" thickBot="1">
      <c r="A65" s="31">
        <v>30</v>
      </c>
      <c r="B65" s="32"/>
      <c r="C65" s="33"/>
      <c r="E65" s="31">
        <v>30</v>
      </c>
      <c r="F65" s="32"/>
      <c r="G65" s="33"/>
      <c r="I65" s="31">
        <v>30</v>
      </c>
      <c r="J65" s="35"/>
      <c r="K65" s="36"/>
      <c r="M65" s="26">
        <v>30</v>
      </c>
      <c r="O65" s="34"/>
    </row>
    <row r="66" spans="1:15">
      <c r="M66" s="26">
        <v>31</v>
      </c>
      <c r="O66" s="34"/>
    </row>
    <row r="67" spans="1:15">
      <c r="M67" s="26">
        <v>32</v>
      </c>
      <c r="O67" s="34"/>
    </row>
    <row r="68" spans="1:15">
      <c r="M68" s="26">
        <v>33</v>
      </c>
      <c r="O68" s="34"/>
    </row>
    <row r="69" spans="1:15">
      <c r="M69" s="26">
        <v>34</v>
      </c>
      <c r="O69" s="34"/>
    </row>
    <row r="70" spans="1:15" ht="12" thickBot="1">
      <c r="M70" s="31">
        <v>35</v>
      </c>
      <c r="N70" s="35"/>
      <c r="O70" s="36"/>
    </row>
  </sheetData>
  <mergeCells count="18">
    <mergeCell ref="P49:S49"/>
    <mergeCell ref="P50:S50"/>
    <mergeCell ref="C34:P34"/>
    <mergeCell ref="P44:S44"/>
    <mergeCell ref="P45:S45"/>
    <mergeCell ref="P46:S46"/>
    <mergeCell ref="P47:S47"/>
    <mergeCell ref="P48:S48"/>
    <mergeCell ref="P51:S51"/>
    <mergeCell ref="P52:S52"/>
    <mergeCell ref="P59:S59"/>
    <mergeCell ref="P60:S60"/>
    <mergeCell ref="P55:S55"/>
    <mergeCell ref="P56:S56"/>
    <mergeCell ref="P57:S57"/>
    <mergeCell ref="P58:S58"/>
    <mergeCell ref="P53:S53"/>
    <mergeCell ref="P54:S54"/>
  </mergeCells>
  <phoneticPr fontId="0" type="noConversion"/>
  <pageMargins left="0.75" right="0.75" top="1" bottom="1" header="0.5" footer="0.5"/>
  <pageSetup paperSize="9" scale="83" fitToWidth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70"/>
  <sheetViews>
    <sheetView zoomScaleNormal="100" workbookViewId="0">
      <selection activeCell="A4" sqref="A4:B15"/>
    </sheetView>
  </sheetViews>
  <sheetFormatPr defaultRowHeight="15.75"/>
  <cols>
    <col min="1" max="1" width="5.7109375" style="44" customWidth="1"/>
    <col min="2" max="2" width="16.5703125" style="41" customWidth="1"/>
    <col min="3" max="3" width="7.7109375" style="44" customWidth="1"/>
    <col min="4" max="4" width="2.5703125" style="44" customWidth="1"/>
    <col min="5" max="5" width="5.28515625" style="44" customWidth="1"/>
    <col min="6" max="6" width="16.7109375" style="44" customWidth="1"/>
    <col min="7" max="7" width="7.7109375" style="44" customWidth="1"/>
    <col min="8" max="8" width="2.140625" style="44" customWidth="1"/>
    <col min="9" max="9" width="5.7109375" style="44" customWidth="1"/>
    <col min="10" max="10" width="16.7109375" style="44" customWidth="1"/>
    <col min="11" max="11" width="7.7109375" style="44" customWidth="1"/>
    <col min="12" max="12" width="2.5703125" style="44" customWidth="1"/>
    <col min="13" max="13" width="5.7109375" style="44" customWidth="1"/>
    <col min="14" max="14" width="16.7109375" style="44" customWidth="1"/>
    <col min="15" max="15" width="7.7109375" style="44" customWidth="1"/>
    <col min="16" max="16" width="2.5703125" style="44" customWidth="1"/>
    <col min="17" max="17" width="5.7109375" style="44" customWidth="1"/>
    <col min="18" max="18" width="16.7109375" style="44" customWidth="1"/>
    <col min="19" max="19" width="7.85546875" style="44" customWidth="1"/>
    <col min="20" max="16384" width="9.140625" style="44"/>
  </cols>
  <sheetData>
    <row r="1" spans="1:19" s="41" customFormat="1">
      <c r="A1" s="123" t="s">
        <v>125</v>
      </c>
      <c r="B1" s="123"/>
      <c r="C1" s="125" t="s">
        <v>134</v>
      </c>
      <c r="D1" s="123"/>
      <c r="E1" s="124" t="s">
        <v>1867</v>
      </c>
      <c r="F1" s="123"/>
      <c r="G1" s="123" t="s">
        <v>1581</v>
      </c>
      <c r="H1" s="123"/>
      <c r="I1" s="123"/>
      <c r="J1" s="123"/>
      <c r="K1" s="125"/>
      <c r="L1" s="123"/>
      <c r="M1" s="123"/>
      <c r="N1" s="123"/>
      <c r="O1" s="125"/>
      <c r="P1" s="123"/>
      <c r="Q1" s="123"/>
      <c r="R1" s="123"/>
      <c r="S1" s="125"/>
    </row>
    <row r="2" spans="1:19" s="41" customFormat="1" ht="16.5" thickBot="1">
      <c r="A2" s="123"/>
      <c r="B2" s="123"/>
      <c r="C2" s="125"/>
      <c r="D2" s="126"/>
      <c r="E2" s="126"/>
      <c r="F2" s="126"/>
      <c r="G2" s="124" t="s">
        <v>769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6"/>
      <c r="S2" s="125"/>
    </row>
    <row r="3" spans="1:19" ht="15">
      <c r="A3" s="128" t="s">
        <v>127</v>
      </c>
      <c r="B3" s="129" t="s">
        <v>135</v>
      </c>
      <c r="C3" s="130" t="s">
        <v>136</v>
      </c>
      <c r="D3" s="42"/>
      <c r="E3" s="128" t="s">
        <v>129</v>
      </c>
      <c r="F3" s="129" t="s">
        <v>135</v>
      </c>
      <c r="G3" s="130" t="s">
        <v>136</v>
      </c>
      <c r="H3" s="42"/>
      <c r="I3" s="128" t="s">
        <v>131</v>
      </c>
      <c r="J3" s="129" t="s">
        <v>135</v>
      </c>
      <c r="K3" s="130" t="s">
        <v>136</v>
      </c>
      <c r="L3" s="42"/>
      <c r="M3" s="128" t="s">
        <v>132</v>
      </c>
      <c r="N3" s="129" t="s">
        <v>135</v>
      </c>
      <c r="O3" s="130" t="s">
        <v>136</v>
      </c>
      <c r="P3" s="42"/>
      <c r="Q3" s="128" t="s">
        <v>137</v>
      </c>
      <c r="R3" s="129" t="s">
        <v>135</v>
      </c>
      <c r="S3" s="130"/>
    </row>
    <row r="4" spans="1:19" ht="15">
      <c r="A4" s="134">
        <v>201</v>
      </c>
      <c r="B4" s="179" t="s">
        <v>163</v>
      </c>
      <c r="C4" s="209" t="s">
        <v>164</v>
      </c>
      <c r="D4" s="42"/>
      <c r="E4" s="134">
        <v>1</v>
      </c>
      <c r="F4" s="179" t="s">
        <v>138</v>
      </c>
      <c r="G4" s="209" t="s">
        <v>139</v>
      </c>
      <c r="H4" s="42"/>
      <c r="I4" s="134">
        <v>1</v>
      </c>
      <c r="J4" s="179" t="s">
        <v>165</v>
      </c>
      <c r="K4" s="209" t="s">
        <v>166</v>
      </c>
      <c r="L4" s="42"/>
      <c r="M4" s="134">
        <v>1</v>
      </c>
      <c r="N4" s="179" t="s">
        <v>151</v>
      </c>
      <c r="O4" s="209" t="s">
        <v>152</v>
      </c>
      <c r="P4" s="42"/>
      <c r="Q4" s="134">
        <v>1</v>
      </c>
      <c r="R4" s="184" t="s">
        <v>144</v>
      </c>
      <c r="S4" s="210" t="s">
        <v>145</v>
      </c>
    </row>
    <row r="5" spans="1:19" ht="15">
      <c r="A5" s="134">
        <v>202</v>
      </c>
      <c r="B5" s="104" t="s">
        <v>1236</v>
      </c>
      <c r="C5" s="135" t="s">
        <v>1237</v>
      </c>
      <c r="D5" s="42"/>
      <c r="E5" s="134">
        <v>2</v>
      </c>
      <c r="F5" s="184" t="s">
        <v>1238</v>
      </c>
      <c r="G5" s="210" t="s">
        <v>178</v>
      </c>
      <c r="H5" s="42"/>
      <c r="I5" s="134">
        <v>2</v>
      </c>
      <c r="J5" s="104" t="s">
        <v>1239</v>
      </c>
      <c r="K5" s="135" t="s">
        <v>629</v>
      </c>
      <c r="L5" s="42"/>
      <c r="M5" s="134">
        <v>2</v>
      </c>
      <c r="N5" s="179" t="s">
        <v>159</v>
      </c>
      <c r="O5" s="209" t="s">
        <v>160</v>
      </c>
      <c r="P5" s="42"/>
      <c r="Q5" s="134">
        <v>2</v>
      </c>
      <c r="R5" s="184" t="s">
        <v>147</v>
      </c>
      <c r="S5" s="210" t="s">
        <v>148</v>
      </c>
    </row>
    <row r="6" spans="1:19" ht="15">
      <c r="A6" s="134">
        <v>203</v>
      </c>
      <c r="B6" s="104" t="s">
        <v>1240</v>
      </c>
      <c r="C6" s="135" t="s">
        <v>1241</v>
      </c>
      <c r="D6" s="42"/>
      <c r="E6" s="134">
        <v>3</v>
      </c>
      <c r="F6" s="184" t="s">
        <v>192</v>
      </c>
      <c r="G6" s="210" t="s">
        <v>193</v>
      </c>
      <c r="H6" s="42"/>
      <c r="I6" s="134">
        <v>3</v>
      </c>
      <c r="J6" s="104" t="s">
        <v>1242</v>
      </c>
      <c r="K6" s="135" t="s">
        <v>1243</v>
      </c>
      <c r="L6" s="42"/>
      <c r="M6" s="134">
        <v>3</v>
      </c>
      <c r="N6" s="179" t="s">
        <v>196</v>
      </c>
      <c r="O6" s="209" t="s">
        <v>197</v>
      </c>
      <c r="P6" s="42"/>
      <c r="Q6" s="134">
        <v>3</v>
      </c>
      <c r="R6" s="184" t="s">
        <v>161</v>
      </c>
      <c r="S6" s="210" t="s">
        <v>162</v>
      </c>
    </row>
    <row r="7" spans="1:19" ht="15">
      <c r="A7" s="134">
        <v>204</v>
      </c>
      <c r="B7" s="104" t="s">
        <v>1244</v>
      </c>
      <c r="C7" s="135" t="s">
        <v>1245</v>
      </c>
      <c r="D7" s="42"/>
      <c r="E7" s="134">
        <v>4</v>
      </c>
      <c r="F7" s="184" t="s">
        <v>1246</v>
      </c>
      <c r="G7" s="210" t="s">
        <v>1013</v>
      </c>
      <c r="H7" s="42"/>
      <c r="I7" s="134">
        <v>4</v>
      </c>
      <c r="J7" s="104" t="s">
        <v>1067</v>
      </c>
      <c r="K7" s="135" t="s">
        <v>477</v>
      </c>
      <c r="L7" s="42"/>
      <c r="M7" s="134">
        <v>4</v>
      </c>
      <c r="N7" s="179" t="s">
        <v>1247</v>
      </c>
      <c r="O7" s="209" t="s">
        <v>158</v>
      </c>
      <c r="P7" s="42"/>
      <c r="Q7" s="134">
        <v>4</v>
      </c>
      <c r="R7" s="179" t="s">
        <v>169</v>
      </c>
      <c r="S7" s="209" t="s">
        <v>170</v>
      </c>
    </row>
    <row r="8" spans="1:19" ht="15">
      <c r="A8" s="134">
        <v>205</v>
      </c>
      <c r="B8" s="104" t="s">
        <v>1248</v>
      </c>
      <c r="C8" s="135" t="s">
        <v>43</v>
      </c>
      <c r="D8" s="42"/>
      <c r="E8" s="134">
        <v>5</v>
      </c>
      <c r="F8" s="104" t="s">
        <v>1249</v>
      </c>
      <c r="G8" s="135" t="s">
        <v>1250</v>
      </c>
      <c r="H8" s="42"/>
      <c r="I8" s="134">
        <v>5</v>
      </c>
      <c r="J8" s="179" t="s">
        <v>140</v>
      </c>
      <c r="K8" s="209" t="s">
        <v>141</v>
      </c>
      <c r="L8" s="42"/>
      <c r="M8" s="134">
        <v>5</v>
      </c>
      <c r="N8" s="184" t="s">
        <v>167</v>
      </c>
      <c r="O8" s="210" t="s">
        <v>168</v>
      </c>
      <c r="P8" s="42"/>
      <c r="Q8" s="134">
        <v>5</v>
      </c>
      <c r="R8" s="179" t="s">
        <v>177</v>
      </c>
      <c r="S8" s="209"/>
    </row>
    <row r="9" spans="1:19" ht="15">
      <c r="A9" s="134">
        <v>206</v>
      </c>
      <c r="B9" s="104" t="s">
        <v>1251</v>
      </c>
      <c r="C9" s="135" t="s">
        <v>1252</v>
      </c>
      <c r="D9" s="42"/>
      <c r="E9" s="134">
        <v>6</v>
      </c>
      <c r="F9" s="104" t="s">
        <v>1253</v>
      </c>
      <c r="G9" s="135" t="s">
        <v>1254</v>
      </c>
      <c r="H9" s="42"/>
      <c r="I9" s="134">
        <v>6</v>
      </c>
      <c r="J9" s="184" t="s">
        <v>156</v>
      </c>
      <c r="K9" s="210" t="s">
        <v>157</v>
      </c>
      <c r="L9" s="42"/>
      <c r="M9" s="134">
        <v>6</v>
      </c>
      <c r="N9" s="184" t="s">
        <v>1255</v>
      </c>
      <c r="O9" s="210" t="s">
        <v>200</v>
      </c>
      <c r="P9" s="42"/>
      <c r="Q9" s="134">
        <v>6</v>
      </c>
      <c r="R9" s="184" t="s">
        <v>183</v>
      </c>
      <c r="S9" s="210" t="s">
        <v>184</v>
      </c>
    </row>
    <row r="10" spans="1:19" ht="15">
      <c r="A10" s="134">
        <v>207</v>
      </c>
      <c r="B10" s="104" t="s">
        <v>1256</v>
      </c>
      <c r="C10" s="135" t="s">
        <v>1257</v>
      </c>
      <c r="D10" s="42"/>
      <c r="E10" s="134">
        <v>7</v>
      </c>
      <c r="F10" s="179" t="s">
        <v>154</v>
      </c>
      <c r="G10" s="209" t="s">
        <v>155</v>
      </c>
      <c r="H10" s="42"/>
      <c r="I10" s="134">
        <v>7</v>
      </c>
      <c r="J10" s="179" t="s">
        <v>187</v>
      </c>
      <c r="K10" s="209" t="s">
        <v>141</v>
      </c>
      <c r="L10" s="42"/>
      <c r="M10" s="134">
        <v>7</v>
      </c>
      <c r="N10" s="104" t="s">
        <v>1258</v>
      </c>
      <c r="O10" s="135" t="s">
        <v>985</v>
      </c>
      <c r="P10" s="42"/>
      <c r="Q10" s="134">
        <v>7</v>
      </c>
      <c r="R10" s="184" t="s">
        <v>190</v>
      </c>
      <c r="S10" s="210" t="s">
        <v>191</v>
      </c>
    </row>
    <row r="11" spans="1:19" ht="15">
      <c r="A11" s="134">
        <v>208</v>
      </c>
      <c r="B11" s="104" t="s">
        <v>1259</v>
      </c>
      <c r="C11" s="135" t="s">
        <v>1260</v>
      </c>
      <c r="D11" s="42"/>
      <c r="E11" s="134">
        <v>8</v>
      </c>
      <c r="F11" s="179" t="s">
        <v>171</v>
      </c>
      <c r="G11" s="209" t="s">
        <v>172</v>
      </c>
      <c r="H11" s="42"/>
      <c r="I11" s="134">
        <v>8</v>
      </c>
      <c r="J11" s="104" t="s">
        <v>1261</v>
      </c>
      <c r="K11" s="135" t="s">
        <v>1262</v>
      </c>
      <c r="L11" s="42"/>
      <c r="M11" s="134">
        <v>8</v>
      </c>
      <c r="N11" s="211" t="s">
        <v>1263</v>
      </c>
      <c r="O11" s="135" t="s">
        <v>1264</v>
      </c>
      <c r="P11" s="42"/>
      <c r="Q11" s="134">
        <v>8</v>
      </c>
      <c r="R11" s="179" t="s">
        <v>198</v>
      </c>
      <c r="S11" s="209" t="s">
        <v>199</v>
      </c>
    </row>
    <row r="12" spans="1:19" ht="15">
      <c r="A12" s="134">
        <v>209</v>
      </c>
      <c r="B12" s="104" t="s">
        <v>1265</v>
      </c>
      <c r="C12" s="135" t="s">
        <v>1266</v>
      </c>
      <c r="D12" s="42"/>
      <c r="E12" s="134">
        <v>9</v>
      </c>
      <c r="F12" s="179" t="s">
        <v>185</v>
      </c>
      <c r="G12" s="209" t="s">
        <v>186</v>
      </c>
      <c r="H12" s="42"/>
      <c r="I12" s="134">
        <v>9</v>
      </c>
      <c r="J12" s="104" t="s">
        <v>1267</v>
      </c>
      <c r="K12" s="135" t="s">
        <v>365</v>
      </c>
      <c r="L12" s="42"/>
      <c r="M12" s="134">
        <v>9</v>
      </c>
      <c r="N12" s="179" t="s">
        <v>142</v>
      </c>
      <c r="O12" s="209" t="s">
        <v>143</v>
      </c>
      <c r="P12" s="42"/>
      <c r="Q12" s="134">
        <v>9</v>
      </c>
      <c r="R12" s="185" t="s">
        <v>201</v>
      </c>
      <c r="S12" s="212" t="s">
        <v>202</v>
      </c>
    </row>
    <row r="13" spans="1:19" ht="15">
      <c r="A13" s="134">
        <v>210</v>
      </c>
      <c r="B13" s="104" t="s">
        <v>1527</v>
      </c>
      <c r="C13" s="135"/>
      <c r="D13" s="42"/>
      <c r="E13" s="134">
        <v>10</v>
      </c>
      <c r="F13" s="179" t="s">
        <v>205</v>
      </c>
      <c r="G13" s="209" t="s">
        <v>206</v>
      </c>
      <c r="H13" s="42"/>
      <c r="I13" s="134">
        <v>10</v>
      </c>
      <c r="J13" s="104" t="s">
        <v>1268</v>
      </c>
      <c r="K13" s="135" t="s">
        <v>1043</v>
      </c>
      <c r="L13" s="42"/>
      <c r="M13" s="134">
        <v>10</v>
      </c>
      <c r="N13" s="179" t="s">
        <v>149</v>
      </c>
      <c r="O13" s="209" t="s">
        <v>150</v>
      </c>
      <c r="P13" s="42"/>
      <c r="Q13" s="134">
        <v>10</v>
      </c>
      <c r="R13" s="179" t="s">
        <v>203</v>
      </c>
      <c r="S13" s="209" t="s">
        <v>204</v>
      </c>
    </row>
    <row r="14" spans="1:19" ht="15">
      <c r="A14" s="134">
        <v>211</v>
      </c>
      <c r="B14" s="213" t="s">
        <v>1868</v>
      </c>
      <c r="C14" s="135"/>
      <c r="D14" s="42"/>
      <c r="E14" s="134">
        <v>11</v>
      </c>
      <c r="F14" s="123" t="s">
        <v>1068</v>
      </c>
      <c r="G14" s="135" t="s">
        <v>774</v>
      </c>
      <c r="H14" s="42"/>
      <c r="I14" s="134">
        <v>11</v>
      </c>
      <c r="J14" s="123" t="s">
        <v>1269</v>
      </c>
      <c r="K14" s="135" t="s">
        <v>1270</v>
      </c>
      <c r="L14" s="42"/>
      <c r="M14" s="134">
        <v>11</v>
      </c>
      <c r="N14" s="184" t="s">
        <v>173</v>
      </c>
      <c r="O14" s="210" t="s">
        <v>174</v>
      </c>
      <c r="P14" s="42"/>
      <c r="Q14" s="134">
        <v>11</v>
      </c>
      <c r="R14" s="179" t="s">
        <v>209</v>
      </c>
      <c r="S14" s="209" t="s">
        <v>210</v>
      </c>
    </row>
    <row r="15" spans="1:19" ht="15">
      <c r="A15" s="134">
        <v>212</v>
      </c>
      <c r="B15" s="104" t="s">
        <v>1869</v>
      </c>
      <c r="C15" s="135"/>
      <c r="D15" s="42"/>
      <c r="E15" s="134">
        <v>12</v>
      </c>
      <c r="F15" s="104"/>
      <c r="G15" s="135"/>
      <c r="H15" s="42"/>
      <c r="I15" s="134">
        <v>12</v>
      </c>
      <c r="J15" s="104"/>
      <c r="K15" s="135"/>
      <c r="L15" s="42"/>
      <c r="M15" s="134">
        <v>12</v>
      </c>
      <c r="N15" s="184" t="s">
        <v>179</v>
      </c>
      <c r="O15" s="210" t="s">
        <v>180</v>
      </c>
      <c r="P15" s="42"/>
      <c r="Q15" s="134">
        <v>12</v>
      </c>
      <c r="R15" s="184" t="s">
        <v>214</v>
      </c>
      <c r="S15" s="210" t="s">
        <v>215</v>
      </c>
    </row>
    <row r="16" spans="1:19" ht="15">
      <c r="A16" s="134">
        <v>13</v>
      </c>
      <c r="B16" s="104"/>
      <c r="C16" s="135"/>
      <c r="D16" s="42"/>
      <c r="E16" s="134">
        <v>13</v>
      </c>
      <c r="F16" s="104"/>
      <c r="G16" s="135"/>
      <c r="H16" s="42"/>
      <c r="I16" s="134">
        <v>13</v>
      </c>
      <c r="J16" s="104"/>
      <c r="K16" s="135"/>
      <c r="L16" s="42"/>
      <c r="M16" s="134">
        <v>13</v>
      </c>
      <c r="N16" s="184" t="s">
        <v>188</v>
      </c>
      <c r="O16" s="210" t="s">
        <v>189</v>
      </c>
      <c r="P16" s="42"/>
      <c r="Q16" s="134">
        <v>13</v>
      </c>
      <c r="R16" s="184" t="s">
        <v>218</v>
      </c>
      <c r="S16" s="210" t="s">
        <v>219</v>
      </c>
    </row>
    <row r="17" spans="1:19" ht="15">
      <c r="A17" s="134">
        <v>14</v>
      </c>
      <c r="B17" s="104"/>
      <c r="C17" s="135"/>
      <c r="D17" s="42"/>
      <c r="E17" s="134">
        <v>14</v>
      </c>
      <c r="F17" s="104"/>
      <c r="G17" s="135"/>
      <c r="H17" s="42"/>
      <c r="I17" s="134">
        <v>14</v>
      </c>
      <c r="J17" s="104"/>
      <c r="K17" s="135"/>
      <c r="L17" s="42"/>
      <c r="M17" s="134">
        <v>14</v>
      </c>
      <c r="N17" s="179" t="s">
        <v>194</v>
      </c>
      <c r="O17" s="209" t="s">
        <v>195</v>
      </c>
      <c r="P17" s="42"/>
      <c r="Q17" s="134">
        <v>14</v>
      </c>
      <c r="R17" s="184" t="s">
        <v>220</v>
      </c>
      <c r="S17" s="210" t="s">
        <v>221</v>
      </c>
    </row>
    <row r="18" spans="1:19" ht="15">
      <c r="A18" s="134">
        <v>15</v>
      </c>
      <c r="B18" s="104"/>
      <c r="C18" s="135"/>
      <c r="D18" s="42"/>
      <c r="E18" s="134">
        <v>15</v>
      </c>
      <c r="F18" s="104"/>
      <c r="G18" s="135"/>
      <c r="H18" s="42"/>
      <c r="I18" s="134">
        <v>15</v>
      </c>
      <c r="J18" s="104"/>
      <c r="K18" s="135"/>
      <c r="L18" s="42"/>
      <c r="M18" s="134">
        <v>15</v>
      </c>
      <c r="N18" s="184" t="s">
        <v>207</v>
      </c>
      <c r="O18" s="210" t="s">
        <v>208</v>
      </c>
      <c r="P18" s="42"/>
      <c r="Q18" s="134">
        <v>15</v>
      </c>
      <c r="R18" s="179" t="s">
        <v>222</v>
      </c>
      <c r="S18" s="209" t="s">
        <v>223</v>
      </c>
    </row>
    <row r="19" spans="1:19" ht="15">
      <c r="A19" s="134">
        <v>16</v>
      </c>
      <c r="B19" s="104"/>
      <c r="C19" s="135"/>
      <c r="D19" s="105"/>
      <c r="E19" s="134">
        <v>16</v>
      </c>
      <c r="F19" s="104"/>
      <c r="G19" s="135"/>
      <c r="H19" s="105"/>
      <c r="I19" s="134">
        <v>16</v>
      </c>
      <c r="J19" s="104"/>
      <c r="K19" s="135"/>
      <c r="L19" s="105"/>
      <c r="M19" s="134">
        <v>16</v>
      </c>
      <c r="N19" s="179" t="s">
        <v>212</v>
      </c>
      <c r="O19" s="209" t="s">
        <v>213</v>
      </c>
      <c r="P19" s="42"/>
      <c r="Q19" s="134">
        <v>16</v>
      </c>
      <c r="R19" s="184" t="s">
        <v>224</v>
      </c>
      <c r="S19" s="210" t="s">
        <v>1271</v>
      </c>
    </row>
    <row r="20" spans="1:19" ht="15">
      <c r="A20" s="134">
        <v>17</v>
      </c>
      <c r="B20" s="104"/>
      <c r="C20" s="135"/>
      <c r="D20" s="105"/>
      <c r="E20" s="134">
        <v>17</v>
      </c>
      <c r="F20" s="104"/>
      <c r="G20" s="135"/>
      <c r="H20" s="105"/>
      <c r="I20" s="134">
        <v>17</v>
      </c>
      <c r="J20" s="104"/>
      <c r="K20" s="135"/>
      <c r="L20" s="105"/>
      <c r="M20" s="134">
        <v>17</v>
      </c>
      <c r="N20" s="179" t="s">
        <v>216</v>
      </c>
      <c r="O20" s="209" t="s">
        <v>217</v>
      </c>
      <c r="P20" s="42"/>
      <c r="Q20" s="134">
        <v>17</v>
      </c>
      <c r="R20" s="179" t="s">
        <v>1272</v>
      </c>
      <c r="S20" s="209" t="s">
        <v>225</v>
      </c>
    </row>
    <row r="21" spans="1:19" ht="15">
      <c r="A21" s="134">
        <v>18</v>
      </c>
      <c r="B21" s="104"/>
      <c r="C21" s="135"/>
      <c r="D21" s="105"/>
      <c r="E21" s="134">
        <v>18</v>
      </c>
      <c r="F21" s="104"/>
      <c r="G21" s="135"/>
      <c r="H21" s="105"/>
      <c r="I21" s="134">
        <v>18</v>
      </c>
      <c r="J21" s="104"/>
      <c r="K21" s="135"/>
      <c r="L21" s="105"/>
      <c r="M21" s="134">
        <v>18</v>
      </c>
      <c r="N21" s="104" t="s">
        <v>1273</v>
      </c>
      <c r="O21" s="135" t="s">
        <v>1274</v>
      </c>
      <c r="P21" s="42"/>
      <c r="Q21" s="134">
        <v>18</v>
      </c>
      <c r="R21" s="179" t="s">
        <v>226</v>
      </c>
      <c r="S21" s="209" t="s">
        <v>227</v>
      </c>
    </row>
    <row r="22" spans="1:19" ht="15">
      <c r="A22" s="134">
        <v>19</v>
      </c>
      <c r="B22" s="104"/>
      <c r="C22" s="135"/>
      <c r="D22" s="42"/>
      <c r="E22" s="134">
        <v>19</v>
      </c>
      <c r="F22" s="104"/>
      <c r="G22" s="135"/>
      <c r="H22" s="42"/>
      <c r="I22" s="134">
        <v>19</v>
      </c>
      <c r="J22" s="104"/>
      <c r="K22" s="135"/>
      <c r="L22" s="42"/>
      <c r="M22" s="134">
        <v>19</v>
      </c>
      <c r="N22" s="123" t="s">
        <v>1275</v>
      </c>
      <c r="O22" s="135" t="s">
        <v>1276</v>
      </c>
      <c r="P22" s="42"/>
      <c r="Q22" s="134">
        <v>19</v>
      </c>
      <c r="R22" s="179" t="s">
        <v>228</v>
      </c>
      <c r="S22" s="209"/>
    </row>
    <row r="23" spans="1:19" s="41" customFormat="1">
      <c r="A23" s="134">
        <v>20</v>
      </c>
      <c r="B23" s="104"/>
      <c r="C23" s="135"/>
      <c r="D23" s="126"/>
      <c r="E23" s="134">
        <v>20</v>
      </c>
      <c r="F23" s="104"/>
      <c r="G23" s="135"/>
      <c r="H23" s="126"/>
      <c r="I23" s="134">
        <v>20</v>
      </c>
      <c r="J23" s="123"/>
      <c r="K23" s="135"/>
      <c r="L23" s="126"/>
      <c r="M23" s="134">
        <v>20</v>
      </c>
      <c r="N23" s="123"/>
      <c r="O23" s="135"/>
      <c r="P23" s="126"/>
      <c r="Q23" s="134">
        <v>20</v>
      </c>
      <c r="R23" s="184" t="s">
        <v>229</v>
      </c>
      <c r="S23" s="210" t="s">
        <v>230</v>
      </c>
    </row>
    <row r="24" spans="1:19" ht="15">
      <c r="A24" s="134">
        <v>21</v>
      </c>
      <c r="B24" s="104"/>
      <c r="C24" s="135"/>
      <c r="D24" s="105"/>
      <c r="E24" s="134">
        <v>21</v>
      </c>
      <c r="F24" s="104"/>
      <c r="G24" s="135"/>
      <c r="H24" s="105"/>
      <c r="I24" s="134">
        <v>21</v>
      </c>
      <c r="J24" s="104"/>
      <c r="K24" s="135"/>
      <c r="L24" s="105"/>
      <c r="M24" s="134">
        <v>21</v>
      </c>
      <c r="N24" s="184"/>
      <c r="O24" s="135"/>
      <c r="P24" s="105"/>
      <c r="Q24" s="134">
        <v>21</v>
      </c>
      <c r="R24" s="184" t="s">
        <v>231</v>
      </c>
      <c r="S24" s="210" t="s">
        <v>232</v>
      </c>
    </row>
    <row r="25" spans="1:19" ht="15">
      <c r="A25" s="134">
        <v>22</v>
      </c>
      <c r="B25" s="104"/>
      <c r="C25" s="135"/>
      <c r="D25" s="105"/>
      <c r="E25" s="134">
        <v>22</v>
      </c>
      <c r="F25" s="104"/>
      <c r="G25" s="135"/>
      <c r="H25" s="105"/>
      <c r="I25" s="134">
        <v>22</v>
      </c>
      <c r="J25" s="104"/>
      <c r="K25" s="135"/>
      <c r="L25" s="105"/>
      <c r="M25" s="134">
        <v>22</v>
      </c>
      <c r="N25" s="104"/>
      <c r="O25" s="135"/>
      <c r="P25" s="105"/>
      <c r="Q25" s="134">
        <v>22</v>
      </c>
      <c r="R25" s="179" t="s">
        <v>1277</v>
      </c>
      <c r="S25" s="209" t="s">
        <v>158</v>
      </c>
    </row>
    <row r="26" spans="1:19" ht="15">
      <c r="A26" s="134">
        <v>23</v>
      </c>
      <c r="B26" s="104"/>
      <c r="C26" s="135"/>
      <c r="D26" s="105"/>
      <c r="E26" s="134">
        <v>23</v>
      </c>
      <c r="F26" s="104"/>
      <c r="G26" s="135"/>
      <c r="H26" s="105"/>
      <c r="I26" s="134">
        <v>23</v>
      </c>
      <c r="J26" s="104"/>
      <c r="K26" s="135"/>
      <c r="L26" s="105"/>
      <c r="M26" s="134">
        <v>23</v>
      </c>
      <c r="N26" s="104"/>
      <c r="O26" s="135"/>
      <c r="P26" s="105"/>
      <c r="Q26" s="134">
        <v>23</v>
      </c>
      <c r="R26" s="179" t="s">
        <v>175</v>
      </c>
      <c r="S26" s="209" t="s">
        <v>176</v>
      </c>
    </row>
    <row r="27" spans="1:19" ht="15">
      <c r="A27" s="134">
        <v>24</v>
      </c>
      <c r="B27" s="104"/>
      <c r="C27" s="135"/>
      <c r="D27" s="105"/>
      <c r="E27" s="134">
        <v>24</v>
      </c>
      <c r="F27" s="104"/>
      <c r="G27" s="135"/>
      <c r="H27" s="105"/>
      <c r="I27" s="134">
        <v>24</v>
      </c>
      <c r="J27" s="104"/>
      <c r="K27" s="135"/>
      <c r="L27" s="105"/>
      <c r="M27" s="134">
        <v>24</v>
      </c>
      <c r="N27" s="104"/>
      <c r="O27" s="135"/>
      <c r="P27" s="105"/>
      <c r="Q27" s="134">
        <v>24</v>
      </c>
      <c r="R27" s="163" t="s">
        <v>1069</v>
      </c>
      <c r="S27" s="135" t="s">
        <v>1278</v>
      </c>
    </row>
    <row r="28" spans="1:19" ht="15">
      <c r="A28" s="134">
        <v>25</v>
      </c>
      <c r="B28" s="104"/>
      <c r="C28" s="135"/>
      <c r="D28" s="105"/>
      <c r="E28" s="134">
        <v>25</v>
      </c>
      <c r="F28" s="104"/>
      <c r="G28" s="135"/>
      <c r="H28" s="105"/>
      <c r="I28" s="134">
        <v>25</v>
      </c>
      <c r="J28" s="104"/>
      <c r="K28" s="135"/>
      <c r="L28" s="105"/>
      <c r="M28" s="134">
        <v>25</v>
      </c>
      <c r="N28" s="104"/>
      <c r="O28" s="135"/>
      <c r="P28" s="105"/>
      <c r="Q28" s="134">
        <v>25</v>
      </c>
      <c r="R28" s="163" t="s">
        <v>1070</v>
      </c>
      <c r="S28" s="135"/>
    </row>
    <row r="29" spans="1:19" ht="15">
      <c r="A29" s="134">
        <v>26</v>
      </c>
      <c r="B29" s="104"/>
      <c r="C29" s="135"/>
      <c r="D29" s="105"/>
      <c r="E29" s="134">
        <v>26</v>
      </c>
      <c r="F29" s="104"/>
      <c r="G29" s="135"/>
      <c r="H29" s="105"/>
      <c r="I29" s="134">
        <v>26</v>
      </c>
      <c r="J29" s="104"/>
      <c r="K29" s="135"/>
      <c r="L29" s="105"/>
      <c r="M29" s="134">
        <v>26</v>
      </c>
      <c r="N29" s="104"/>
      <c r="O29" s="135"/>
      <c r="P29" s="105"/>
      <c r="Q29" s="134">
        <v>26</v>
      </c>
      <c r="R29" s="105" t="s">
        <v>1071</v>
      </c>
      <c r="S29" s="135"/>
    </row>
    <row r="30" spans="1:19" ht="15">
      <c r="A30" s="134">
        <v>27</v>
      </c>
      <c r="B30" s="104"/>
      <c r="C30" s="135"/>
      <c r="D30" s="105"/>
      <c r="E30" s="134">
        <v>27</v>
      </c>
      <c r="F30" s="104"/>
      <c r="G30" s="135"/>
      <c r="H30" s="105"/>
      <c r="I30" s="134">
        <v>27</v>
      </c>
      <c r="J30" s="104"/>
      <c r="K30" s="135"/>
      <c r="L30" s="105"/>
      <c r="M30" s="134">
        <v>27</v>
      </c>
      <c r="N30" s="104"/>
      <c r="O30" s="135"/>
      <c r="P30" s="105"/>
      <c r="Q30" s="134">
        <v>27</v>
      </c>
      <c r="R30" s="214" t="s">
        <v>1133</v>
      </c>
      <c r="S30" s="209" t="s">
        <v>160</v>
      </c>
    </row>
    <row r="31" spans="1:19" ht="15">
      <c r="A31" s="134">
        <v>28</v>
      </c>
      <c r="B31" s="104"/>
      <c r="C31" s="135"/>
      <c r="D31" s="105"/>
      <c r="E31" s="134">
        <v>28</v>
      </c>
      <c r="F31" s="104"/>
      <c r="G31" s="135"/>
      <c r="H31" s="105"/>
      <c r="I31" s="134">
        <v>28</v>
      </c>
      <c r="J31" s="104"/>
      <c r="K31" s="135"/>
      <c r="L31" s="105"/>
      <c r="M31" s="134">
        <v>28</v>
      </c>
      <c r="N31" s="104"/>
      <c r="O31" s="135"/>
      <c r="P31" s="105"/>
      <c r="Q31" s="134">
        <v>28</v>
      </c>
      <c r="R31" s="104" t="s">
        <v>1279</v>
      </c>
      <c r="S31" s="135" t="s">
        <v>1280</v>
      </c>
    </row>
    <row r="32" spans="1:19" ht="15">
      <c r="A32" s="134">
        <v>29</v>
      </c>
      <c r="B32" s="104"/>
      <c r="C32" s="135"/>
      <c r="D32" s="105"/>
      <c r="E32" s="134">
        <v>29</v>
      </c>
      <c r="F32" s="104"/>
      <c r="G32" s="135"/>
      <c r="H32" s="105"/>
      <c r="I32" s="134">
        <v>29</v>
      </c>
      <c r="J32" s="123"/>
      <c r="K32" s="135"/>
      <c r="L32" s="105"/>
      <c r="M32" s="134">
        <v>29</v>
      </c>
      <c r="N32" s="104"/>
      <c r="O32" s="135"/>
      <c r="P32" s="105"/>
      <c r="Q32" s="134">
        <v>29</v>
      </c>
      <c r="R32" s="179" t="s">
        <v>181</v>
      </c>
      <c r="S32" s="209" t="s">
        <v>182</v>
      </c>
    </row>
    <row r="33" spans="1:19" thickBot="1">
      <c r="A33" s="164">
        <v>30</v>
      </c>
      <c r="B33" s="165"/>
      <c r="C33" s="166"/>
      <c r="D33" s="105"/>
      <c r="E33" s="164">
        <v>30</v>
      </c>
      <c r="F33" s="165"/>
      <c r="G33" s="166"/>
      <c r="H33" s="105"/>
      <c r="I33" s="164">
        <v>30</v>
      </c>
      <c r="J33" s="167"/>
      <c r="K33" s="166"/>
      <c r="L33" s="105"/>
      <c r="M33" s="164">
        <v>30</v>
      </c>
      <c r="N33" s="165"/>
      <c r="O33" s="166"/>
      <c r="P33" s="105"/>
      <c r="Q33" s="134">
        <v>30</v>
      </c>
      <c r="R33" s="105" t="s">
        <v>1281</v>
      </c>
      <c r="S33" s="135"/>
    </row>
    <row r="34" spans="1:19" thickBot="1">
      <c r="A34" s="104"/>
      <c r="B34" s="123"/>
      <c r="C34" s="186"/>
      <c r="D34" s="104"/>
      <c r="E34" s="104"/>
      <c r="F34" s="104"/>
      <c r="G34" s="186"/>
      <c r="H34" s="104"/>
      <c r="I34" s="104"/>
      <c r="J34" s="104"/>
      <c r="K34" s="186"/>
      <c r="L34" s="104"/>
      <c r="M34" s="104"/>
      <c r="N34" s="104"/>
      <c r="O34" s="186"/>
      <c r="P34" s="105"/>
      <c r="Q34" s="134">
        <v>31</v>
      </c>
      <c r="R34" s="105" t="s">
        <v>1282</v>
      </c>
      <c r="S34" s="135"/>
    </row>
    <row r="35" spans="1:19" ht="15">
      <c r="A35" s="215" t="s">
        <v>126</v>
      </c>
      <c r="B35" s="129" t="s">
        <v>135</v>
      </c>
      <c r="C35" s="130" t="s">
        <v>136</v>
      </c>
      <c r="D35" s="105"/>
      <c r="E35" s="128" t="s">
        <v>128</v>
      </c>
      <c r="F35" s="129" t="s">
        <v>135</v>
      </c>
      <c r="G35" s="130" t="s">
        <v>136</v>
      </c>
      <c r="H35" s="105"/>
      <c r="I35" s="128" t="s">
        <v>130</v>
      </c>
      <c r="J35" s="129" t="s">
        <v>135</v>
      </c>
      <c r="K35" s="130" t="s">
        <v>136</v>
      </c>
      <c r="L35" s="105"/>
      <c r="M35" s="128" t="s">
        <v>233</v>
      </c>
      <c r="N35" s="129" t="s">
        <v>135</v>
      </c>
      <c r="O35" s="130"/>
      <c r="P35" s="105"/>
      <c r="Q35" s="134">
        <v>32</v>
      </c>
      <c r="R35" s="184" t="s">
        <v>1283</v>
      </c>
      <c r="S35" s="210" t="s">
        <v>200</v>
      </c>
    </row>
    <row r="36" spans="1:19" ht="15">
      <c r="A36" s="134">
        <v>1</v>
      </c>
      <c r="B36" s="104" t="s">
        <v>1284</v>
      </c>
      <c r="C36" s="209" t="s">
        <v>1285</v>
      </c>
      <c r="D36" s="105"/>
      <c r="E36" s="134">
        <v>1</v>
      </c>
      <c r="F36" s="179" t="s">
        <v>271</v>
      </c>
      <c r="G36" s="209" t="s">
        <v>272</v>
      </c>
      <c r="H36" s="105"/>
      <c r="I36" s="134">
        <v>1</v>
      </c>
      <c r="J36" s="179" t="s">
        <v>1286</v>
      </c>
      <c r="K36" s="209" t="s">
        <v>253</v>
      </c>
      <c r="L36" s="105"/>
      <c r="M36" s="134">
        <v>1</v>
      </c>
      <c r="N36" s="179" t="s">
        <v>1287</v>
      </c>
      <c r="O36" s="209" t="s">
        <v>237</v>
      </c>
      <c r="P36" s="105"/>
      <c r="Q36" s="134">
        <v>33</v>
      </c>
      <c r="R36" s="104" t="s">
        <v>1528</v>
      </c>
      <c r="S36" s="135"/>
    </row>
    <row r="37" spans="1:19" ht="15">
      <c r="A37" s="134">
        <v>2</v>
      </c>
      <c r="B37" s="104" t="s">
        <v>1288</v>
      </c>
      <c r="C37" s="209" t="s">
        <v>1289</v>
      </c>
      <c r="D37" s="105"/>
      <c r="E37" s="134">
        <v>2</v>
      </c>
      <c r="F37" s="184" t="s">
        <v>261</v>
      </c>
      <c r="G37" s="210" t="s">
        <v>262</v>
      </c>
      <c r="H37" s="105"/>
      <c r="I37" s="134">
        <v>2</v>
      </c>
      <c r="J37" s="179" t="s">
        <v>1290</v>
      </c>
      <c r="K37" s="209" t="s">
        <v>250</v>
      </c>
      <c r="L37" s="105"/>
      <c r="M37" s="134">
        <v>2</v>
      </c>
      <c r="N37" s="179" t="s">
        <v>241</v>
      </c>
      <c r="O37" s="209" t="s">
        <v>242</v>
      </c>
      <c r="P37" s="105"/>
      <c r="Q37" s="134">
        <v>34</v>
      </c>
      <c r="R37" s="216" t="s">
        <v>1275</v>
      </c>
      <c r="S37" s="217" t="s">
        <v>1276</v>
      </c>
    </row>
    <row r="38" spans="1:19" ht="15">
      <c r="A38" s="134">
        <v>3</v>
      </c>
      <c r="B38" s="104" t="s">
        <v>1291</v>
      </c>
      <c r="C38" s="209" t="s">
        <v>1292</v>
      </c>
      <c r="D38" s="105"/>
      <c r="E38" s="134">
        <v>3</v>
      </c>
      <c r="F38" s="179" t="s">
        <v>248</v>
      </c>
      <c r="G38" s="209" t="s">
        <v>249</v>
      </c>
      <c r="H38" s="105"/>
      <c r="I38" s="134">
        <v>3</v>
      </c>
      <c r="J38" s="179" t="s">
        <v>283</v>
      </c>
      <c r="K38" s="209" t="s">
        <v>284</v>
      </c>
      <c r="L38" s="105"/>
      <c r="M38" s="134">
        <v>3</v>
      </c>
      <c r="N38" s="179" t="s">
        <v>255</v>
      </c>
      <c r="O38" s="209" t="s">
        <v>256</v>
      </c>
      <c r="P38" s="105"/>
      <c r="Q38" s="134">
        <v>35</v>
      </c>
      <c r="R38" s="218" t="s">
        <v>188</v>
      </c>
      <c r="S38" s="219" t="s">
        <v>189</v>
      </c>
    </row>
    <row r="39" spans="1:19" ht="15">
      <c r="A39" s="134">
        <v>4</v>
      </c>
      <c r="B39" s="104" t="s">
        <v>1293</v>
      </c>
      <c r="C39" s="209" t="s">
        <v>1294</v>
      </c>
      <c r="D39" s="105"/>
      <c r="E39" s="134">
        <v>4</v>
      </c>
      <c r="F39" s="184" t="s">
        <v>257</v>
      </c>
      <c r="G39" s="210" t="s">
        <v>258</v>
      </c>
      <c r="H39" s="105"/>
      <c r="I39" s="134">
        <v>4</v>
      </c>
      <c r="J39" s="179" t="s">
        <v>273</v>
      </c>
      <c r="K39" s="209" t="s">
        <v>274</v>
      </c>
      <c r="L39" s="105"/>
      <c r="M39" s="134">
        <v>4</v>
      </c>
      <c r="N39" s="184" t="s">
        <v>269</v>
      </c>
      <c r="O39" s="210" t="s">
        <v>270</v>
      </c>
      <c r="P39" s="105"/>
      <c r="Q39" s="134">
        <v>36</v>
      </c>
      <c r="R39" s="220" t="s">
        <v>173</v>
      </c>
      <c r="S39" s="219" t="s">
        <v>174</v>
      </c>
    </row>
    <row r="40" spans="1:19" ht="15">
      <c r="A40" s="134">
        <v>5</v>
      </c>
      <c r="B40" s="179" t="s">
        <v>1295</v>
      </c>
      <c r="C40" s="209" t="s">
        <v>1296</v>
      </c>
      <c r="D40" s="105"/>
      <c r="E40" s="134">
        <v>5</v>
      </c>
      <c r="F40" s="104" t="s">
        <v>1297</v>
      </c>
      <c r="G40" s="210" t="s">
        <v>1298</v>
      </c>
      <c r="H40" s="105"/>
      <c r="I40" s="134">
        <v>5</v>
      </c>
      <c r="J40" s="179" t="s">
        <v>263</v>
      </c>
      <c r="K40" s="209" t="s">
        <v>264</v>
      </c>
      <c r="L40" s="105"/>
      <c r="M40" s="134">
        <v>5</v>
      </c>
      <c r="N40" s="184" t="s">
        <v>275</v>
      </c>
      <c r="O40" s="210" t="s">
        <v>276</v>
      </c>
      <c r="P40" s="104"/>
      <c r="Q40" s="134">
        <v>37</v>
      </c>
      <c r="R40" s="105"/>
      <c r="S40" s="217"/>
    </row>
    <row r="41" spans="1:19" ht="15">
      <c r="A41" s="134">
        <v>6</v>
      </c>
      <c r="B41" s="104" t="s">
        <v>1299</v>
      </c>
      <c r="C41" s="209" t="s">
        <v>1300</v>
      </c>
      <c r="D41" s="105"/>
      <c r="E41" s="134">
        <v>6</v>
      </c>
      <c r="F41" s="179" t="s">
        <v>1073</v>
      </c>
      <c r="G41" s="210" t="s">
        <v>1301</v>
      </c>
      <c r="H41" s="105"/>
      <c r="I41" s="134">
        <v>6</v>
      </c>
      <c r="J41" s="104" t="s">
        <v>1302</v>
      </c>
      <c r="K41" s="135" t="s">
        <v>1303</v>
      </c>
      <c r="L41" s="105"/>
      <c r="M41" s="134">
        <v>6</v>
      </c>
      <c r="N41" s="184" t="s">
        <v>279</v>
      </c>
      <c r="O41" s="210" t="s">
        <v>280</v>
      </c>
      <c r="P41" s="104"/>
      <c r="Q41" s="134">
        <v>38</v>
      </c>
      <c r="R41" s="105"/>
      <c r="S41" s="135"/>
    </row>
    <row r="42" spans="1:19" ht="15">
      <c r="A42" s="134">
        <v>7</v>
      </c>
      <c r="B42" s="104" t="s">
        <v>1304</v>
      </c>
      <c r="C42" s="209" t="s">
        <v>1305</v>
      </c>
      <c r="D42" s="105"/>
      <c r="E42" s="134">
        <v>7</v>
      </c>
      <c r="F42" s="104" t="s">
        <v>1072</v>
      </c>
      <c r="G42" s="210" t="s">
        <v>1306</v>
      </c>
      <c r="H42" s="105"/>
      <c r="I42" s="134">
        <v>7</v>
      </c>
      <c r="J42" s="179" t="s">
        <v>1307</v>
      </c>
      <c r="K42" s="209" t="s">
        <v>249</v>
      </c>
      <c r="L42" s="105"/>
      <c r="M42" s="134">
        <v>7</v>
      </c>
      <c r="N42" s="185" t="s">
        <v>281</v>
      </c>
      <c r="O42" s="212" t="s">
        <v>282</v>
      </c>
      <c r="P42" s="104"/>
      <c r="Q42" s="134">
        <v>39</v>
      </c>
      <c r="R42" s="105"/>
      <c r="S42" s="135"/>
    </row>
    <row r="43" spans="1:19" ht="15">
      <c r="A43" s="134">
        <v>8</v>
      </c>
      <c r="B43" s="104" t="s">
        <v>1308</v>
      </c>
      <c r="C43" s="209" t="s">
        <v>1309</v>
      </c>
      <c r="D43" s="105"/>
      <c r="E43" s="134">
        <v>8</v>
      </c>
      <c r="F43" s="104" t="s">
        <v>1310</v>
      </c>
      <c r="G43" s="135" t="s">
        <v>1311</v>
      </c>
      <c r="H43" s="105"/>
      <c r="I43" s="134">
        <v>8</v>
      </c>
      <c r="J43" s="184" t="s">
        <v>1312</v>
      </c>
      <c r="K43" s="210" t="s">
        <v>262</v>
      </c>
      <c r="L43" s="105"/>
      <c r="M43" s="134">
        <v>8</v>
      </c>
      <c r="N43" s="179" t="s">
        <v>285</v>
      </c>
      <c r="O43" s="209" t="s">
        <v>286</v>
      </c>
      <c r="P43" s="104"/>
      <c r="Q43" s="134">
        <v>40</v>
      </c>
      <c r="R43" s="104"/>
      <c r="S43" s="135"/>
    </row>
    <row r="44" spans="1:19" ht="15">
      <c r="A44" s="134">
        <v>9</v>
      </c>
      <c r="B44" s="104" t="s">
        <v>1313</v>
      </c>
      <c r="C44" s="209" t="s">
        <v>1314</v>
      </c>
      <c r="D44" s="105"/>
      <c r="E44" s="134">
        <v>9</v>
      </c>
      <c r="F44" s="104" t="s">
        <v>1315</v>
      </c>
      <c r="G44" s="135" t="s">
        <v>258</v>
      </c>
      <c r="H44" s="105"/>
      <c r="I44" s="134">
        <v>9</v>
      </c>
      <c r="J44" s="179" t="s">
        <v>238</v>
      </c>
      <c r="K44" s="209" t="s">
        <v>239</v>
      </c>
      <c r="L44" s="105"/>
      <c r="M44" s="134">
        <v>9</v>
      </c>
      <c r="N44" s="179" t="s">
        <v>1316</v>
      </c>
      <c r="O44" s="209" t="s">
        <v>287</v>
      </c>
      <c r="P44" s="104"/>
      <c r="Q44" s="134">
        <v>41</v>
      </c>
      <c r="R44" s="104"/>
      <c r="S44" s="135"/>
    </row>
    <row r="45" spans="1:19" ht="15">
      <c r="A45" s="134">
        <v>10</v>
      </c>
      <c r="B45" s="104" t="s">
        <v>1317</v>
      </c>
      <c r="C45" s="209" t="s">
        <v>1318</v>
      </c>
      <c r="D45" s="105"/>
      <c r="E45" s="134">
        <v>10</v>
      </c>
      <c r="F45" s="179" t="s">
        <v>234</v>
      </c>
      <c r="G45" s="209" t="s">
        <v>235</v>
      </c>
      <c r="H45" s="105"/>
      <c r="I45" s="134">
        <v>10</v>
      </c>
      <c r="J45" s="179" t="s">
        <v>245</v>
      </c>
      <c r="K45" s="209" t="s">
        <v>246</v>
      </c>
      <c r="L45" s="105"/>
      <c r="M45" s="134">
        <v>10</v>
      </c>
      <c r="N45" s="184" t="s">
        <v>301</v>
      </c>
      <c r="O45" s="210" t="s">
        <v>302</v>
      </c>
      <c r="P45" s="104"/>
      <c r="Q45" s="134">
        <v>42</v>
      </c>
      <c r="R45" s="104"/>
      <c r="S45" s="135"/>
    </row>
    <row r="46" spans="1:19" ht="15">
      <c r="A46" s="134">
        <v>11</v>
      </c>
      <c r="B46" s="179" t="s">
        <v>1319</v>
      </c>
      <c r="C46" s="209" t="s">
        <v>712</v>
      </c>
      <c r="D46" s="104"/>
      <c r="E46" s="134">
        <v>11</v>
      </c>
      <c r="F46" s="179" t="s">
        <v>243</v>
      </c>
      <c r="G46" s="209" t="s">
        <v>244</v>
      </c>
      <c r="H46" s="104"/>
      <c r="I46" s="134">
        <v>11</v>
      </c>
      <c r="J46" s="184" t="s">
        <v>266</v>
      </c>
      <c r="K46" s="210" t="s">
        <v>267</v>
      </c>
      <c r="L46" s="104"/>
      <c r="M46" s="134">
        <v>11</v>
      </c>
      <c r="N46" s="179" t="s">
        <v>303</v>
      </c>
      <c r="O46" s="209" t="s">
        <v>304</v>
      </c>
      <c r="P46" s="104"/>
      <c r="Q46" s="134">
        <v>43</v>
      </c>
      <c r="R46" s="104"/>
      <c r="S46" s="135"/>
    </row>
    <row r="47" spans="1:19" ht="15">
      <c r="A47" s="134">
        <v>12</v>
      </c>
      <c r="B47" s="221" t="s">
        <v>1529</v>
      </c>
      <c r="C47" s="135"/>
      <c r="D47" s="104"/>
      <c r="E47" s="134">
        <v>12</v>
      </c>
      <c r="F47" s="104" t="s">
        <v>1320</v>
      </c>
      <c r="G47" s="209" t="s">
        <v>1321</v>
      </c>
      <c r="H47" s="104"/>
      <c r="I47" s="134">
        <v>12</v>
      </c>
      <c r="J47" s="185" t="s">
        <v>277</v>
      </c>
      <c r="K47" s="191" t="s">
        <v>278</v>
      </c>
      <c r="L47" s="104"/>
      <c r="M47" s="134">
        <v>12</v>
      </c>
      <c r="N47" s="179" t="s">
        <v>1322</v>
      </c>
      <c r="O47" s="209" t="s">
        <v>305</v>
      </c>
      <c r="P47" s="104"/>
      <c r="Q47" s="134">
        <v>44</v>
      </c>
      <c r="R47" s="104"/>
      <c r="S47" s="135"/>
    </row>
    <row r="48" spans="1:19" ht="15">
      <c r="A48" s="134">
        <v>13</v>
      </c>
      <c r="B48" s="123"/>
      <c r="C48" s="135"/>
      <c r="D48" s="104"/>
      <c r="E48" s="134">
        <v>13</v>
      </c>
      <c r="F48" s="179" t="s">
        <v>1323</v>
      </c>
      <c r="G48" s="209" t="s">
        <v>1324</v>
      </c>
      <c r="H48" s="104"/>
      <c r="I48" s="134">
        <v>13</v>
      </c>
      <c r="J48" s="184" t="s">
        <v>1074</v>
      </c>
      <c r="K48" s="210" t="s">
        <v>1325</v>
      </c>
      <c r="L48" s="104"/>
      <c r="M48" s="134">
        <v>13</v>
      </c>
      <c r="N48" s="179" t="s">
        <v>1326</v>
      </c>
      <c r="O48" s="209" t="s">
        <v>254</v>
      </c>
      <c r="P48" s="104"/>
      <c r="Q48" s="134">
        <v>45</v>
      </c>
      <c r="R48" s="104"/>
      <c r="S48" s="135"/>
    </row>
    <row r="49" spans="1:19" ht="15">
      <c r="A49" s="134">
        <v>14</v>
      </c>
      <c r="B49" s="123"/>
      <c r="C49" s="135"/>
      <c r="D49" s="104"/>
      <c r="E49" s="134">
        <v>14</v>
      </c>
      <c r="F49" s="104" t="s">
        <v>1327</v>
      </c>
      <c r="G49" s="135" t="s">
        <v>1328</v>
      </c>
      <c r="H49" s="104"/>
      <c r="I49" s="134">
        <v>14</v>
      </c>
      <c r="J49" s="123" t="s">
        <v>1329</v>
      </c>
      <c r="K49" s="135" t="s">
        <v>1330</v>
      </c>
      <c r="L49" s="104"/>
      <c r="M49" s="134">
        <v>14</v>
      </c>
      <c r="N49" s="104" t="s">
        <v>1075</v>
      </c>
      <c r="O49" s="135" t="s">
        <v>1331</v>
      </c>
      <c r="P49" s="104"/>
      <c r="Q49" s="134">
        <v>46</v>
      </c>
      <c r="R49" s="104"/>
      <c r="S49" s="135"/>
    </row>
    <row r="50" spans="1:19" ht="15">
      <c r="A50" s="134">
        <v>15</v>
      </c>
      <c r="B50" s="123"/>
      <c r="C50" s="135"/>
      <c r="D50" s="104"/>
      <c r="E50" s="134">
        <v>15</v>
      </c>
      <c r="F50" s="123" t="s">
        <v>1870</v>
      </c>
      <c r="G50" s="135"/>
      <c r="H50" s="104"/>
      <c r="I50" s="134">
        <v>15</v>
      </c>
      <c r="J50" s="184" t="s">
        <v>1902</v>
      </c>
      <c r="K50" s="135"/>
      <c r="L50" s="104"/>
      <c r="M50" s="134">
        <v>15</v>
      </c>
      <c r="N50" s="104" t="s">
        <v>1076</v>
      </c>
      <c r="O50" s="135"/>
      <c r="P50" s="104"/>
      <c r="Q50" s="134">
        <v>47</v>
      </c>
      <c r="R50" s="104"/>
      <c r="S50" s="135"/>
    </row>
    <row r="51" spans="1:19" ht="15">
      <c r="A51" s="134">
        <v>16</v>
      </c>
      <c r="B51" s="123"/>
      <c r="C51" s="135"/>
      <c r="D51" s="104"/>
      <c r="E51" s="134">
        <v>16</v>
      </c>
      <c r="F51" s="104" t="s">
        <v>1901</v>
      </c>
      <c r="G51" s="135"/>
      <c r="H51" s="104"/>
      <c r="I51" s="134">
        <v>16</v>
      </c>
      <c r="J51" s="104"/>
      <c r="K51" s="135"/>
      <c r="L51" s="104"/>
      <c r="M51" s="134">
        <v>16</v>
      </c>
      <c r="N51" s="179" t="s">
        <v>1332</v>
      </c>
      <c r="O51" s="209" t="s">
        <v>268</v>
      </c>
      <c r="P51" s="104"/>
      <c r="Q51" s="134">
        <v>48</v>
      </c>
      <c r="R51" s="104"/>
      <c r="S51" s="135"/>
    </row>
    <row r="52" spans="1:19" ht="15">
      <c r="A52" s="134">
        <v>17</v>
      </c>
      <c r="B52" s="104"/>
      <c r="C52" s="135"/>
      <c r="D52" s="104"/>
      <c r="E52" s="134">
        <v>17</v>
      </c>
      <c r="F52" s="104" t="s">
        <v>1905</v>
      </c>
      <c r="G52" s="135"/>
      <c r="H52" s="104"/>
      <c r="I52" s="134">
        <v>17</v>
      </c>
      <c r="J52" s="104"/>
      <c r="K52" s="135"/>
      <c r="L52" s="104"/>
      <c r="M52" s="134">
        <v>17</v>
      </c>
      <c r="N52" s="179" t="s">
        <v>1333</v>
      </c>
      <c r="O52" s="209" t="s">
        <v>247</v>
      </c>
      <c r="P52" s="104"/>
      <c r="Q52" s="134">
        <v>49</v>
      </c>
      <c r="R52" s="104"/>
      <c r="S52" s="135"/>
    </row>
    <row r="53" spans="1:19" thickBot="1">
      <c r="A53" s="134">
        <v>18</v>
      </c>
      <c r="B53" s="104"/>
      <c r="C53" s="135"/>
      <c r="D53" s="104"/>
      <c r="E53" s="134">
        <v>18</v>
      </c>
      <c r="F53" s="104"/>
      <c r="G53" s="135"/>
      <c r="H53" s="104"/>
      <c r="I53" s="134">
        <v>18</v>
      </c>
      <c r="J53" s="104"/>
      <c r="K53" s="135"/>
      <c r="L53" s="104"/>
      <c r="M53" s="134">
        <v>18</v>
      </c>
      <c r="N53" s="104" t="s">
        <v>1134</v>
      </c>
      <c r="O53" s="135"/>
      <c r="P53" s="104"/>
      <c r="Q53" s="164">
        <v>50</v>
      </c>
      <c r="R53" s="222"/>
      <c r="S53" s="166"/>
    </row>
    <row r="54" spans="1:19" ht="15">
      <c r="A54" s="134">
        <v>19</v>
      </c>
      <c r="B54" s="104"/>
      <c r="C54" s="135"/>
      <c r="D54" s="104"/>
      <c r="E54" s="134">
        <v>19</v>
      </c>
      <c r="F54" s="104"/>
      <c r="G54" s="135"/>
      <c r="H54" s="104"/>
      <c r="I54" s="134">
        <v>19</v>
      </c>
      <c r="J54" s="104"/>
      <c r="K54" s="135"/>
      <c r="L54" s="104"/>
      <c r="M54" s="134">
        <v>19</v>
      </c>
      <c r="N54" s="104" t="s">
        <v>1334</v>
      </c>
      <c r="O54" s="135"/>
      <c r="P54" s="104"/>
      <c r="Q54" s="104"/>
      <c r="R54" s="104"/>
      <c r="S54" s="186"/>
    </row>
    <row r="55" spans="1:19" ht="15">
      <c r="A55" s="134">
        <v>20</v>
      </c>
      <c r="B55" s="104"/>
      <c r="C55" s="135"/>
      <c r="D55" s="104"/>
      <c r="E55" s="134">
        <v>20</v>
      </c>
      <c r="F55" s="104"/>
      <c r="G55" s="135"/>
      <c r="H55" s="104"/>
      <c r="I55" s="134">
        <v>20</v>
      </c>
      <c r="J55" s="104"/>
      <c r="K55" s="135"/>
      <c r="L55" s="104"/>
      <c r="M55" s="134">
        <v>20</v>
      </c>
      <c r="N55" s="104" t="s">
        <v>1335</v>
      </c>
      <c r="O55" s="209" t="s">
        <v>1336</v>
      </c>
      <c r="P55" s="104"/>
      <c r="Q55" s="104"/>
      <c r="R55" s="104"/>
      <c r="S55" s="186"/>
    </row>
    <row r="56" spans="1:19" ht="15">
      <c r="A56" s="134">
        <v>21</v>
      </c>
      <c r="B56" s="104"/>
      <c r="C56" s="135"/>
      <c r="D56" s="104"/>
      <c r="E56" s="134">
        <v>21</v>
      </c>
      <c r="F56" s="104"/>
      <c r="G56" s="135"/>
      <c r="H56" s="104"/>
      <c r="I56" s="134">
        <v>21</v>
      </c>
      <c r="J56" s="104"/>
      <c r="K56" s="135"/>
      <c r="L56" s="104"/>
      <c r="M56" s="134">
        <v>21</v>
      </c>
      <c r="N56" s="179" t="s">
        <v>1337</v>
      </c>
      <c r="O56" s="209" t="s">
        <v>240</v>
      </c>
      <c r="P56" s="104"/>
      <c r="Q56" s="104"/>
      <c r="R56" s="104"/>
      <c r="S56" s="186"/>
    </row>
    <row r="57" spans="1:19" ht="15">
      <c r="A57" s="134">
        <v>22</v>
      </c>
      <c r="B57" s="104"/>
      <c r="C57" s="135"/>
      <c r="D57" s="104"/>
      <c r="E57" s="134">
        <v>22</v>
      </c>
      <c r="F57" s="104"/>
      <c r="G57" s="135"/>
      <c r="H57" s="104"/>
      <c r="I57" s="134">
        <v>22</v>
      </c>
      <c r="J57" s="104"/>
      <c r="K57" s="135"/>
      <c r="L57" s="104"/>
      <c r="M57" s="134">
        <v>22</v>
      </c>
      <c r="N57" s="179" t="s">
        <v>1338</v>
      </c>
      <c r="O57" s="209" t="s">
        <v>260</v>
      </c>
      <c r="P57" s="104"/>
      <c r="Q57" s="104"/>
      <c r="R57" s="104"/>
      <c r="S57" s="186"/>
    </row>
    <row r="58" spans="1:19" ht="15">
      <c r="A58" s="134">
        <v>23</v>
      </c>
      <c r="B58" s="104"/>
      <c r="C58" s="135"/>
      <c r="D58" s="104"/>
      <c r="E58" s="134">
        <v>23</v>
      </c>
      <c r="F58" s="104"/>
      <c r="G58" s="135"/>
      <c r="H58" s="104"/>
      <c r="I58" s="134">
        <v>23</v>
      </c>
      <c r="J58" s="104"/>
      <c r="K58" s="135"/>
      <c r="L58" s="104"/>
      <c r="M58" s="134">
        <v>23</v>
      </c>
      <c r="N58" s="184" t="s">
        <v>1339</v>
      </c>
      <c r="O58" s="210" t="s">
        <v>252</v>
      </c>
      <c r="P58" s="104"/>
      <c r="Q58" s="104"/>
      <c r="R58" s="104"/>
      <c r="S58" s="186"/>
    </row>
    <row r="59" spans="1:19" ht="15">
      <c r="A59" s="134">
        <v>24</v>
      </c>
      <c r="B59" s="104"/>
      <c r="C59" s="135"/>
      <c r="D59" s="104"/>
      <c r="E59" s="134">
        <v>24</v>
      </c>
      <c r="F59" s="104"/>
      <c r="G59" s="135"/>
      <c r="H59" s="104"/>
      <c r="I59" s="134">
        <v>24</v>
      </c>
      <c r="J59" s="104"/>
      <c r="K59" s="135"/>
      <c r="L59" s="104"/>
      <c r="M59" s="134">
        <v>24</v>
      </c>
      <c r="N59" s="104" t="s">
        <v>1340</v>
      </c>
      <c r="O59" s="135" t="s">
        <v>346</v>
      </c>
      <c r="P59" s="104"/>
      <c r="Q59" s="104"/>
      <c r="R59" s="104"/>
      <c r="S59" s="186"/>
    </row>
    <row r="60" spans="1:19" ht="15">
      <c r="A60" s="134">
        <v>25</v>
      </c>
      <c r="B60" s="104"/>
      <c r="C60" s="135"/>
      <c r="D60" s="104"/>
      <c r="E60" s="134">
        <v>25</v>
      </c>
      <c r="F60" s="104"/>
      <c r="G60" s="135"/>
      <c r="H60" s="104"/>
      <c r="I60" s="134">
        <v>25</v>
      </c>
      <c r="J60" s="104"/>
      <c r="K60" s="135"/>
      <c r="L60" s="104"/>
      <c r="M60" s="223">
        <v>25</v>
      </c>
      <c r="N60" s="224" t="s">
        <v>1871</v>
      </c>
      <c r="O60" s="217"/>
      <c r="P60" s="104"/>
      <c r="Q60" s="104"/>
      <c r="R60" s="104"/>
      <c r="S60" s="186"/>
    </row>
    <row r="61" spans="1:19" ht="15">
      <c r="A61" s="134">
        <v>26</v>
      </c>
      <c r="B61" s="104"/>
      <c r="C61" s="135"/>
      <c r="D61" s="104"/>
      <c r="E61" s="134">
        <v>26</v>
      </c>
      <c r="F61" s="104"/>
      <c r="G61" s="135"/>
      <c r="H61" s="104"/>
      <c r="I61" s="134">
        <v>26</v>
      </c>
      <c r="J61" s="104"/>
      <c r="K61" s="135"/>
      <c r="L61" s="104"/>
      <c r="M61" s="223">
        <v>26</v>
      </c>
      <c r="N61" s="225" t="s">
        <v>1286</v>
      </c>
      <c r="O61" s="226" t="s">
        <v>253</v>
      </c>
      <c r="P61" s="104"/>
      <c r="Q61" s="104"/>
      <c r="R61" s="104"/>
      <c r="S61" s="186"/>
    </row>
    <row r="62" spans="1:19" ht="15">
      <c r="A62" s="134">
        <v>27</v>
      </c>
      <c r="B62" s="104"/>
      <c r="C62" s="135"/>
      <c r="D62" s="104"/>
      <c r="E62" s="134">
        <v>27</v>
      </c>
      <c r="F62" s="104"/>
      <c r="G62" s="135"/>
      <c r="H62" s="104"/>
      <c r="I62" s="134">
        <v>27</v>
      </c>
      <c r="J62" s="104"/>
      <c r="K62" s="135"/>
      <c r="L62" s="104"/>
      <c r="M62" s="223">
        <v>27</v>
      </c>
      <c r="N62" s="216"/>
      <c r="O62" s="217"/>
      <c r="P62" s="104"/>
      <c r="Q62" s="104"/>
      <c r="R62" s="104"/>
      <c r="S62" s="186"/>
    </row>
    <row r="63" spans="1:19" ht="15">
      <c r="A63" s="134">
        <v>28</v>
      </c>
      <c r="B63" s="104"/>
      <c r="C63" s="135"/>
      <c r="D63" s="104"/>
      <c r="E63" s="134">
        <v>28</v>
      </c>
      <c r="F63" s="104"/>
      <c r="G63" s="135"/>
      <c r="H63" s="104"/>
      <c r="I63" s="134">
        <v>28</v>
      </c>
      <c r="J63" s="104"/>
      <c r="K63" s="135"/>
      <c r="L63" s="104"/>
      <c r="M63" s="134">
        <v>28</v>
      </c>
      <c r="N63" s="104"/>
      <c r="O63" s="135"/>
      <c r="P63" s="104"/>
      <c r="Q63" s="104"/>
      <c r="R63" s="104"/>
      <c r="S63" s="186"/>
    </row>
    <row r="64" spans="1:19" ht="15">
      <c r="A64" s="134">
        <v>29</v>
      </c>
      <c r="B64" s="104"/>
      <c r="C64" s="135"/>
      <c r="D64" s="104"/>
      <c r="E64" s="134">
        <v>29</v>
      </c>
      <c r="F64" s="104"/>
      <c r="G64" s="135"/>
      <c r="H64" s="104"/>
      <c r="I64" s="134">
        <v>29</v>
      </c>
      <c r="J64" s="104"/>
      <c r="K64" s="135"/>
      <c r="L64" s="104"/>
      <c r="M64" s="134">
        <v>29</v>
      </c>
      <c r="N64" s="104"/>
      <c r="O64" s="135"/>
      <c r="P64" s="104"/>
      <c r="Q64" s="104"/>
      <c r="R64" s="104"/>
      <c r="S64" s="186"/>
    </row>
    <row r="65" spans="1:19" thickBot="1">
      <c r="A65" s="164">
        <v>30</v>
      </c>
      <c r="B65" s="165"/>
      <c r="C65" s="166"/>
      <c r="D65" s="104"/>
      <c r="E65" s="164">
        <v>30</v>
      </c>
      <c r="F65" s="165"/>
      <c r="G65" s="166"/>
      <c r="H65" s="104"/>
      <c r="I65" s="164">
        <v>30</v>
      </c>
      <c r="J65" s="165"/>
      <c r="K65" s="166"/>
      <c r="L65" s="104"/>
      <c r="M65" s="134">
        <v>30</v>
      </c>
      <c r="N65" s="104"/>
      <c r="O65" s="135"/>
      <c r="P65" s="104"/>
      <c r="Q65" s="104"/>
      <c r="R65" s="104"/>
      <c r="S65" s="186"/>
    </row>
    <row r="66" spans="1:19" ht="15">
      <c r="A66" s="104"/>
      <c r="B66" s="104"/>
      <c r="C66" s="186"/>
      <c r="D66" s="104"/>
      <c r="E66" s="104"/>
      <c r="F66" s="104"/>
      <c r="G66" s="186"/>
      <c r="H66" s="104"/>
      <c r="I66" s="104"/>
      <c r="J66" s="104"/>
      <c r="K66" s="186"/>
      <c r="L66" s="104"/>
      <c r="M66" s="134">
        <v>31</v>
      </c>
      <c r="N66" s="104"/>
      <c r="O66" s="135"/>
      <c r="P66" s="104"/>
      <c r="Q66" s="104"/>
      <c r="R66" s="104"/>
      <c r="S66" s="186"/>
    </row>
    <row r="67" spans="1:19" ht="15">
      <c r="A67" s="104"/>
      <c r="B67" s="104"/>
      <c r="C67" s="186"/>
      <c r="D67" s="104"/>
      <c r="E67" s="104"/>
      <c r="F67" s="104"/>
      <c r="G67" s="186"/>
      <c r="H67" s="104"/>
      <c r="I67" s="104"/>
      <c r="J67" s="104"/>
      <c r="K67" s="186"/>
      <c r="L67" s="104"/>
      <c r="M67" s="134">
        <v>32</v>
      </c>
      <c r="N67" s="104"/>
      <c r="O67" s="135"/>
      <c r="P67" s="104"/>
      <c r="Q67" s="104"/>
      <c r="R67" s="104"/>
      <c r="S67" s="186"/>
    </row>
    <row r="68" spans="1:19" ht="15">
      <c r="A68" s="104"/>
      <c r="B68" s="104"/>
      <c r="C68" s="186"/>
      <c r="D68" s="104"/>
      <c r="E68" s="104"/>
      <c r="F68" s="104"/>
      <c r="G68" s="186"/>
      <c r="H68" s="104"/>
      <c r="I68" s="104"/>
      <c r="J68" s="104"/>
      <c r="K68" s="186"/>
      <c r="L68" s="104"/>
      <c r="M68" s="134">
        <v>33</v>
      </c>
      <c r="N68" s="104"/>
      <c r="O68" s="135"/>
      <c r="P68" s="104"/>
      <c r="Q68" s="104"/>
      <c r="R68" s="104"/>
      <c r="S68" s="186"/>
    </row>
    <row r="69" spans="1:19" ht="15">
      <c r="A69" s="104"/>
      <c r="B69" s="104"/>
      <c r="C69" s="186"/>
      <c r="D69" s="104"/>
      <c r="E69" s="104"/>
      <c r="F69" s="104"/>
      <c r="G69" s="186"/>
      <c r="H69" s="104"/>
      <c r="I69" s="104"/>
      <c r="J69" s="104"/>
      <c r="K69" s="186"/>
      <c r="L69" s="104"/>
      <c r="M69" s="134">
        <v>34</v>
      </c>
      <c r="N69" s="104"/>
      <c r="O69" s="135"/>
      <c r="P69" s="104"/>
      <c r="Q69" s="104"/>
      <c r="R69" s="104"/>
      <c r="S69" s="186"/>
    </row>
    <row r="70" spans="1:19" thickBot="1">
      <c r="A70" s="104"/>
      <c r="B70" s="104"/>
      <c r="C70" s="186"/>
      <c r="D70" s="104"/>
      <c r="E70" s="104"/>
      <c r="F70" s="104"/>
      <c r="G70" s="186"/>
      <c r="H70" s="104"/>
      <c r="I70" s="104"/>
      <c r="J70" s="104"/>
      <c r="K70" s="186"/>
      <c r="L70" s="104"/>
      <c r="M70" s="164">
        <v>35</v>
      </c>
      <c r="N70" s="165"/>
      <c r="O70" s="166"/>
      <c r="P70" s="104"/>
      <c r="Q70" s="104"/>
      <c r="R70" s="104"/>
      <c r="S70" s="186"/>
    </row>
  </sheetData>
  <phoneticPr fontId="0" type="noConversion"/>
  <pageMargins left="0.75" right="0.75" top="1" bottom="1" header="0.5" footer="0.5"/>
  <pageSetup paperSize="9" scale="82" fitToHeight="2" orientation="landscape" horizontalDpi="300" r:id="rId1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76"/>
  <sheetViews>
    <sheetView zoomScaleNormal="100" workbookViewId="0">
      <selection activeCell="A4" sqref="A4:B23"/>
    </sheetView>
  </sheetViews>
  <sheetFormatPr defaultRowHeight="11.25"/>
  <cols>
    <col min="1" max="1" width="5.7109375" style="25" customWidth="1"/>
    <col min="2" max="2" width="16.5703125" style="19" customWidth="1"/>
    <col min="3" max="3" width="7.7109375" style="25" customWidth="1"/>
    <col min="4" max="4" width="2.5703125" style="25" customWidth="1"/>
    <col min="5" max="5" width="5.28515625" style="25" customWidth="1"/>
    <col min="6" max="6" width="16.7109375" style="25" customWidth="1"/>
    <col min="7" max="7" width="7.7109375" style="25" customWidth="1"/>
    <col min="8" max="8" width="2.140625" style="25" customWidth="1"/>
    <col min="9" max="9" width="5.7109375" style="25" customWidth="1"/>
    <col min="10" max="10" width="16.7109375" style="25" customWidth="1"/>
    <col min="11" max="11" width="7.7109375" style="25" customWidth="1"/>
    <col min="12" max="12" width="2.5703125" style="25" customWidth="1"/>
    <col min="13" max="13" width="5.7109375" style="25" customWidth="1"/>
    <col min="14" max="14" width="16.7109375" style="25" customWidth="1"/>
    <col min="15" max="15" width="7.7109375" style="25" customWidth="1"/>
    <col min="16" max="16" width="2.5703125" style="25" customWidth="1"/>
    <col min="17" max="17" width="5.7109375" style="25" customWidth="1"/>
    <col min="18" max="18" width="16.7109375" style="25" customWidth="1"/>
    <col min="19" max="19" width="7.85546875" style="25" customWidth="1"/>
    <col min="20" max="16384" width="9.140625" style="25"/>
  </cols>
  <sheetData>
    <row r="1" spans="1:19" s="19" customFormat="1" ht="12.75">
      <c r="A1" s="19" t="s">
        <v>125</v>
      </c>
      <c r="C1" s="19" t="s">
        <v>122</v>
      </c>
      <c r="F1"/>
      <c r="G1"/>
      <c r="H1"/>
      <c r="I1"/>
      <c r="J1" s="79" t="s">
        <v>1341</v>
      </c>
      <c r="N1"/>
      <c r="R1" s="80">
        <f ca="1">NOW()</f>
        <v>42985.377709143519</v>
      </c>
    </row>
    <row r="2" spans="1:19" s="19" customFormat="1" ht="12" thickBot="1"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1"/>
      <c r="R2" s="21"/>
    </row>
    <row r="3" spans="1:19">
      <c r="A3" s="22" t="s">
        <v>127</v>
      </c>
      <c r="B3" s="23" t="s">
        <v>135</v>
      </c>
      <c r="C3" s="24" t="s">
        <v>136</v>
      </c>
      <c r="D3" s="16"/>
      <c r="E3" s="22" t="s">
        <v>129</v>
      </c>
      <c r="F3" s="23" t="s">
        <v>135</v>
      </c>
      <c r="G3" s="24" t="s">
        <v>136</v>
      </c>
      <c r="H3" s="24"/>
      <c r="I3" s="22" t="s">
        <v>131</v>
      </c>
      <c r="J3" s="23" t="s">
        <v>135</v>
      </c>
      <c r="K3" s="24" t="s">
        <v>136</v>
      </c>
      <c r="L3" s="16"/>
      <c r="M3" s="22" t="s">
        <v>132</v>
      </c>
      <c r="N3" s="23" t="s">
        <v>135</v>
      </c>
      <c r="O3" s="24" t="s">
        <v>136</v>
      </c>
      <c r="P3" s="16"/>
      <c r="Q3" s="22" t="s">
        <v>137</v>
      </c>
      <c r="R3" s="23" t="s">
        <v>135</v>
      </c>
      <c r="S3" s="24" t="s">
        <v>136</v>
      </c>
    </row>
    <row r="4" spans="1:19">
      <c r="A4" s="26">
        <v>251</v>
      </c>
      <c r="B4" s="25" t="s">
        <v>1342</v>
      </c>
      <c r="C4" s="81">
        <v>35907</v>
      </c>
      <c r="D4" s="16"/>
      <c r="E4" s="26">
        <v>1</v>
      </c>
      <c r="F4" s="30" t="s">
        <v>81</v>
      </c>
      <c r="G4" s="82">
        <v>34994</v>
      </c>
      <c r="H4" s="29"/>
      <c r="I4" s="26">
        <v>1</v>
      </c>
      <c r="J4" s="30" t="s">
        <v>396</v>
      </c>
      <c r="K4" s="82">
        <v>34253</v>
      </c>
      <c r="L4" s="16"/>
      <c r="M4" s="26">
        <v>1</v>
      </c>
      <c r="N4" s="30" t="s">
        <v>392</v>
      </c>
      <c r="O4" s="82">
        <v>33757</v>
      </c>
      <c r="P4" s="16"/>
      <c r="Q4" s="26">
        <v>1</v>
      </c>
      <c r="R4" s="1" t="s">
        <v>71</v>
      </c>
      <c r="S4" s="82">
        <v>32347</v>
      </c>
    </row>
    <row r="5" spans="1:19">
      <c r="A5" s="26">
        <v>252</v>
      </c>
      <c r="B5" s="25" t="s">
        <v>79</v>
      </c>
      <c r="C5" s="81">
        <v>35844</v>
      </c>
      <c r="D5" s="16"/>
      <c r="E5" s="26">
        <v>2</v>
      </c>
      <c r="F5" s="30" t="s">
        <v>1343</v>
      </c>
      <c r="G5" s="82">
        <v>35124</v>
      </c>
      <c r="H5" s="29"/>
      <c r="I5" s="26">
        <v>2</v>
      </c>
      <c r="J5" s="30" t="s">
        <v>400</v>
      </c>
      <c r="K5" s="82">
        <v>34429</v>
      </c>
      <c r="L5" s="16"/>
      <c r="M5" s="26">
        <v>2</v>
      </c>
      <c r="N5" s="30" t="s">
        <v>402</v>
      </c>
      <c r="O5" s="82">
        <v>33633</v>
      </c>
      <c r="P5" s="16"/>
      <c r="Q5" s="26">
        <v>2</v>
      </c>
      <c r="R5" s="1" t="s">
        <v>1344</v>
      </c>
      <c r="S5" s="82">
        <v>33214</v>
      </c>
    </row>
    <row r="6" spans="1:19">
      <c r="A6" s="26">
        <v>253</v>
      </c>
      <c r="B6" s="25" t="s">
        <v>80</v>
      </c>
      <c r="C6" s="81">
        <v>35844</v>
      </c>
      <c r="D6" s="16"/>
      <c r="E6" s="26">
        <v>3</v>
      </c>
      <c r="F6" s="25" t="s">
        <v>395</v>
      </c>
      <c r="G6" s="82">
        <v>35105</v>
      </c>
      <c r="H6" s="29"/>
      <c r="I6" s="26">
        <v>3</v>
      </c>
      <c r="J6" s="30" t="s">
        <v>401</v>
      </c>
      <c r="K6" s="82">
        <v>34434</v>
      </c>
      <c r="L6" s="16"/>
      <c r="M6" s="26">
        <v>3</v>
      </c>
      <c r="N6" s="30" t="s">
        <v>404</v>
      </c>
      <c r="O6" s="82">
        <v>33575</v>
      </c>
      <c r="P6" s="16"/>
      <c r="Q6" s="26">
        <v>3</v>
      </c>
      <c r="R6" s="1" t="s">
        <v>398</v>
      </c>
      <c r="S6" s="82">
        <v>24526</v>
      </c>
    </row>
    <row r="7" spans="1:19">
      <c r="A7" s="26">
        <v>254</v>
      </c>
      <c r="B7" s="25" t="s">
        <v>1345</v>
      </c>
      <c r="C7" s="81">
        <v>35921</v>
      </c>
      <c r="D7" s="16"/>
      <c r="E7" s="26">
        <v>4</v>
      </c>
      <c r="F7" s="30" t="s">
        <v>84</v>
      </c>
      <c r="G7" s="82">
        <v>34972</v>
      </c>
      <c r="H7" s="29"/>
      <c r="I7" s="26">
        <v>4</v>
      </c>
      <c r="J7" s="30" t="s">
        <v>405</v>
      </c>
      <c r="K7" s="82">
        <v>34328</v>
      </c>
      <c r="L7" s="16"/>
      <c r="M7" s="26">
        <v>4</v>
      </c>
      <c r="N7" s="30" t="s">
        <v>69</v>
      </c>
      <c r="O7" s="82">
        <v>34088</v>
      </c>
      <c r="P7" s="16"/>
      <c r="Q7" s="26">
        <v>4</v>
      </c>
      <c r="R7" s="1" t="s">
        <v>1346</v>
      </c>
      <c r="S7" s="82">
        <v>26108</v>
      </c>
    </row>
    <row r="8" spans="1:19">
      <c r="A8" s="26">
        <v>255</v>
      </c>
      <c r="B8" s="25" t="s">
        <v>82</v>
      </c>
      <c r="C8" s="81">
        <v>35695</v>
      </c>
      <c r="D8" s="16"/>
      <c r="E8" s="26">
        <v>5</v>
      </c>
      <c r="F8" s="30" t="s">
        <v>1347</v>
      </c>
      <c r="G8" s="82">
        <v>35114</v>
      </c>
      <c r="H8" s="29"/>
      <c r="I8" s="26">
        <v>5</v>
      </c>
      <c r="J8" s="30" t="s">
        <v>77</v>
      </c>
      <c r="K8" s="82">
        <v>34492</v>
      </c>
      <c r="L8" s="16"/>
      <c r="M8" s="26">
        <v>5</v>
      </c>
      <c r="N8" s="30" t="s">
        <v>1348</v>
      </c>
      <c r="O8" s="82">
        <v>34177</v>
      </c>
      <c r="P8" s="16"/>
      <c r="Q8" s="26">
        <v>5</v>
      </c>
      <c r="R8" s="1" t="s">
        <v>1349</v>
      </c>
      <c r="S8" s="82">
        <v>21566</v>
      </c>
    </row>
    <row r="9" spans="1:19">
      <c r="A9" s="26">
        <v>256</v>
      </c>
      <c r="B9" s="25" t="s">
        <v>83</v>
      </c>
      <c r="C9" s="81">
        <v>36004</v>
      </c>
      <c r="D9" s="16"/>
      <c r="E9" s="26">
        <v>6</v>
      </c>
      <c r="F9" s="25" t="s">
        <v>394</v>
      </c>
      <c r="G9" s="82">
        <v>35018</v>
      </c>
      <c r="H9" s="29"/>
      <c r="I9" s="26">
        <v>6</v>
      </c>
      <c r="J9" s="30" t="s">
        <v>408</v>
      </c>
      <c r="K9" s="82">
        <v>34874</v>
      </c>
      <c r="L9" s="16"/>
      <c r="M9" s="26">
        <v>6</v>
      </c>
      <c r="N9" s="30" t="s">
        <v>70</v>
      </c>
      <c r="O9" s="82">
        <v>33859</v>
      </c>
      <c r="P9" s="16"/>
      <c r="Q9" s="26">
        <v>6</v>
      </c>
      <c r="R9" s="1" t="s">
        <v>76</v>
      </c>
      <c r="S9" s="82">
        <v>24274</v>
      </c>
    </row>
    <row r="10" spans="1:19">
      <c r="A10" s="26">
        <v>257</v>
      </c>
      <c r="B10" s="25" t="s">
        <v>1350</v>
      </c>
      <c r="C10" s="81">
        <v>35758</v>
      </c>
      <c r="D10" s="16"/>
      <c r="E10" s="26">
        <v>7</v>
      </c>
      <c r="F10" s="30" t="s">
        <v>67</v>
      </c>
      <c r="G10" s="82">
        <v>35418</v>
      </c>
      <c r="H10" s="29"/>
      <c r="I10" s="26">
        <v>7</v>
      </c>
      <c r="J10" s="55" t="s">
        <v>68</v>
      </c>
      <c r="K10" s="82">
        <v>34760</v>
      </c>
      <c r="L10" s="16"/>
      <c r="M10" s="26">
        <v>7</v>
      </c>
      <c r="N10" s="30" t="s">
        <v>1351</v>
      </c>
      <c r="O10" s="82">
        <v>34253</v>
      </c>
      <c r="P10" s="16"/>
      <c r="Q10" s="26">
        <v>7</v>
      </c>
      <c r="R10" s="1" t="s">
        <v>78</v>
      </c>
      <c r="S10" s="82">
        <v>25250</v>
      </c>
    </row>
    <row r="11" spans="1:19">
      <c r="A11" s="26">
        <v>258</v>
      </c>
      <c r="B11" s="25" t="s">
        <v>85</v>
      </c>
      <c r="C11" s="81">
        <v>35794</v>
      </c>
      <c r="D11" s="16"/>
      <c r="E11" s="26">
        <v>8</v>
      </c>
      <c r="F11" s="30" t="s">
        <v>1352</v>
      </c>
      <c r="G11" s="82">
        <v>35571</v>
      </c>
      <c r="H11" s="29"/>
      <c r="I11" s="26">
        <v>8</v>
      </c>
      <c r="J11" s="55" t="s">
        <v>1353</v>
      </c>
      <c r="K11" s="82">
        <v>34714</v>
      </c>
      <c r="L11" s="16"/>
      <c r="M11" s="26">
        <v>8</v>
      </c>
      <c r="N11" s="30" t="s">
        <v>1354</v>
      </c>
      <c r="O11" s="82">
        <v>34429</v>
      </c>
      <c r="P11" s="16"/>
      <c r="Q11" s="26">
        <v>8</v>
      </c>
      <c r="R11" s="1" t="s">
        <v>406</v>
      </c>
      <c r="S11" s="82">
        <v>32391</v>
      </c>
    </row>
    <row r="12" spans="1:19">
      <c r="A12" s="26">
        <v>259</v>
      </c>
      <c r="B12" s="25" t="s">
        <v>86</v>
      </c>
      <c r="C12" s="81">
        <v>35853</v>
      </c>
      <c r="D12" s="16"/>
      <c r="E12" s="26">
        <v>9</v>
      </c>
      <c r="F12" s="30" t="s">
        <v>1355</v>
      </c>
      <c r="G12" s="82">
        <v>35501</v>
      </c>
      <c r="H12" s="29"/>
      <c r="I12" s="26">
        <v>9</v>
      </c>
      <c r="J12" s="30" t="s">
        <v>411</v>
      </c>
      <c r="K12" s="82">
        <v>34634</v>
      </c>
      <c r="L12" s="16"/>
      <c r="M12" s="26">
        <v>9</v>
      </c>
      <c r="N12" s="30" t="s">
        <v>1356</v>
      </c>
      <c r="O12" s="82">
        <v>34434</v>
      </c>
      <c r="P12" s="16"/>
      <c r="Q12" s="26">
        <v>9</v>
      </c>
      <c r="R12" s="1" t="s">
        <v>409</v>
      </c>
      <c r="S12" s="82">
        <v>28883</v>
      </c>
    </row>
    <row r="13" spans="1:19">
      <c r="A13" s="26">
        <v>260</v>
      </c>
      <c r="B13" s="25" t="s">
        <v>88</v>
      </c>
      <c r="C13" s="81">
        <v>35996</v>
      </c>
      <c r="D13" s="16"/>
      <c r="E13" s="26">
        <v>10</v>
      </c>
      <c r="F13" s="30" t="s">
        <v>410</v>
      </c>
      <c r="G13" s="82">
        <v>35528</v>
      </c>
      <c r="H13" s="29"/>
      <c r="I13" s="26">
        <v>10</v>
      </c>
      <c r="J13" s="30" t="s">
        <v>1357</v>
      </c>
      <c r="K13" s="82">
        <v>34746</v>
      </c>
      <c r="L13" s="16"/>
      <c r="M13" s="26">
        <v>10</v>
      </c>
      <c r="N13" s="30" t="s">
        <v>1358</v>
      </c>
      <c r="O13" s="82">
        <v>34328</v>
      </c>
      <c r="P13" s="16"/>
      <c r="Q13" s="26">
        <v>10</v>
      </c>
      <c r="R13" s="1" t="s">
        <v>1359</v>
      </c>
      <c r="S13" s="82">
        <v>29606</v>
      </c>
    </row>
    <row r="14" spans="1:19">
      <c r="A14" s="26">
        <v>261</v>
      </c>
      <c r="B14" s="25" t="s">
        <v>1360</v>
      </c>
      <c r="C14" s="81">
        <v>35856</v>
      </c>
      <c r="D14" s="16"/>
      <c r="E14" s="26">
        <v>11</v>
      </c>
      <c r="F14" s="30" t="s">
        <v>72</v>
      </c>
      <c r="G14" s="82">
        <v>35383</v>
      </c>
      <c r="H14" s="29"/>
      <c r="I14" s="26">
        <v>11</v>
      </c>
      <c r="J14" s="30" t="s">
        <v>413</v>
      </c>
      <c r="K14" s="82">
        <v>34698</v>
      </c>
      <c r="L14" s="16"/>
      <c r="M14" s="26">
        <v>11</v>
      </c>
      <c r="N14" s="30" t="s">
        <v>1361</v>
      </c>
      <c r="O14" s="82">
        <v>34492</v>
      </c>
      <c r="P14" s="16"/>
      <c r="Q14" s="26">
        <v>11</v>
      </c>
      <c r="R14" s="1" t="s">
        <v>412</v>
      </c>
      <c r="S14" s="82">
        <v>23904</v>
      </c>
    </row>
    <row r="15" spans="1:19">
      <c r="A15" s="26">
        <v>262</v>
      </c>
      <c r="B15" s="25" t="s">
        <v>1362</v>
      </c>
      <c r="C15" s="81">
        <v>35929</v>
      </c>
      <c r="D15" s="16"/>
      <c r="E15" s="26">
        <v>12</v>
      </c>
      <c r="F15" s="30" t="s">
        <v>1363</v>
      </c>
      <c r="G15" s="82">
        <v>35474</v>
      </c>
      <c r="H15" s="29"/>
      <c r="I15" s="26">
        <v>12</v>
      </c>
      <c r="J15" s="30" t="s">
        <v>417</v>
      </c>
      <c r="K15" s="82">
        <v>34827</v>
      </c>
      <c r="L15" s="16"/>
      <c r="M15" s="26">
        <v>12</v>
      </c>
      <c r="N15" s="25" t="s">
        <v>1755</v>
      </c>
      <c r="O15" s="82">
        <v>33924</v>
      </c>
      <c r="P15" s="16"/>
      <c r="Q15" s="26">
        <v>12</v>
      </c>
      <c r="R15" s="1" t="s">
        <v>414</v>
      </c>
      <c r="S15" s="82">
        <v>26751</v>
      </c>
    </row>
    <row r="16" spans="1:19">
      <c r="A16" s="26">
        <v>263</v>
      </c>
      <c r="B16" s="25" t="s">
        <v>1364</v>
      </c>
      <c r="C16" s="81">
        <v>36070</v>
      </c>
      <c r="D16" s="16"/>
      <c r="E16" s="26">
        <v>13</v>
      </c>
      <c r="F16" s="30" t="s">
        <v>415</v>
      </c>
      <c r="G16" s="82">
        <v>35411</v>
      </c>
      <c r="H16" s="29"/>
      <c r="I16" s="26">
        <v>13</v>
      </c>
      <c r="J16" s="30" t="s">
        <v>74</v>
      </c>
      <c r="K16" s="82">
        <v>34822</v>
      </c>
      <c r="L16" s="16"/>
      <c r="M16" s="26">
        <v>13</v>
      </c>
      <c r="N16" s="19"/>
      <c r="O16" s="82"/>
      <c r="P16" s="16"/>
      <c r="Q16" s="26">
        <v>13</v>
      </c>
      <c r="R16" s="1" t="s">
        <v>87</v>
      </c>
      <c r="S16" s="82">
        <v>32098</v>
      </c>
    </row>
    <row r="17" spans="1:19">
      <c r="A17" s="26">
        <v>264</v>
      </c>
      <c r="B17" s="25" t="s">
        <v>1365</v>
      </c>
      <c r="C17" s="81">
        <v>36144</v>
      </c>
      <c r="D17" s="16"/>
      <c r="E17" s="26">
        <v>14</v>
      </c>
      <c r="F17" s="30" t="s">
        <v>75</v>
      </c>
      <c r="G17" s="82">
        <v>35628</v>
      </c>
      <c r="H17" s="29"/>
      <c r="I17" s="26">
        <v>14</v>
      </c>
      <c r="J17" s="30" t="s">
        <v>421</v>
      </c>
      <c r="K17" s="82">
        <v>34634</v>
      </c>
      <c r="L17" s="16"/>
      <c r="M17" s="26">
        <v>14</v>
      </c>
      <c r="N17" s="19"/>
      <c r="O17" s="82"/>
      <c r="P17" s="16"/>
      <c r="Q17" s="26">
        <v>14</v>
      </c>
      <c r="R17" s="1" t="s">
        <v>420</v>
      </c>
      <c r="S17" s="82">
        <v>25465</v>
      </c>
    </row>
    <row r="18" spans="1:19">
      <c r="A18" s="26">
        <v>265</v>
      </c>
      <c r="B18" s="25" t="s">
        <v>1366</v>
      </c>
      <c r="C18" s="81">
        <v>36354</v>
      </c>
      <c r="D18" s="16"/>
      <c r="E18" s="26">
        <v>15</v>
      </c>
      <c r="F18" s="30" t="s">
        <v>1144</v>
      </c>
      <c r="G18" s="82">
        <v>35353</v>
      </c>
      <c r="H18" s="29"/>
      <c r="I18" s="26">
        <v>15</v>
      </c>
      <c r="J18" s="30" t="s">
        <v>422</v>
      </c>
      <c r="K18" s="82">
        <v>34748</v>
      </c>
      <c r="L18" s="16"/>
      <c r="M18" s="26">
        <v>15</v>
      </c>
      <c r="N18" s="19"/>
      <c r="O18" s="82"/>
      <c r="P18" s="16"/>
      <c r="Q18" s="26">
        <v>15</v>
      </c>
      <c r="R18" s="30" t="s">
        <v>1367</v>
      </c>
      <c r="S18" s="82">
        <v>33757</v>
      </c>
    </row>
    <row r="19" spans="1:19" ht="12.75">
      <c r="A19" s="26">
        <v>266</v>
      </c>
      <c r="B19" s="25" t="s">
        <v>1756</v>
      </c>
      <c r="C19" s="81">
        <v>35747</v>
      </c>
      <c r="D19" s="15"/>
      <c r="E19" s="26">
        <v>16</v>
      </c>
      <c r="F19" s="30" t="s">
        <v>419</v>
      </c>
      <c r="G19" s="82">
        <v>35461</v>
      </c>
      <c r="H19" s="83"/>
      <c r="I19" s="26">
        <v>16</v>
      </c>
      <c r="J19" s="38"/>
      <c r="K19" s="84"/>
      <c r="L19" s="15"/>
      <c r="M19" s="26">
        <v>16</v>
      </c>
      <c r="N19" s="19"/>
      <c r="O19" s="82"/>
      <c r="P19" s="16"/>
      <c r="Q19" s="26">
        <v>16</v>
      </c>
      <c r="R19" s="1" t="s">
        <v>1368</v>
      </c>
      <c r="S19" s="82">
        <v>33633</v>
      </c>
    </row>
    <row r="20" spans="1:19" ht="12.75">
      <c r="A20" s="26">
        <v>267</v>
      </c>
      <c r="B20" s="25" t="s">
        <v>1757</v>
      </c>
      <c r="C20" s="81" t="s">
        <v>1758</v>
      </c>
      <c r="D20" s="15"/>
      <c r="E20" s="26">
        <v>17</v>
      </c>
      <c r="F20" s="30" t="s">
        <v>1759</v>
      </c>
      <c r="G20" s="82" t="s">
        <v>1760</v>
      </c>
      <c r="H20" s="83"/>
      <c r="I20" s="26">
        <v>17</v>
      </c>
      <c r="J20" s="30"/>
      <c r="K20" s="84"/>
      <c r="L20" s="15"/>
      <c r="M20" s="26">
        <v>17</v>
      </c>
      <c r="O20" s="82"/>
      <c r="P20" s="16"/>
      <c r="Q20" s="26">
        <v>17</v>
      </c>
      <c r="R20" s="1" t="s">
        <v>1369</v>
      </c>
      <c r="S20" s="82">
        <v>33575</v>
      </c>
    </row>
    <row r="21" spans="1:19">
      <c r="A21" s="26">
        <v>268</v>
      </c>
      <c r="B21" s="25" t="s">
        <v>1761</v>
      </c>
      <c r="C21" s="81" t="s">
        <v>502</v>
      </c>
      <c r="D21" s="15"/>
      <c r="E21" s="26">
        <v>18</v>
      </c>
      <c r="F21" s="30" t="s">
        <v>1762</v>
      </c>
      <c r="G21" s="109" t="s">
        <v>1760</v>
      </c>
      <c r="H21" s="83"/>
      <c r="I21" s="26">
        <v>18</v>
      </c>
      <c r="J21" s="19"/>
      <c r="K21" s="82"/>
      <c r="L21" s="15"/>
      <c r="M21" s="26">
        <v>18</v>
      </c>
      <c r="N21" s="19"/>
      <c r="O21" s="82"/>
      <c r="P21" s="16"/>
      <c r="Q21" s="26">
        <v>18</v>
      </c>
      <c r="R21" s="1" t="s">
        <v>89</v>
      </c>
      <c r="S21" s="82" t="s">
        <v>1763</v>
      </c>
    </row>
    <row r="22" spans="1:19">
      <c r="A22" s="26">
        <v>269</v>
      </c>
      <c r="B22" s="25" t="s">
        <v>1764</v>
      </c>
      <c r="C22" s="81" t="s">
        <v>1765</v>
      </c>
      <c r="D22" s="16"/>
      <c r="E22" s="26">
        <v>19</v>
      </c>
      <c r="F22" s="30" t="s">
        <v>1766</v>
      </c>
      <c r="G22" s="109">
        <v>35232</v>
      </c>
      <c r="H22" s="29"/>
      <c r="I22" s="26">
        <v>19</v>
      </c>
      <c r="J22" s="19"/>
      <c r="K22" s="82"/>
      <c r="L22" s="16"/>
      <c r="M22" s="26">
        <v>19</v>
      </c>
      <c r="N22" s="19"/>
      <c r="O22" s="82"/>
      <c r="P22" s="16"/>
      <c r="Q22" s="26">
        <v>19</v>
      </c>
      <c r="R22" s="27" t="s">
        <v>1077</v>
      </c>
      <c r="S22" s="82" t="s">
        <v>1767</v>
      </c>
    </row>
    <row r="23" spans="1:19" s="19" customFormat="1">
      <c r="A23" s="26">
        <v>270</v>
      </c>
      <c r="B23" s="25" t="s">
        <v>1768</v>
      </c>
      <c r="C23" s="81" t="s">
        <v>1769</v>
      </c>
      <c r="D23" s="21"/>
      <c r="E23" s="26">
        <v>20</v>
      </c>
      <c r="F23" s="30" t="s">
        <v>1770</v>
      </c>
      <c r="G23" s="109">
        <v>35432</v>
      </c>
      <c r="H23" s="85"/>
      <c r="I23" s="26">
        <v>20</v>
      </c>
      <c r="K23" s="82"/>
      <c r="L23" s="21"/>
      <c r="M23" s="26">
        <v>20</v>
      </c>
      <c r="O23" s="82"/>
      <c r="P23" s="21"/>
      <c r="Q23" s="26">
        <v>20</v>
      </c>
      <c r="R23" s="28" t="s">
        <v>1078</v>
      </c>
      <c r="S23" s="82" t="s">
        <v>1771</v>
      </c>
    </row>
    <row r="24" spans="1:19">
      <c r="A24" s="26">
        <v>21</v>
      </c>
      <c r="B24" s="25"/>
      <c r="C24" s="81"/>
      <c r="D24" s="15"/>
      <c r="E24" s="26">
        <v>21</v>
      </c>
      <c r="F24" s="25" t="s">
        <v>1772</v>
      </c>
      <c r="G24" s="109">
        <v>35386</v>
      </c>
      <c r="H24" s="83"/>
      <c r="I24" s="26">
        <v>21</v>
      </c>
      <c r="J24" s="19"/>
      <c r="K24" s="82"/>
      <c r="L24" s="15"/>
      <c r="M24" s="26">
        <v>21</v>
      </c>
      <c r="N24" s="19"/>
      <c r="O24" s="82"/>
      <c r="P24" s="15"/>
      <c r="Q24" s="26">
        <v>21</v>
      </c>
      <c r="R24" s="28" t="s">
        <v>73</v>
      </c>
      <c r="S24" s="82" t="s">
        <v>1773</v>
      </c>
    </row>
    <row r="25" spans="1:19">
      <c r="A25" s="26">
        <v>22</v>
      </c>
      <c r="B25" s="25"/>
      <c r="C25" s="81"/>
      <c r="D25" s="15"/>
      <c r="E25" s="26">
        <v>22</v>
      </c>
      <c r="F25" s="25" t="s">
        <v>1774</v>
      </c>
      <c r="G25" s="109">
        <v>35528</v>
      </c>
      <c r="H25" s="83"/>
      <c r="I25" s="26">
        <v>22</v>
      </c>
      <c r="J25" s="19"/>
      <c r="K25" s="82"/>
      <c r="L25" s="15"/>
      <c r="M25" s="26">
        <v>22</v>
      </c>
      <c r="N25" s="19"/>
      <c r="O25" s="82"/>
      <c r="P25" s="15"/>
      <c r="Q25" s="26">
        <v>22</v>
      </c>
      <c r="R25" s="1" t="s">
        <v>1370</v>
      </c>
      <c r="S25" s="82" t="s">
        <v>1775</v>
      </c>
    </row>
    <row r="26" spans="1:19">
      <c r="A26" s="26">
        <v>23</v>
      </c>
      <c r="B26" s="25"/>
      <c r="C26" s="81"/>
      <c r="D26" s="15"/>
      <c r="E26" s="26">
        <v>23</v>
      </c>
      <c r="F26" s="25" t="s">
        <v>1776</v>
      </c>
      <c r="G26" s="109" t="s">
        <v>1777</v>
      </c>
      <c r="H26" s="83"/>
      <c r="I26" s="26">
        <v>23</v>
      </c>
      <c r="J26" s="19"/>
      <c r="K26" s="82"/>
      <c r="L26" s="15"/>
      <c r="M26" s="26">
        <v>23</v>
      </c>
      <c r="N26" s="19"/>
      <c r="O26" s="82"/>
      <c r="P26" s="15"/>
      <c r="Q26" s="26">
        <v>23</v>
      </c>
      <c r="R26" s="1" t="s">
        <v>418</v>
      </c>
      <c r="S26" s="82" t="s">
        <v>1371</v>
      </c>
    </row>
    <row r="27" spans="1:19">
      <c r="A27" s="26">
        <v>24</v>
      </c>
      <c r="B27" s="25"/>
      <c r="C27" s="81"/>
      <c r="D27" s="15"/>
      <c r="E27" s="26">
        <v>24</v>
      </c>
      <c r="F27" s="25" t="s">
        <v>1778</v>
      </c>
      <c r="G27" s="110" t="s">
        <v>1779</v>
      </c>
      <c r="H27" s="83"/>
      <c r="I27" s="26">
        <v>24</v>
      </c>
      <c r="J27" s="19"/>
      <c r="K27" s="81"/>
      <c r="L27" s="15"/>
      <c r="M27" s="26">
        <v>24</v>
      </c>
      <c r="N27" s="19"/>
      <c r="O27" s="81"/>
      <c r="P27" s="15"/>
      <c r="Q27" s="26">
        <v>24</v>
      </c>
      <c r="R27" s="28" t="s">
        <v>393</v>
      </c>
      <c r="S27" s="82" t="s">
        <v>1372</v>
      </c>
    </row>
    <row r="28" spans="1:19">
      <c r="A28" s="26">
        <v>25</v>
      </c>
      <c r="C28" s="81"/>
      <c r="D28" s="15"/>
      <c r="E28" s="26">
        <v>25</v>
      </c>
      <c r="F28" s="25" t="s">
        <v>1780</v>
      </c>
      <c r="G28" s="111" t="s">
        <v>1781</v>
      </c>
      <c r="H28" s="83"/>
      <c r="I28" s="26">
        <v>25</v>
      </c>
      <c r="J28" s="15"/>
      <c r="K28" s="81"/>
      <c r="L28" s="15"/>
      <c r="M28" s="26">
        <v>25</v>
      </c>
      <c r="N28" s="15"/>
      <c r="O28" s="81"/>
      <c r="P28" s="15"/>
      <c r="Q28" s="26">
        <v>25</v>
      </c>
      <c r="R28" s="1" t="s">
        <v>1782</v>
      </c>
      <c r="S28" s="82" t="s">
        <v>1783</v>
      </c>
    </row>
    <row r="29" spans="1:19" ht="12.75">
      <c r="A29" s="26">
        <v>26</v>
      </c>
      <c r="B29" s="12"/>
      <c r="C29" s="81"/>
      <c r="D29" s="38"/>
      <c r="E29" s="26">
        <v>26</v>
      </c>
      <c r="F29" s="15" t="s">
        <v>1784</v>
      </c>
      <c r="G29" s="110" t="s">
        <v>1785</v>
      </c>
      <c r="H29" s="86"/>
      <c r="I29" s="26">
        <v>26</v>
      </c>
      <c r="J29" s="38"/>
      <c r="K29" s="86"/>
      <c r="L29" s="38"/>
      <c r="M29" s="26">
        <v>26</v>
      </c>
      <c r="N29" s="38"/>
      <c r="O29" s="86"/>
      <c r="P29" s="15"/>
      <c r="Q29" s="26">
        <v>26</v>
      </c>
      <c r="R29" s="1" t="s">
        <v>1786</v>
      </c>
      <c r="S29" s="82"/>
    </row>
    <row r="30" spans="1:19" ht="12.75">
      <c r="A30" s="26">
        <v>27</v>
      </c>
      <c r="B30" s="12"/>
      <c r="C30" s="87"/>
      <c r="D30" s="38"/>
      <c r="E30" s="26">
        <v>27</v>
      </c>
      <c r="F30" s="15" t="s">
        <v>1787</v>
      </c>
      <c r="G30" s="111" t="s">
        <v>1788</v>
      </c>
      <c r="H30" s="86"/>
      <c r="I30" s="26">
        <v>27</v>
      </c>
      <c r="J30" s="38"/>
      <c r="K30" s="86"/>
      <c r="L30" s="38"/>
      <c r="M30" s="26">
        <v>27</v>
      </c>
      <c r="N30" s="38"/>
      <c r="O30" s="86"/>
      <c r="P30" s="15"/>
      <c r="Q30" s="26">
        <v>27</v>
      </c>
      <c r="R30" s="37" t="s">
        <v>1789</v>
      </c>
      <c r="S30" s="82"/>
    </row>
    <row r="31" spans="1:19" ht="12.75">
      <c r="A31" s="26">
        <v>28</v>
      </c>
      <c r="B31" s="12"/>
      <c r="C31" s="87"/>
      <c r="D31" s="38"/>
      <c r="E31" s="26">
        <v>28</v>
      </c>
      <c r="F31" s="15" t="s">
        <v>1790</v>
      </c>
      <c r="G31" s="111" t="s">
        <v>1791</v>
      </c>
      <c r="H31" s="86"/>
      <c r="I31" s="26">
        <v>28</v>
      </c>
      <c r="J31" s="38"/>
      <c r="K31" s="86"/>
      <c r="L31" s="38"/>
      <c r="M31" s="26">
        <v>28</v>
      </c>
      <c r="N31" s="38"/>
      <c r="O31" s="86"/>
      <c r="P31" s="15"/>
      <c r="Q31" s="26">
        <v>28</v>
      </c>
      <c r="R31" s="30" t="s">
        <v>1792</v>
      </c>
      <c r="S31" s="82">
        <v>34177</v>
      </c>
    </row>
    <row r="32" spans="1:19" ht="12.75">
      <c r="A32" s="26">
        <v>29</v>
      </c>
      <c r="B32" s="12"/>
      <c r="C32" s="87"/>
      <c r="D32" s="38"/>
      <c r="E32" s="26">
        <v>29</v>
      </c>
      <c r="F32" s="38"/>
      <c r="G32" s="112"/>
      <c r="H32" s="86"/>
      <c r="I32" s="26">
        <v>29</v>
      </c>
      <c r="J32" s="38"/>
      <c r="K32" s="86"/>
      <c r="L32" s="38"/>
      <c r="M32" s="26">
        <v>29</v>
      </c>
      <c r="N32" s="38"/>
      <c r="O32" s="86"/>
      <c r="P32" s="15"/>
      <c r="Q32" s="26">
        <v>29</v>
      </c>
      <c r="R32" s="37" t="s">
        <v>1793</v>
      </c>
      <c r="S32" s="81" t="s">
        <v>1794</v>
      </c>
    </row>
    <row r="33" spans="1:19" ht="13.5" thickBot="1">
      <c r="A33" s="31">
        <v>30</v>
      </c>
      <c r="B33" s="88"/>
      <c r="C33" s="89"/>
      <c r="D33" s="38"/>
      <c r="E33" s="31">
        <v>30</v>
      </c>
      <c r="F33" s="90"/>
      <c r="G33" s="113"/>
      <c r="H33" s="91"/>
      <c r="I33" s="31">
        <v>30</v>
      </c>
      <c r="J33" s="90"/>
      <c r="K33" s="91"/>
      <c r="L33" s="38"/>
      <c r="M33" s="31">
        <v>30</v>
      </c>
      <c r="N33" s="90"/>
      <c r="O33" s="91"/>
      <c r="P33" s="15"/>
      <c r="Q33" s="26">
        <v>30</v>
      </c>
      <c r="R33" s="37" t="s">
        <v>1795</v>
      </c>
      <c r="S33" s="81"/>
    </row>
    <row r="34" spans="1:19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5"/>
      <c r="Q34" s="26">
        <v>31</v>
      </c>
      <c r="R34" s="16"/>
      <c r="S34" s="81"/>
    </row>
    <row r="35" spans="1:19">
      <c r="A35" s="22" t="s">
        <v>126</v>
      </c>
      <c r="B35" s="23" t="s">
        <v>135</v>
      </c>
      <c r="C35" s="92" t="s">
        <v>136</v>
      </c>
      <c r="D35" s="15"/>
      <c r="E35" s="22" t="s">
        <v>128</v>
      </c>
      <c r="F35" s="23" t="s">
        <v>135</v>
      </c>
      <c r="G35" s="92" t="s">
        <v>136</v>
      </c>
      <c r="H35" s="15"/>
      <c r="I35" s="22" t="s">
        <v>130</v>
      </c>
      <c r="J35" s="23" t="s">
        <v>135</v>
      </c>
      <c r="K35" s="92" t="s">
        <v>136</v>
      </c>
      <c r="L35" s="15"/>
      <c r="M35" s="22" t="s">
        <v>233</v>
      </c>
      <c r="N35" s="23" t="s">
        <v>135</v>
      </c>
      <c r="O35" s="24" t="s">
        <v>136</v>
      </c>
      <c r="P35" s="15"/>
      <c r="Q35" s="26">
        <v>32</v>
      </c>
      <c r="R35" s="16"/>
      <c r="S35" s="81"/>
    </row>
    <row r="36" spans="1:19">
      <c r="A36" s="26">
        <v>1</v>
      </c>
      <c r="B36" s="30" t="s">
        <v>1373</v>
      </c>
      <c r="C36" s="82">
        <v>35832</v>
      </c>
      <c r="D36" s="15"/>
      <c r="E36" s="26">
        <v>1</v>
      </c>
      <c r="F36" s="30" t="s">
        <v>1374</v>
      </c>
      <c r="G36" s="82">
        <v>35165</v>
      </c>
      <c r="H36" s="15"/>
      <c r="I36" s="26">
        <v>1</v>
      </c>
      <c r="J36" s="30" t="s">
        <v>1375</v>
      </c>
      <c r="K36" s="82">
        <v>34433</v>
      </c>
      <c r="L36" s="15"/>
      <c r="M36" s="26">
        <v>1</v>
      </c>
      <c r="N36" s="30" t="s">
        <v>1376</v>
      </c>
      <c r="O36" s="82">
        <v>33131</v>
      </c>
      <c r="P36" s="15"/>
      <c r="Q36" s="26">
        <v>33</v>
      </c>
      <c r="R36" s="16"/>
      <c r="S36" s="81"/>
    </row>
    <row r="37" spans="1:19">
      <c r="A37" s="26">
        <v>2</v>
      </c>
      <c r="B37" s="30" t="s">
        <v>93</v>
      </c>
      <c r="C37" s="82">
        <v>35748</v>
      </c>
      <c r="D37" s="15"/>
      <c r="E37" s="26">
        <v>2</v>
      </c>
      <c r="F37" s="30" t="s">
        <v>1377</v>
      </c>
      <c r="G37" s="82">
        <v>34990</v>
      </c>
      <c r="H37" s="15"/>
      <c r="I37" s="26">
        <v>2</v>
      </c>
      <c r="J37" s="30" t="s">
        <v>1796</v>
      </c>
      <c r="K37" s="82">
        <v>34427</v>
      </c>
      <c r="L37" s="15"/>
      <c r="M37" s="26">
        <v>2</v>
      </c>
      <c r="N37" s="30" t="s">
        <v>4</v>
      </c>
      <c r="O37" s="82">
        <v>33291</v>
      </c>
      <c r="P37" s="15"/>
      <c r="Q37" s="26">
        <v>34</v>
      </c>
      <c r="R37" s="16"/>
      <c r="S37" s="81"/>
    </row>
    <row r="38" spans="1:19">
      <c r="A38" s="26">
        <v>3</v>
      </c>
      <c r="B38" s="30" t="s">
        <v>1378</v>
      </c>
      <c r="C38" s="82">
        <v>35846</v>
      </c>
      <c r="D38" s="15"/>
      <c r="E38" s="26">
        <v>3</v>
      </c>
      <c r="F38" s="30" t="s">
        <v>1379</v>
      </c>
      <c r="G38" s="82">
        <v>35378</v>
      </c>
      <c r="H38" s="15"/>
      <c r="I38" s="26">
        <v>3</v>
      </c>
      <c r="J38" s="30" t="s">
        <v>423</v>
      </c>
      <c r="K38" s="82">
        <v>34427</v>
      </c>
      <c r="L38" s="15"/>
      <c r="M38" s="26">
        <v>3</v>
      </c>
      <c r="N38" s="30" t="s">
        <v>6</v>
      </c>
      <c r="O38" s="82">
        <v>33389</v>
      </c>
      <c r="P38" s="15"/>
      <c r="Q38" s="26">
        <v>35</v>
      </c>
      <c r="R38" s="16"/>
      <c r="S38" s="81"/>
    </row>
    <row r="39" spans="1:19">
      <c r="A39" s="26">
        <v>4</v>
      </c>
      <c r="B39" s="30" t="s">
        <v>1380</v>
      </c>
      <c r="C39" s="82">
        <v>35937</v>
      </c>
      <c r="D39" s="15"/>
      <c r="E39" s="26">
        <v>4</v>
      </c>
      <c r="F39" s="30" t="s">
        <v>251</v>
      </c>
      <c r="G39" s="82">
        <v>35361</v>
      </c>
      <c r="H39" s="15"/>
      <c r="I39" s="26">
        <v>4</v>
      </c>
      <c r="J39" s="30" t="s">
        <v>1381</v>
      </c>
      <c r="K39" s="82">
        <v>34574</v>
      </c>
      <c r="L39" s="15"/>
      <c r="M39" s="26">
        <v>4</v>
      </c>
      <c r="N39" s="30" t="s">
        <v>95</v>
      </c>
      <c r="O39" s="82">
        <v>28901</v>
      </c>
      <c r="P39" s="15"/>
      <c r="Q39" s="26">
        <v>36</v>
      </c>
      <c r="R39" s="15"/>
      <c r="S39" s="93"/>
    </row>
    <row r="40" spans="1:19">
      <c r="A40" s="26">
        <v>5</v>
      </c>
      <c r="B40" s="30" t="s">
        <v>96</v>
      </c>
      <c r="C40" s="82">
        <v>35983</v>
      </c>
      <c r="D40" s="15"/>
      <c r="E40" s="26">
        <v>5</v>
      </c>
      <c r="F40" s="30" t="s">
        <v>1913</v>
      </c>
      <c r="G40" s="82">
        <v>35605</v>
      </c>
      <c r="H40" s="15"/>
      <c r="I40" s="26">
        <v>5</v>
      </c>
      <c r="J40" s="30" t="s">
        <v>1911</v>
      </c>
      <c r="K40" s="82">
        <v>34453</v>
      </c>
      <c r="L40" s="15"/>
      <c r="M40" s="26">
        <v>5</v>
      </c>
      <c r="N40" s="30" t="s">
        <v>424</v>
      </c>
      <c r="O40" s="82">
        <v>33835</v>
      </c>
      <c r="Q40" s="26">
        <v>37</v>
      </c>
      <c r="S40" s="93"/>
    </row>
    <row r="41" spans="1:19">
      <c r="A41" s="26">
        <v>6</v>
      </c>
      <c r="B41" s="30" t="s">
        <v>1382</v>
      </c>
      <c r="C41" s="82">
        <v>35781</v>
      </c>
      <c r="D41" s="15"/>
      <c r="E41" s="26">
        <v>6</v>
      </c>
      <c r="F41" s="30" t="s">
        <v>1797</v>
      </c>
      <c r="G41" s="82">
        <v>35971</v>
      </c>
      <c r="H41" s="15"/>
      <c r="I41" s="26">
        <v>6</v>
      </c>
      <c r="J41" s="30" t="s">
        <v>0</v>
      </c>
      <c r="K41" s="82">
        <v>34534</v>
      </c>
      <c r="L41" s="15"/>
      <c r="M41" s="26">
        <v>6</v>
      </c>
      <c r="N41" s="30" t="s">
        <v>1912</v>
      </c>
      <c r="O41" s="82">
        <v>33608</v>
      </c>
      <c r="Q41" s="26">
        <v>38</v>
      </c>
      <c r="S41" s="93"/>
    </row>
    <row r="42" spans="1:19">
      <c r="A42" s="26">
        <v>7</v>
      </c>
      <c r="B42" s="30" t="s">
        <v>98</v>
      </c>
      <c r="C42" s="82">
        <v>35683</v>
      </c>
      <c r="D42" s="15"/>
      <c r="E42" s="26">
        <v>7</v>
      </c>
      <c r="F42" s="30" t="s">
        <v>90</v>
      </c>
      <c r="G42" s="82">
        <v>35339</v>
      </c>
      <c r="H42" s="15"/>
      <c r="I42" s="26">
        <v>7</v>
      </c>
      <c r="J42" s="30" t="s">
        <v>1</v>
      </c>
      <c r="K42" s="82">
        <v>34252</v>
      </c>
      <c r="L42" s="15"/>
      <c r="M42" s="26">
        <v>7</v>
      </c>
      <c r="N42" s="30" t="s">
        <v>2</v>
      </c>
      <c r="O42" s="82">
        <v>33918</v>
      </c>
      <c r="Q42" s="26">
        <v>39</v>
      </c>
      <c r="S42" s="93"/>
    </row>
    <row r="43" spans="1:19" ht="12" thickBot="1">
      <c r="A43" s="26">
        <v>8</v>
      </c>
      <c r="B43" s="30" t="s">
        <v>1383</v>
      </c>
      <c r="C43" s="82">
        <v>35744</v>
      </c>
      <c r="D43" s="15"/>
      <c r="E43" s="26">
        <v>8</v>
      </c>
      <c r="F43" s="30" t="s">
        <v>91</v>
      </c>
      <c r="G43" s="82">
        <v>35562</v>
      </c>
      <c r="H43" s="15"/>
      <c r="I43" s="26">
        <v>8</v>
      </c>
      <c r="J43" s="30" t="s">
        <v>1384</v>
      </c>
      <c r="K43" s="82">
        <v>34890</v>
      </c>
      <c r="L43" s="15"/>
      <c r="M43" s="26">
        <v>8</v>
      </c>
      <c r="N43" s="30" t="s">
        <v>1385</v>
      </c>
      <c r="O43" s="82">
        <v>34178</v>
      </c>
      <c r="Q43" s="31">
        <v>40</v>
      </c>
      <c r="R43" s="35"/>
      <c r="S43" s="94"/>
    </row>
    <row r="44" spans="1:19">
      <c r="A44" s="26">
        <v>9</v>
      </c>
      <c r="B44" s="30" t="s">
        <v>1386</v>
      </c>
      <c r="C44" s="82">
        <v>36025</v>
      </c>
      <c r="D44" s="15"/>
      <c r="E44" s="26">
        <v>9</v>
      </c>
      <c r="F44" s="30" t="s">
        <v>1387</v>
      </c>
      <c r="G44" s="82">
        <v>35384</v>
      </c>
      <c r="H44" s="15"/>
      <c r="I44" s="26">
        <v>9</v>
      </c>
      <c r="J44" s="30" t="s">
        <v>1388</v>
      </c>
      <c r="K44" s="82">
        <v>34640</v>
      </c>
      <c r="L44" s="15"/>
      <c r="M44" s="26">
        <v>9</v>
      </c>
      <c r="N44" s="30" t="s">
        <v>97</v>
      </c>
      <c r="O44" s="82">
        <v>22594</v>
      </c>
    </row>
    <row r="45" spans="1:19">
      <c r="A45" s="26">
        <v>10</v>
      </c>
      <c r="B45" s="30" t="s">
        <v>99</v>
      </c>
      <c r="C45" s="82">
        <v>35853</v>
      </c>
      <c r="D45" s="15"/>
      <c r="E45" s="26">
        <v>10</v>
      </c>
      <c r="F45" s="30" t="s">
        <v>92</v>
      </c>
      <c r="G45" s="82">
        <v>35507</v>
      </c>
      <c r="H45" s="15"/>
      <c r="I45" s="26">
        <v>10</v>
      </c>
      <c r="J45" s="30" t="s">
        <v>5</v>
      </c>
      <c r="K45" s="82">
        <v>34668</v>
      </c>
      <c r="L45" s="15"/>
      <c r="M45" s="26">
        <v>10</v>
      </c>
      <c r="N45" s="30" t="s">
        <v>1389</v>
      </c>
      <c r="O45" s="82">
        <v>25622</v>
      </c>
    </row>
    <row r="46" spans="1:19">
      <c r="A46" s="26">
        <v>11</v>
      </c>
      <c r="B46" s="30" t="s">
        <v>1390</v>
      </c>
      <c r="C46" s="82">
        <v>36094</v>
      </c>
      <c r="E46" s="26">
        <v>11</v>
      </c>
      <c r="F46" s="30" t="s">
        <v>1798</v>
      </c>
      <c r="G46" s="82" t="s">
        <v>1799</v>
      </c>
      <c r="I46" s="26">
        <v>11</v>
      </c>
      <c r="J46" s="30" t="s">
        <v>7</v>
      </c>
      <c r="K46" s="82">
        <v>34586</v>
      </c>
      <c r="M46" s="26">
        <v>11</v>
      </c>
      <c r="N46" s="30" t="s">
        <v>1391</v>
      </c>
      <c r="O46" s="82">
        <v>29671</v>
      </c>
    </row>
    <row r="47" spans="1:19">
      <c r="A47" s="26">
        <v>12</v>
      </c>
      <c r="B47" s="30" t="s">
        <v>1530</v>
      </c>
      <c r="C47" s="82" t="s">
        <v>1800</v>
      </c>
      <c r="E47" s="26">
        <v>12</v>
      </c>
      <c r="F47" s="30" t="s">
        <v>1801</v>
      </c>
      <c r="G47" s="82">
        <v>34979</v>
      </c>
      <c r="I47" s="26">
        <v>12</v>
      </c>
      <c r="J47" s="30" t="s">
        <v>8</v>
      </c>
      <c r="K47" s="82">
        <v>34765</v>
      </c>
      <c r="M47" s="26">
        <v>12</v>
      </c>
      <c r="N47" s="30" t="s">
        <v>1392</v>
      </c>
      <c r="O47" s="82">
        <v>28749</v>
      </c>
    </row>
    <row r="48" spans="1:19">
      <c r="A48" s="26">
        <v>13</v>
      </c>
      <c r="B48" s="30" t="s">
        <v>94</v>
      </c>
      <c r="C48" s="82" t="s">
        <v>1802</v>
      </c>
      <c r="E48" s="26">
        <v>13</v>
      </c>
      <c r="F48" s="30" t="s">
        <v>1803</v>
      </c>
      <c r="G48" s="82">
        <v>35388</v>
      </c>
      <c r="I48" s="26">
        <v>13</v>
      </c>
      <c r="J48" s="25" t="s">
        <v>1804</v>
      </c>
      <c r="K48" s="81" t="s">
        <v>1805</v>
      </c>
      <c r="M48" s="26">
        <v>13</v>
      </c>
      <c r="N48" s="30" t="s">
        <v>3</v>
      </c>
      <c r="O48" s="82">
        <v>32800</v>
      </c>
    </row>
    <row r="49" spans="1:19">
      <c r="A49" s="26">
        <v>14</v>
      </c>
      <c r="B49" s="30" t="s">
        <v>1806</v>
      </c>
      <c r="C49" s="82" t="s">
        <v>1807</v>
      </c>
      <c r="E49" s="26">
        <v>14</v>
      </c>
      <c r="F49" s="30" t="s">
        <v>1808</v>
      </c>
      <c r="G49" s="82">
        <v>35352</v>
      </c>
      <c r="I49" s="26">
        <v>14</v>
      </c>
      <c r="J49" s="25" t="s">
        <v>91</v>
      </c>
      <c r="K49" s="81" t="s">
        <v>1809</v>
      </c>
      <c r="M49" s="26">
        <v>14</v>
      </c>
      <c r="N49" s="30" t="s">
        <v>1393</v>
      </c>
      <c r="O49" s="82">
        <v>34433</v>
      </c>
    </row>
    <row r="50" spans="1:19">
      <c r="A50" s="26">
        <v>15</v>
      </c>
      <c r="B50" s="30" t="s">
        <v>1810</v>
      </c>
      <c r="C50" s="82" t="s">
        <v>1811</v>
      </c>
      <c r="E50" s="26">
        <v>15</v>
      </c>
      <c r="G50" s="81"/>
      <c r="I50" s="26">
        <v>15</v>
      </c>
      <c r="J50" s="30" t="s">
        <v>1812</v>
      </c>
      <c r="K50" s="82">
        <v>34979</v>
      </c>
      <c r="M50" s="26">
        <v>15</v>
      </c>
      <c r="N50" s="30" t="s">
        <v>1394</v>
      </c>
      <c r="O50" s="82">
        <v>34427</v>
      </c>
    </row>
    <row r="51" spans="1:19">
      <c r="A51" s="26">
        <v>16</v>
      </c>
      <c r="B51" s="25"/>
      <c r="C51" s="81"/>
      <c r="E51" s="26">
        <v>16</v>
      </c>
      <c r="G51" s="81"/>
      <c r="I51" s="26">
        <v>16</v>
      </c>
      <c r="J51" s="19"/>
      <c r="K51" s="81"/>
      <c r="M51" s="26">
        <v>16</v>
      </c>
      <c r="N51" s="30" t="s">
        <v>1395</v>
      </c>
      <c r="O51" s="82">
        <v>34427</v>
      </c>
    </row>
    <row r="52" spans="1:19">
      <c r="A52" s="26">
        <v>17</v>
      </c>
      <c r="B52" s="25"/>
      <c r="C52" s="81"/>
      <c r="E52" s="26">
        <v>17</v>
      </c>
      <c r="G52" s="81"/>
      <c r="I52" s="26">
        <v>17</v>
      </c>
      <c r="K52" s="81"/>
      <c r="M52" s="26">
        <v>17</v>
      </c>
      <c r="N52" s="30" t="s">
        <v>1396</v>
      </c>
      <c r="O52" s="82">
        <v>34574</v>
      </c>
    </row>
    <row r="53" spans="1:19">
      <c r="A53" s="26">
        <v>18</v>
      </c>
      <c r="B53" s="25"/>
      <c r="C53" s="81"/>
      <c r="E53" s="26">
        <v>18</v>
      </c>
      <c r="G53" s="81"/>
      <c r="I53" s="26">
        <v>18</v>
      </c>
      <c r="J53" s="19"/>
      <c r="K53" s="81"/>
      <c r="M53" s="26">
        <v>18</v>
      </c>
      <c r="N53" s="30" t="s">
        <v>1397</v>
      </c>
      <c r="O53" s="82">
        <v>34453</v>
      </c>
    </row>
    <row r="54" spans="1:19">
      <c r="A54" s="26">
        <v>19</v>
      </c>
      <c r="B54" s="25"/>
      <c r="C54" s="81"/>
      <c r="E54" s="26">
        <v>19</v>
      </c>
      <c r="G54" s="81"/>
      <c r="I54" s="26">
        <v>19</v>
      </c>
      <c r="J54" s="19"/>
      <c r="K54" s="81"/>
      <c r="M54" s="26">
        <v>19</v>
      </c>
      <c r="N54" s="30" t="s">
        <v>1398</v>
      </c>
      <c r="O54" s="82">
        <v>34534</v>
      </c>
    </row>
    <row r="55" spans="1:19">
      <c r="A55" s="26">
        <v>20</v>
      </c>
      <c r="C55" s="95"/>
      <c r="E55" s="26">
        <v>20</v>
      </c>
      <c r="F55" s="19"/>
      <c r="G55" s="95"/>
      <c r="I55" s="26">
        <v>20</v>
      </c>
      <c r="J55" s="19"/>
      <c r="K55" s="95"/>
      <c r="M55" s="26">
        <v>20</v>
      </c>
      <c r="N55" s="30" t="s">
        <v>1399</v>
      </c>
      <c r="O55" s="82">
        <v>34252</v>
      </c>
    </row>
    <row r="56" spans="1:19">
      <c r="A56" s="26">
        <v>21</v>
      </c>
      <c r="C56" s="81"/>
      <c r="E56" s="26">
        <v>21</v>
      </c>
      <c r="F56" s="19"/>
      <c r="G56" s="81"/>
      <c r="I56" s="26">
        <v>21</v>
      </c>
      <c r="J56" s="19"/>
      <c r="K56" s="81"/>
      <c r="M56" s="26">
        <v>21</v>
      </c>
      <c r="N56" s="27" t="s">
        <v>425</v>
      </c>
      <c r="O56" s="96" t="s">
        <v>1813</v>
      </c>
    </row>
    <row r="57" spans="1:19">
      <c r="A57" s="26">
        <v>22</v>
      </c>
      <c r="C57" s="81"/>
      <c r="E57" s="26">
        <v>22</v>
      </c>
      <c r="F57" s="19"/>
      <c r="G57" s="81"/>
      <c r="I57" s="26">
        <v>22</v>
      </c>
      <c r="J57" s="19"/>
      <c r="K57" s="81"/>
      <c r="M57" s="26">
        <v>22</v>
      </c>
      <c r="N57" s="27" t="s">
        <v>1400</v>
      </c>
      <c r="O57" s="96" t="s">
        <v>1814</v>
      </c>
    </row>
    <row r="58" spans="1:19">
      <c r="A58" s="26">
        <v>23</v>
      </c>
      <c r="C58" s="81"/>
      <c r="E58" s="26">
        <v>23</v>
      </c>
      <c r="F58" s="19"/>
      <c r="G58" s="81"/>
      <c r="I58" s="26">
        <v>23</v>
      </c>
      <c r="J58" s="19"/>
      <c r="K58" s="81"/>
      <c r="M58" s="26">
        <v>23</v>
      </c>
      <c r="N58" s="25" t="s">
        <v>1815</v>
      </c>
      <c r="O58" s="82">
        <v>34586</v>
      </c>
    </row>
    <row r="59" spans="1:19">
      <c r="A59" s="26">
        <v>24</v>
      </c>
      <c r="C59" s="81"/>
      <c r="E59" s="26">
        <v>24</v>
      </c>
      <c r="F59" s="19"/>
      <c r="G59" s="81"/>
      <c r="I59" s="26">
        <v>24</v>
      </c>
      <c r="J59" s="19"/>
      <c r="K59" s="81"/>
      <c r="M59" s="26">
        <v>24</v>
      </c>
      <c r="N59" s="25" t="s">
        <v>1531</v>
      </c>
      <c r="O59" s="81" t="s">
        <v>1816</v>
      </c>
    </row>
    <row r="60" spans="1:19">
      <c r="A60" s="26">
        <v>25</v>
      </c>
      <c r="C60" s="97"/>
      <c r="E60" s="26">
        <v>25</v>
      </c>
      <c r="G60" s="29"/>
      <c r="I60" s="26">
        <v>25</v>
      </c>
      <c r="K60" s="97"/>
      <c r="M60" s="26">
        <v>25</v>
      </c>
      <c r="N60" s="25" t="s">
        <v>1817</v>
      </c>
      <c r="O60" s="81" t="s">
        <v>1818</v>
      </c>
    </row>
    <row r="61" spans="1:19">
      <c r="A61" s="26">
        <v>26</v>
      </c>
      <c r="C61" s="97"/>
      <c r="E61" s="26">
        <v>26</v>
      </c>
      <c r="G61" s="29"/>
      <c r="I61" s="26">
        <v>26</v>
      </c>
      <c r="K61" s="97"/>
      <c r="M61" s="26">
        <v>26</v>
      </c>
      <c r="N61" s="25" t="s">
        <v>1819</v>
      </c>
      <c r="O61" s="81" t="s">
        <v>1820</v>
      </c>
    </row>
    <row r="62" spans="1:19">
      <c r="A62" s="26">
        <v>27</v>
      </c>
      <c r="C62" s="97"/>
      <c r="E62" s="26">
        <v>27</v>
      </c>
      <c r="G62" s="29"/>
      <c r="I62" s="26">
        <v>27</v>
      </c>
      <c r="K62" s="34"/>
      <c r="M62" s="26">
        <v>27</v>
      </c>
      <c r="N62" s="114" t="s">
        <v>1821</v>
      </c>
      <c r="O62" s="82">
        <v>34765</v>
      </c>
    </row>
    <row r="63" spans="1:19" ht="12.75">
      <c r="A63" s="26">
        <v>28</v>
      </c>
      <c r="B63" s="38"/>
      <c r="C63" s="98"/>
      <c r="D63"/>
      <c r="E63" s="26">
        <v>28</v>
      </c>
      <c r="F63" s="38"/>
      <c r="G63" s="99"/>
      <c r="H63"/>
      <c r="I63" s="26">
        <v>28</v>
      </c>
      <c r="J63" s="38"/>
      <c r="K63" s="86"/>
      <c r="L63"/>
      <c r="M63" s="26">
        <v>28</v>
      </c>
      <c r="N63"/>
      <c r="O63" s="84"/>
      <c r="P63"/>
      <c r="Q63"/>
      <c r="R63"/>
      <c r="S63"/>
    </row>
    <row r="64" spans="1:19" ht="12.75">
      <c r="A64" s="26">
        <v>29</v>
      </c>
      <c r="B64" s="38"/>
      <c r="C64" s="98"/>
      <c r="D64"/>
      <c r="E64" s="26">
        <v>29</v>
      </c>
      <c r="F64" s="38"/>
      <c r="G64" s="86"/>
      <c r="H64"/>
      <c r="I64" s="26">
        <v>29</v>
      </c>
      <c r="J64" s="38"/>
      <c r="K64" s="86"/>
      <c r="L64"/>
      <c r="M64" s="26">
        <v>29</v>
      </c>
      <c r="N64" s="39"/>
      <c r="O64" s="84"/>
      <c r="P64"/>
      <c r="Q64"/>
      <c r="R64"/>
      <c r="S64"/>
    </row>
    <row r="65" spans="1:19" ht="12.75">
      <c r="A65" s="25">
        <v>30</v>
      </c>
      <c r="B65" s="38"/>
      <c r="C65" s="86"/>
      <c r="D65"/>
      <c r="E65" s="26">
        <v>30</v>
      </c>
      <c r="F65" s="38"/>
      <c r="G65" s="86"/>
      <c r="H65"/>
      <c r="I65" s="26">
        <v>30</v>
      </c>
      <c r="J65" s="38"/>
      <c r="K65" s="86"/>
      <c r="L65"/>
      <c r="M65" s="26">
        <v>30</v>
      </c>
      <c r="N65" s="39"/>
      <c r="O65" s="84"/>
      <c r="P65"/>
      <c r="Q65"/>
      <c r="R65"/>
      <c r="S65"/>
    </row>
    <row r="66" spans="1:19" ht="12.75">
      <c r="A66" s="100"/>
      <c r="B66" s="38"/>
      <c r="C66" s="86"/>
      <c r="D66"/>
      <c r="E66" s="100"/>
      <c r="F66" s="38"/>
      <c r="G66" s="86"/>
      <c r="H66"/>
      <c r="I66" s="100"/>
      <c r="J66" s="38"/>
      <c r="K66" s="86"/>
      <c r="L66"/>
      <c r="M66" s="100"/>
      <c r="N66" s="39"/>
      <c r="O66" s="86"/>
      <c r="P66"/>
      <c r="Q66"/>
      <c r="R66"/>
      <c r="S66"/>
    </row>
    <row r="67" spans="1:19" ht="12.75">
      <c r="A67" s="100"/>
      <c r="B67" s="38"/>
      <c r="C67" s="86"/>
      <c r="D67"/>
      <c r="E67" s="100"/>
      <c r="F67" s="38"/>
      <c r="G67" s="86"/>
      <c r="H67"/>
      <c r="I67" s="100"/>
      <c r="J67" s="38"/>
      <c r="K67" s="86"/>
      <c r="L67"/>
      <c r="M67" s="100"/>
      <c r="N67" s="39"/>
      <c r="O67" s="86"/>
      <c r="P67"/>
      <c r="Q67"/>
      <c r="R67"/>
      <c r="S67"/>
    </row>
    <row r="68" spans="1:19" ht="12.75">
      <c r="A68" s="100"/>
      <c r="B68" s="38"/>
      <c r="C68" s="86"/>
      <c r="D68"/>
      <c r="E68" s="100"/>
      <c r="F68" s="38"/>
      <c r="G68" s="86"/>
      <c r="H68"/>
      <c r="I68" s="100"/>
      <c r="J68" s="38"/>
      <c r="K68" s="86"/>
      <c r="L68"/>
      <c r="M68" s="100"/>
      <c r="N68" s="39"/>
      <c r="O68" s="86"/>
      <c r="P68"/>
      <c r="Q68"/>
      <c r="R68"/>
      <c r="S68"/>
    </row>
    <row r="69" spans="1:19" ht="12.75">
      <c r="A69" s="100"/>
      <c r="B69" s="38"/>
      <c r="C69" s="86"/>
      <c r="D69"/>
      <c r="E69" s="100"/>
      <c r="F69" s="38"/>
      <c r="G69" s="86"/>
      <c r="H69"/>
      <c r="I69" s="100"/>
      <c r="J69" s="38"/>
      <c r="K69" s="86"/>
      <c r="L69"/>
      <c r="M69" s="100"/>
      <c r="N69" s="39"/>
      <c r="O69" s="86"/>
      <c r="P69"/>
      <c r="Q69"/>
      <c r="R69"/>
      <c r="S69"/>
    </row>
    <row r="70" spans="1:19" ht="13.5" thickBot="1">
      <c r="A70" s="101"/>
      <c r="B70" s="90"/>
      <c r="C70" s="91"/>
      <c r="D70"/>
      <c r="E70" s="101"/>
      <c r="F70" s="90"/>
      <c r="G70" s="91"/>
      <c r="H70"/>
      <c r="I70" s="101"/>
      <c r="J70" s="90"/>
      <c r="K70" s="91"/>
      <c r="L70"/>
      <c r="M70" s="101"/>
      <c r="N70" s="115"/>
      <c r="O70" s="91"/>
      <c r="P70"/>
      <c r="Q70"/>
      <c r="R70"/>
      <c r="S70"/>
    </row>
    <row r="71" spans="1:19" ht="12.75">
      <c r="G71" s="16"/>
      <c r="K71" s="16"/>
      <c r="P71" s="40"/>
      <c r="Q71" s="40"/>
      <c r="R71" s="40"/>
      <c r="S71" s="40"/>
    </row>
    <row r="72" spans="1:19" ht="12.75">
      <c r="G72" s="16"/>
      <c r="K72" s="16"/>
      <c r="P72" s="40"/>
      <c r="Q72" s="40"/>
      <c r="R72" s="40"/>
      <c r="S72" s="40"/>
    </row>
    <row r="73" spans="1:19" ht="12.75">
      <c r="G73" s="16"/>
      <c r="K73" s="16"/>
      <c r="P73" s="40"/>
      <c r="Q73" s="40"/>
      <c r="R73" s="40"/>
      <c r="S73" s="40"/>
    </row>
    <row r="74" spans="1:19" ht="12.75">
      <c r="G74" s="16"/>
      <c r="K74" s="16"/>
      <c r="P74" s="40"/>
      <c r="Q74" s="40"/>
      <c r="R74" s="40"/>
      <c r="S74" s="40"/>
    </row>
    <row r="75" spans="1:19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P75" s="40"/>
      <c r="Q75" s="40"/>
      <c r="R75" s="40"/>
      <c r="S75" s="40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P76" s="40"/>
      <c r="Q76" s="40"/>
      <c r="R76" s="40"/>
      <c r="S76" s="40"/>
    </row>
  </sheetData>
  <phoneticPr fontId="16" type="noConversion"/>
  <pageMargins left="0.75" right="0.75" top="1" bottom="1" header="0.5" footer="0.5"/>
  <pageSetup paperSize="9" scale="86" fitToWidth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72"/>
  <sheetViews>
    <sheetView zoomScaleNormal="100" workbookViewId="0">
      <selection activeCell="A4" sqref="A4:B16"/>
    </sheetView>
  </sheetViews>
  <sheetFormatPr defaultRowHeight="11.25"/>
  <cols>
    <col min="1" max="1" width="5.7109375" style="25" customWidth="1"/>
    <col min="2" max="2" width="16.5703125" style="19" customWidth="1"/>
    <col min="3" max="3" width="7.7109375" style="25" customWidth="1"/>
    <col min="4" max="4" width="2.5703125" style="25" customWidth="1"/>
    <col min="5" max="5" width="5.28515625" style="25" customWidth="1"/>
    <col min="6" max="6" width="16.7109375" style="25" customWidth="1"/>
    <col min="7" max="7" width="7.7109375" style="25" customWidth="1"/>
    <col min="8" max="8" width="2.140625" style="25" customWidth="1"/>
    <col min="9" max="9" width="5.7109375" style="25" customWidth="1"/>
    <col min="10" max="10" width="16.7109375" style="25" customWidth="1"/>
    <col min="11" max="11" width="7.7109375" style="25" customWidth="1"/>
    <col min="12" max="12" width="2.5703125" style="25" customWidth="1"/>
    <col min="13" max="13" width="5.7109375" style="25" customWidth="1"/>
    <col min="14" max="14" width="16.7109375" style="25" customWidth="1"/>
    <col min="15" max="15" width="7.7109375" style="25" customWidth="1"/>
    <col min="16" max="16" width="2.5703125" style="25" customWidth="1"/>
    <col min="17" max="17" width="5.7109375" style="25" customWidth="1"/>
    <col min="18" max="18" width="16.7109375" style="25" customWidth="1"/>
    <col min="19" max="19" width="7.85546875" style="25" customWidth="1"/>
    <col min="20" max="16384" width="9.140625" style="25"/>
  </cols>
  <sheetData>
    <row r="1" spans="1:19" s="123" customFormat="1" ht="12">
      <c r="A1" s="123" t="s">
        <v>125</v>
      </c>
      <c r="B1" s="125" t="s">
        <v>123</v>
      </c>
      <c r="E1" s="124" t="s">
        <v>1867</v>
      </c>
      <c r="G1" s="123" t="s">
        <v>1581</v>
      </c>
      <c r="K1" s="125"/>
      <c r="O1" s="125"/>
      <c r="R1" s="124"/>
    </row>
    <row r="2" spans="1:19" s="123" customFormat="1" ht="12.75" thickBot="1">
      <c r="C2" s="125"/>
      <c r="D2" s="126"/>
      <c r="E2" s="126"/>
      <c r="F2" s="126"/>
      <c r="G2" s="124" t="s">
        <v>769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4"/>
    </row>
    <row r="3" spans="1:19" s="104" customFormat="1" ht="14.25" customHeight="1">
      <c r="A3" s="128" t="s">
        <v>127</v>
      </c>
      <c r="B3" s="129" t="s">
        <v>135</v>
      </c>
      <c r="C3" s="130" t="s">
        <v>136</v>
      </c>
      <c r="D3" s="42"/>
      <c r="E3" s="128" t="s">
        <v>129</v>
      </c>
      <c r="F3" s="129" t="s">
        <v>135</v>
      </c>
      <c r="G3" s="130" t="s">
        <v>136</v>
      </c>
      <c r="H3" s="42"/>
      <c r="I3" s="128" t="s">
        <v>131</v>
      </c>
      <c r="J3" s="129" t="s">
        <v>135</v>
      </c>
      <c r="K3" s="130" t="s">
        <v>136</v>
      </c>
      <c r="L3" s="42"/>
      <c r="M3" s="128" t="s">
        <v>132</v>
      </c>
      <c r="N3" s="129" t="s">
        <v>135</v>
      </c>
      <c r="O3" s="130" t="s">
        <v>136</v>
      </c>
      <c r="P3" s="42"/>
      <c r="Q3" s="128" t="s">
        <v>137</v>
      </c>
      <c r="R3" s="169" t="s">
        <v>135</v>
      </c>
      <c r="S3" s="170" t="s">
        <v>136</v>
      </c>
    </row>
    <row r="4" spans="1:19" s="104" customFormat="1" ht="14.25" customHeight="1">
      <c r="A4" s="134">
        <v>301</v>
      </c>
      <c r="B4" s="141" t="s">
        <v>1403</v>
      </c>
      <c r="C4" s="137"/>
      <c r="D4" s="42"/>
      <c r="E4" s="134">
        <v>1</v>
      </c>
      <c r="F4" s="141" t="s">
        <v>1404</v>
      </c>
      <c r="G4" s="137"/>
      <c r="H4" s="42"/>
      <c r="I4" s="134">
        <v>1</v>
      </c>
      <c r="J4" s="141" t="s">
        <v>791</v>
      </c>
      <c r="K4" s="137"/>
      <c r="L4" s="42"/>
      <c r="M4" s="134">
        <v>1</v>
      </c>
      <c r="N4" s="141" t="s">
        <v>1405</v>
      </c>
      <c r="O4" s="137"/>
      <c r="P4" s="42"/>
      <c r="Q4" s="134">
        <v>1</v>
      </c>
      <c r="R4" s="163" t="s">
        <v>1410</v>
      </c>
      <c r="S4" s="171"/>
    </row>
    <row r="5" spans="1:19" s="104" customFormat="1" ht="14.25" customHeight="1">
      <c r="A5" s="134">
        <v>302</v>
      </c>
      <c r="B5" s="104" t="s">
        <v>1406</v>
      </c>
      <c r="C5" s="137"/>
      <c r="D5" s="42"/>
      <c r="E5" s="134">
        <v>2</v>
      </c>
      <c r="F5" s="104" t="s">
        <v>1550</v>
      </c>
      <c r="G5" s="135"/>
      <c r="H5" s="42"/>
      <c r="I5" s="134">
        <v>2</v>
      </c>
      <c r="J5" s="141" t="s">
        <v>794</v>
      </c>
      <c r="K5" s="137" t="s">
        <v>1582</v>
      </c>
      <c r="L5" s="42"/>
      <c r="M5" s="134">
        <v>2</v>
      </c>
      <c r="N5" s="104" t="s">
        <v>1580</v>
      </c>
      <c r="O5" s="137"/>
      <c r="P5" s="42"/>
      <c r="Q5" s="134">
        <v>2</v>
      </c>
      <c r="R5" s="154" t="s">
        <v>1430</v>
      </c>
      <c r="S5" s="171"/>
    </row>
    <row r="6" spans="1:19" s="104" customFormat="1" ht="14.25" customHeight="1">
      <c r="A6" s="134">
        <v>303</v>
      </c>
      <c r="B6" s="141" t="s">
        <v>1408</v>
      </c>
      <c r="C6" s="137"/>
      <c r="D6" s="42"/>
      <c r="E6" s="134">
        <v>3</v>
      </c>
      <c r="F6" s="104" t="s">
        <v>1561</v>
      </c>
      <c r="G6" s="135"/>
      <c r="H6" s="42"/>
      <c r="I6" s="134">
        <v>3</v>
      </c>
      <c r="K6" s="135"/>
      <c r="L6" s="42"/>
      <c r="M6" s="134">
        <v>3</v>
      </c>
      <c r="N6" s="141" t="s">
        <v>1429</v>
      </c>
      <c r="O6" s="137"/>
      <c r="P6" s="42"/>
      <c r="Q6" s="134">
        <v>3</v>
      </c>
      <c r="R6" s="154" t="s">
        <v>1433</v>
      </c>
      <c r="S6" s="172"/>
    </row>
    <row r="7" spans="1:19" s="104" customFormat="1" ht="14.25" customHeight="1">
      <c r="A7" s="134">
        <v>304</v>
      </c>
      <c r="B7" s="139" t="s">
        <v>1418</v>
      </c>
      <c r="C7" s="137"/>
      <c r="D7" s="42"/>
      <c r="E7" s="134">
        <v>4</v>
      </c>
      <c r="F7" s="104" t="s">
        <v>1082</v>
      </c>
      <c r="G7" s="135"/>
      <c r="H7" s="42"/>
      <c r="I7" s="134">
        <v>4</v>
      </c>
      <c r="K7" s="135"/>
      <c r="L7" s="42"/>
      <c r="M7" s="134">
        <v>4</v>
      </c>
      <c r="N7" s="141" t="s">
        <v>1415</v>
      </c>
      <c r="O7" s="137"/>
      <c r="P7" s="42"/>
      <c r="Q7" s="134">
        <v>4</v>
      </c>
      <c r="R7" s="163" t="s">
        <v>1447</v>
      </c>
      <c r="S7" s="171"/>
    </row>
    <row r="8" spans="1:19" s="104" customFormat="1" ht="14.25" customHeight="1">
      <c r="A8" s="134">
        <v>305</v>
      </c>
      <c r="B8" s="104" t="s">
        <v>1411</v>
      </c>
      <c r="C8" s="137"/>
      <c r="D8" s="42"/>
      <c r="E8" s="134">
        <v>5</v>
      </c>
      <c r="F8" s="104" t="s">
        <v>1431</v>
      </c>
      <c r="G8" s="135"/>
      <c r="H8" s="42"/>
      <c r="I8" s="134">
        <v>5</v>
      </c>
      <c r="K8" s="135"/>
      <c r="L8" s="42"/>
      <c r="M8" s="134">
        <v>5</v>
      </c>
      <c r="N8" s="104" t="s">
        <v>1560</v>
      </c>
      <c r="O8" s="136"/>
      <c r="P8" s="42"/>
      <c r="Q8" s="134">
        <v>5</v>
      </c>
      <c r="R8" s="163" t="s">
        <v>1556</v>
      </c>
      <c r="S8" s="172"/>
    </row>
    <row r="9" spans="1:19" s="104" customFormat="1" ht="14.25" customHeight="1">
      <c r="A9" s="134">
        <v>306</v>
      </c>
      <c r="B9" s="104" t="s">
        <v>1414</v>
      </c>
      <c r="C9" s="137"/>
      <c r="D9" s="42"/>
      <c r="E9" s="134">
        <v>6</v>
      </c>
      <c r="F9" s="141" t="s">
        <v>1417</v>
      </c>
      <c r="G9" s="137"/>
      <c r="H9" s="42"/>
      <c r="I9" s="134">
        <v>6</v>
      </c>
      <c r="K9" s="135"/>
      <c r="L9" s="42"/>
      <c r="M9" s="134">
        <v>6</v>
      </c>
      <c r="N9" s="104" t="s">
        <v>1425</v>
      </c>
      <c r="O9" s="137"/>
      <c r="P9" s="42"/>
      <c r="Q9" s="134">
        <v>6</v>
      </c>
      <c r="R9" s="163" t="s">
        <v>1562</v>
      </c>
      <c r="S9" s="172"/>
    </row>
    <row r="10" spans="1:19" s="104" customFormat="1" ht="14.25" customHeight="1">
      <c r="A10" s="134">
        <v>307</v>
      </c>
      <c r="B10" s="141" t="s">
        <v>1416</v>
      </c>
      <c r="C10" s="136"/>
      <c r="D10" s="42"/>
      <c r="E10" s="134">
        <v>7</v>
      </c>
      <c r="F10" s="104" t="s">
        <v>1898</v>
      </c>
      <c r="G10" s="135"/>
      <c r="H10" s="42"/>
      <c r="I10" s="134">
        <v>7</v>
      </c>
      <c r="J10" s="139" t="s">
        <v>793</v>
      </c>
      <c r="K10" s="136" t="s">
        <v>1583</v>
      </c>
      <c r="L10" s="42"/>
      <c r="M10" s="173">
        <v>7</v>
      </c>
      <c r="N10" s="174" t="s">
        <v>1584</v>
      </c>
      <c r="O10" s="137"/>
      <c r="P10" s="42"/>
      <c r="Q10" s="134">
        <v>7</v>
      </c>
      <c r="R10" s="163" t="s">
        <v>1413</v>
      </c>
      <c r="S10" s="171"/>
    </row>
    <row r="11" spans="1:19" s="104" customFormat="1" ht="14.25" customHeight="1">
      <c r="A11" s="134">
        <v>308</v>
      </c>
      <c r="B11" s="104" t="s">
        <v>1421</v>
      </c>
      <c r="C11" s="137"/>
      <c r="D11" s="42"/>
      <c r="E11" s="134">
        <v>8</v>
      </c>
      <c r="F11" s="141" t="s">
        <v>1899</v>
      </c>
      <c r="G11" s="137"/>
      <c r="H11" s="42"/>
      <c r="I11" s="134">
        <v>8</v>
      </c>
      <c r="J11" s="139" t="s">
        <v>792</v>
      </c>
      <c r="K11" s="136" t="s">
        <v>1585</v>
      </c>
      <c r="L11" s="42"/>
      <c r="M11" s="134">
        <v>8</v>
      </c>
      <c r="O11" s="136"/>
      <c r="P11" s="42"/>
      <c r="Q11" s="134">
        <v>8</v>
      </c>
      <c r="R11" s="140" t="s">
        <v>1442</v>
      </c>
      <c r="S11" s="171"/>
    </row>
    <row r="12" spans="1:19" s="104" customFormat="1" ht="14.25" customHeight="1">
      <c r="A12" s="134">
        <v>309</v>
      </c>
      <c r="B12" s="175" t="s">
        <v>1586</v>
      </c>
      <c r="C12" s="136"/>
      <c r="D12" s="42"/>
      <c r="E12" s="134">
        <v>9</v>
      </c>
      <c r="G12" s="135"/>
      <c r="H12" s="42"/>
      <c r="I12" s="134">
        <v>9</v>
      </c>
      <c r="J12" s="139" t="s">
        <v>795</v>
      </c>
      <c r="K12" s="136" t="s">
        <v>832</v>
      </c>
      <c r="L12" s="42"/>
      <c r="M12" s="134">
        <v>9</v>
      </c>
      <c r="O12" s="137"/>
      <c r="P12" s="42"/>
      <c r="Q12" s="134">
        <v>9</v>
      </c>
      <c r="R12" s="163" t="s">
        <v>1557</v>
      </c>
      <c r="S12" s="172"/>
    </row>
    <row r="13" spans="1:19" s="104" customFormat="1" ht="14.25" customHeight="1">
      <c r="A13" s="134">
        <v>310</v>
      </c>
      <c r="B13" s="176" t="s">
        <v>1587</v>
      </c>
      <c r="C13" s="137"/>
      <c r="D13" s="42"/>
      <c r="E13" s="134">
        <v>10</v>
      </c>
      <c r="G13" s="135"/>
      <c r="H13" s="42"/>
      <c r="I13" s="134">
        <v>10</v>
      </c>
      <c r="J13" s="177" t="s">
        <v>1588</v>
      </c>
      <c r="K13" s="136"/>
      <c r="L13" s="42"/>
      <c r="M13" s="134">
        <v>10</v>
      </c>
      <c r="O13" s="135"/>
      <c r="P13" s="42"/>
      <c r="Q13" s="134">
        <v>10</v>
      </c>
      <c r="R13" s="140" t="s">
        <v>1084</v>
      </c>
      <c r="S13" s="178"/>
    </row>
    <row r="14" spans="1:19" s="104" customFormat="1" ht="14.25" customHeight="1">
      <c r="A14" s="134">
        <v>311</v>
      </c>
      <c r="B14" s="141" t="s">
        <v>1589</v>
      </c>
      <c r="C14" s="137"/>
      <c r="D14" s="42"/>
      <c r="E14" s="134">
        <v>11</v>
      </c>
      <c r="G14" s="135"/>
      <c r="H14" s="42"/>
      <c r="I14" s="134">
        <v>11</v>
      </c>
      <c r="J14" s="139" t="s">
        <v>1401</v>
      </c>
      <c r="K14" s="136"/>
      <c r="L14" s="42"/>
      <c r="M14" s="134">
        <v>11</v>
      </c>
      <c r="O14" s="135"/>
      <c r="P14" s="42"/>
      <c r="Q14" s="134">
        <v>11</v>
      </c>
      <c r="R14" s="163" t="s">
        <v>1065</v>
      </c>
      <c r="S14" s="172"/>
    </row>
    <row r="15" spans="1:19" s="104" customFormat="1" ht="14.25" customHeight="1">
      <c r="A15" s="134">
        <v>312</v>
      </c>
      <c r="B15" s="141" t="s">
        <v>1590</v>
      </c>
      <c r="C15" s="137"/>
      <c r="D15" s="42"/>
      <c r="E15" s="134">
        <v>12</v>
      </c>
      <c r="G15" s="135"/>
      <c r="H15" s="42"/>
      <c r="I15" s="134">
        <v>12</v>
      </c>
      <c r="J15" s="104" t="s">
        <v>796</v>
      </c>
      <c r="K15" s="136"/>
      <c r="L15" s="42"/>
      <c r="M15" s="134">
        <v>12</v>
      </c>
      <c r="O15" s="135"/>
      <c r="P15" s="42"/>
      <c r="Q15" s="134">
        <v>12</v>
      </c>
      <c r="R15" s="140" t="s">
        <v>1427</v>
      </c>
      <c r="S15" s="172"/>
    </row>
    <row r="16" spans="1:19" s="104" customFormat="1" ht="14.25" customHeight="1">
      <c r="A16" s="134">
        <v>313</v>
      </c>
      <c r="B16" s="141" t="s">
        <v>1591</v>
      </c>
      <c r="C16" s="137"/>
      <c r="D16" s="42"/>
      <c r="E16" s="134">
        <v>13</v>
      </c>
      <c r="G16" s="135"/>
      <c r="H16" s="42"/>
      <c r="I16" s="134">
        <v>13</v>
      </c>
      <c r="J16" s="104" t="s">
        <v>1402</v>
      </c>
      <c r="K16" s="137"/>
      <c r="L16" s="42"/>
      <c r="M16" s="134">
        <v>13</v>
      </c>
      <c r="O16" s="135"/>
      <c r="P16" s="42"/>
      <c r="Q16" s="134">
        <v>13</v>
      </c>
      <c r="R16" s="140" t="s">
        <v>1437</v>
      </c>
      <c r="S16" s="171"/>
    </row>
    <row r="17" spans="1:21" s="104" customFormat="1" ht="14.25" customHeight="1">
      <c r="A17" s="134">
        <v>14</v>
      </c>
      <c r="B17" s="141"/>
      <c r="C17" s="137"/>
      <c r="D17" s="42"/>
      <c r="E17" s="134">
        <v>14</v>
      </c>
      <c r="G17" s="135"/>
      <c r="H17" s="42"/>
      <c r="I17" s="134">
        <v>14</v>
      </c>
      <c r="J17" s="104" t="s">
        <v>1443</v>
      </c>
      <c r="K17" s="137"/>
      <c r="L17" s="42"/>
      <c r="M17" s="134">
        <v>14</v>
      </c>
      <c r="O17" s="135"/>
      <c r="P17" s="42"/>
      <c r="Q17" s="134">
        <v>14</v>
      </c>
      <c r="R17" s="140" t="s">
        <v>1088</v>
      </c>
      <c r="S17" s="171"/>
    </row>
    <row r="18" spans="1:21" s="104" customFormat="1" ht="14.25" customHeight="1">
      <c r="A18" s="134">
        <v>15</v>
      </c>
      <c r="B18" s="141"/>
      <c r="C18" s="135"/>
      <c r="D18" s="42"/>
      <c r="E18" s="134">
        <v>15</v>
      </c>
      <c r="F18" s="104" t="s">
        <v>1592</v>
      </c>
      <c r="G18" s="135"/>
      <c r="H18" s="42"/>
      <c r="I18" s="134">
        <v>15</v>
      </c>
      <c r="K18" s="135"/>
      <c r="L18" s="42"/>
      <c r="M18" s="134">
        <v>15</v>
      </c>
      <c r="O18" s="135"/>
      <c r="P18" s="42"/>
      <c r="Q18" s="134">
        <v>15</v>
      </c>
      <c r="R18" s="163" t="s">
        <v>1558</v>
      </c>
      <c r="S18" s="171"/>
    </row>
    <row r="19" spans="1:21" s="104" customFormat="1" ht="14.25" customHeight="1">
      <c r="A19" s="134">
        <v>16</v>
      </c>
      <c r="C19" s="135"/>
      <c r="D19" s="105"/>
      <c r="E19" s="134">
        <v>16</v>
      </c>
      <c r="F19" s="104" t="s">
        <v>1900</v>
      </c>
      <c r="G19" s="135"/>
      <c r="H19" s="105"/>
      <c r="I19" s="134">
        <v>16</v>
      </c>
      <c r="K19" s="135"/>
      <c r="L19" s="105"/>
      <c r="M19" s="134">
        <v>16</v>
      </c>
      <c r="O19" s="135"/>
      <c r="P19" s="42"/>
      <c r="Q19" s="134">
        <v>16</v>
      </c>
      <c r="R19" s="154" t="s">
        <v>1115</v>
      </c>
      <c r="S19" s="172"/>
    </row>
    <row r="20" spans="1:21" s="104" customFormat="1" ht="14.25" customHeight="1">
      <c r="A20" s="134">
        <v>17</v>
      </c>
      <c r="C20" s="135"/>
      <c r="D20" s="105"/>
      <c r="E20" s="134">
        <v>17</v>
      </c>
      <c r="G20" s="135"/>
      <c r="H20" s="105"/>
      <c r="I20" s="134">
        <v>17</v>
      </c>
      <c r="K20" s="135"/>
      <c r="L20" s="105"/>
      <c r="M20" s="134">
        <v>17</v>
      </c>
      <c r="O20" s="135"/>
      <c r="P20" s="42"/>
      <c r="Q20" s="134">
        <v>17</v>
      </c>
      <c r="R20" s="163" t="s">
        <v>1559</v>
      </c>
      <c r="S20" s="171"/>
      <c r="U20" s="42" t="s">
        <v>1446</v>
      </c>
    </row>
    <row r="21" spans="1:21" s="104" customFormat="1" ht="14.25" customHeight="1">
      <c r="A21" s="134">
        <v>18</v>
      </c>
      <c r="C21" s="135"/>
      <c r="D21" s="105"/>
      <c r="E21" s="134">
        <v>18</v>
      </c>
      <c r="G21" s="135"/>
      <c r="H21" s="105"/>
      <c r="I21" s="134">
        <v>18</v>
      </c>
      <c r="J21" s="104" t="s">
        <v>1436</v>
      </c>
      <c r="K21" s="135"/>
      <c r="L21" s="105"/>
      <c r="M21" s="134">
        <v>18</v>
      </c>
      <c r="O21" s="135"/>
      <c r="P21" s="42"/>
      <c r="Q21" s="134">
        <v>18</v>
      </c>
      <c r="R21" s="154" t="s">
        <v>917</v>
      </c>
      <c r="S21" s="172"/>
      <c r="U21" s="179" t="s">
        <v>1438</v>
      </c>
    </row>
    <row r="22" spans="1:21" s="104" customFormat="1" ht="14.25" customHeight="1">
      <c r="A22" s="134">
        <v>19</v>
      </c>
      <c r="C22" s="135"/>
      <c r="D22" s="42"/>
      <c r="E22" s="134">
        <v>19</v>
      </c>
      <c r="G22" s="135"/>
      <c r="H22" s="42"/>
      <c r="I22" s="134">
        <v>19</v>
      </c>
      <c r="K22" s="135"/>
      <c r="L22" s="42"/>
      <c r="M22" s="134">
        <v>19</v>
      </c>
      <c r="O22" s="135"/>
      <c r="P22" s="42"/>
      <c r="Q22" s="180">
        <v>19</v>
      </c>
      <c r="R22" s="181" t="s">
        <v>1593</v>
      </c>
      <c r="S22" s="172"/>
      <c r="U22" s="179" t="s">
        <v>1439</v>
      </c>
    </row>
    <row r="23" spans="1:21" s="123" customFormat="1" ht="14.25" customHeight="1">
      <c r="A23" s="134">
        <v>20</v>
      </c>
      <c r="B23" s="104"/>
      <c r="C23" s="135"/>
      <c r="D23" s="105"/>
      <c r="E23" s="134">
        <v>20</v>
      </c>
      <c r="F23" s="123" t="s">
        <v>1594</v>
      </c>
      <c r="G23" s="135"/>
      <c r="H23" s="105"/>
      <c r="I23" s="182">
        <v>20</v>
      </c>
      <c r="J23" s="183" t="s">
        <v>1595</v>
      </c>
      <c r="K23" s="135"/>
      <c r="L23" s="105"/>
      <c r="M23" s="134">
        <v>20</v>
      </c>
      <c r="N23" s="141" t="s">
        <v>1085</v>
      </c>
      <c r="O23" s="135"/>
      <c r="P23" s="105"/>
      <c r="Q23" s="180">
        <v>20</v>
      </c>
      <c r="R23" s="181" t="s">
        <v>1083</v>
      </c>
      <c r="S23" s="172"/>
      <c r="U23" s="184" t="s">
        <v>1080</v>
      </c>
    </row>
    <row r="24" spans="1:21" s="104" customFormat="1" ht="14.25" customHeight="1">
      <c r="A24" s="134">
        <v>21</v>
      </c>
      <c r="C24" s="135"/>
      <c r="D24" s="105"/>
      <c r="E24" s="134">
        <v>21</v>
      </c>
      <c r="F24" s="104" t="s">
        <v>1596</v>
      </c>
      <c r="G24" s="135"/>
      <c r="H24" s="105"/>
      <c r="I24" s="134">
        <v>21</v>
      </c>
      <c r="K24" s="135"/>
      <c r="L24" s="105"/>
      <c r="M24" s="134">
        <v>21</v>
      </c>
      <c r="N24" s="141" t="s">
        <v>1419</v>
      </c>
      <c r="O24" s="135"/>
      <c r="P24" s="105"/>
      <c r="Q24" s="180">
        <v>21</v>
      </c>
      <c r="R24" s="181" t="s">
        <v>1724</v>
      </c>
      <c r="S24" s="172"/>
      <c r="U24" s="104" t="s">
        <v>1407</v>
      </c>
    </row>
    <row r="25" spans="1:21" s="104" customFormat="1" ht="14.25" customHeight="1">
      <c r="A25" s="134">
        <v>22</v>
      </c>
      <c r="C25" s="135"/>
      <c r="D25" s="105"/>
      <c r="E25" s="134">
        <v>22</v>
      </c>
      <c r="G25" s="135"/>
      <c r="H25" s="105"/>
      <c r="I25" s="134">
        <v>22</v>
      </c>
      <c r="J25" s="123" t="s">
        <v>1579</v>
      </c>
      <c r="K25" s="135"/>
      <c r="L25" s="105"/>
      <c r="M25" s="134">
        <v>22</v>
      </c>
      <c r="N25" s="139" t="s">
        <v>1422</v>
      </c>
      <c r="O25" s="135"/>
      <c r="P25" s="105"/>
      <c r="Q25" s="134">
        <v>22</v>
      </c>
      <c r="R25" s="163"/>
      <c r="S25" s="171"/>
      <c r="U25" s="184" t="s">
        <v>1083</v>
      </c>
    </row>
    <row r="26" spans="1:21" s="104" customFormat="1" ht="14.25" customHeight="1">
      <c r="A26" s="134">
        <v>23</v>
      </c>
      <c r="C26" s="135"/>
      <c r="D26" s="105"/>
      <c r="E26" s="134">
        <v>23</v>
      </c>
      <c r="G26" s="135"/>
      <c r="H26" s="105"/>
      <c r="I26" s="134">
        <v>23</v>
      </c>
      <c r="J26" s="141" t="s">
        <v>1889</v>
      </c>
      <c r="K26" s="137"/>
      <c r="L26" s="105"/>
      <c r="M26" s="134">
        <v>23</v>
      </c>
      <c r="N26" s="104" t="s">
        <v>1423</v>
      </c>
      <c r="O26" s="135"/>
      <c r="P26" s="105"/>
      <c r="Q26" s="134">
        <v>23</v>
      </c>
      <c r="R26" s="163"/>
      <c r="S26" s="171"/>
      <c r="U26" s="184" t="s">
        <v>1087</v>
      </c>
    </row>
    <row r="27" spans="1:21" s="104" customFormat="1" ht="14.25" customHeight="1">
      <c r="A27" s="134">
        <v>24</v>
      </c>
      <c r="C27" s="135"/>
      <c r="D27" s="105"/>
      <c r="E27" s="134">
        <v>24</v>
      </c>
      <c r="G27" s="135"/>
      <c r="H27" s="105"/>
      <c r="I27" s="134">
        <v>24</v>
      </c>
      <c r="J27" s="141"/>
      <c r="K27" s="137"/>
      <c r="L27" s="105"/>
      <c r="M27" s="134">
        <v>24</v>
      </c>
      <c r="O27" s="135"/>
      <c r="P27" s="105"/>
      <c r="Q27" s="134">
        <v>24</v>
      </c>
      <c r="R27" s="163"/>
      <c r="S27" s="171"/>
      <c r="U27" s="104" t="s">
        <v>1420</v>
      </c>
    </row>
    <row r="28" spans="1:21" s="104" customFormat="1" ht="14.25" customHeight="1">
      <c r="A28" s="134">
        <v>25</v>
      </c>
      <c r="B28" s="123"/>
      <c r="C28" s="135"/>
      <c r="D28" s="105"/>
      <c r="E28" s="134">
        <v>25</v>
      </c>
      <c r="F28" s="105"/>
      <c r="G28" s="135"/>
      <c r="H28" s="105"/>
      <c r="I28" s="134">
        <v>25</v>
      </c>
      <c r="J28" s="139"/>
      <c r="K28" s="136"/>
      <c r="L28" s="105"/>
      <c r="M28" s="134">
        <v>25</v>
      </c>
      <c r="O28" s="135"/>
      <c r="P28" s="105"/>
      <c r="Q28" s="134">
        <v>25</v>
      </c>
      <c r="R28" s="163"/>
      <c r="S28" s="172"/>
      <c r="U28" s="179" t="s">
        <v>1086</v>
      </c>
    </row>
    <row r="29" spans="1:21" s="104" customFormat="1" ht="14.25" customHeight="1">
      <c r="A29" s="134">
        <v>26</v>
      </c>
      <c r="C29" s="135"/>
      <c r="D29" s="105"/>
      <c r="E29" s="134">
        <v>26</v>
      </c>
      <c r="G29" s="135"/>
      <c r="I29" s="134">
        <v>26</v>
      </c>
      <c r="J29" s="139"/>
      <c r="K29" s="136"/>
      <c r="L29" s="105"/>
      <c r="M29" s="134">
        <v>26</v>
      </c>
      <c r="N29" s="139" t="s">
        <v>1079</v>
      </c>
      <c r="O29" s="135"/>
      <c r="P29" s="105"/>
      <c r="Q29" s="134">
        <v>26</v>
      </c>
      <c r="R29" s="163"/>
      <c r="S29" s="178"/>
      <c r="U29" s="179" t="s">
        <v>1424</v>
      </c>
    </row>
    <row r="30" spans="1:21" s="104" customFormat="1" ht="14.25" customHeight="1">
      <c r="A30" s="134">
        <v>27</v>
      </c>
      <c r="C30" s="135"/>
      <c r="D30" s="105"/>
      <c r="E30" s="134">
        <v>27</v>
      </c>
      <c r="G30" s="135"/>
      <c r="I30" s="134">
        <v>27</v>
      </c>
      <c r="K30" s="135"/>
      <c r="L30" s="105"/>
      <c r="M30" s="134">
        <v>27</v>
      </c>
      <c r="N30" s="141" t="s">
        <v>1409</v>
      </c>
      <c r="O30" s="135"/>
      <c r="P30" s="105"/>
      <c r="Q30" s="134">
        <v>27</v>
      </c>
      <c r="R30" s="163"/>
      <c r="S30" s="178"/>
      <c r="U30" s="185" t="s">
        <v>1426</v>
      </c>
    </row>
    <row r="31" spans="1:21" s="104" customFormat="1" ht="14.25" customHeight="1">
      <c r="A31" s="134">
        <v>28</v>
      </c>
      <c r="C31" s="135"/>
      <c r="D31" s="105"/>
      <c r="E31" s="134">
        <v>28</v>
      </c>
      <c r="G31" s="135"/>
      <c r="I31" s="134">
        <v>28</v>
      </c>
      <c r="K31" s="135"/>
      <c r="L31" s="105"/>
      <c r="M31" s="134">
        <v>28</v>
      </c>
      <c r="N31" s="141" t="s">
        <v>1081</v>
      </c>
      <c r="O31" s="135"/>
      <c r="P31" s="105"/>
      <c r="Q31" s="134">
        <v>28</v>
      </c>
      <c r="R31" s="163"/>
      <c r="S31" s="178"/>
      <c r="U31" s="179" t="s">
        <v>1428</v>
      </c>
    </row>
    <row r="32" spans="1:21" s="104" customFormat="1" ht="14.25" customHeight="1">
      <c r="A32" s="134">
        <v>29</v>
      </c>
      <c r="C32" s="135"/>
      <c r="D32" s="105"/>
      <c r="E32" s="134">
        <v>29</v>
      </c>
      <c r="G32" s="135"/>
      <c r="I32" s="134">
        <v>29</v>
      </c>
      <c r="K32" s="135"/>
      <c r="L32" s="105"/>
      <c r="M32" s="134">
        <v>29</v>
      </c>
      <c r="N32" s="142" t="s">
        <v>1412</v>
      </c>
      <c r="O32" s="135"/>
      <c r="P32" s="105"/>
      <c r="Q32" s="134">
        <v>29</v>
      </c>
      <c r="R32" s="163"/>
      <c r="S32" s="178"/>
      <c r="U32" s="184" t="s">
        <v>1432</v>
      </c>
    </row>
    <row r="33" spans="1:21" s="104" customFormat="1" ht="14.25" customHeight="1" thickBot="1">
      <c r="A33" s="164">
        <v>30</v>
      </c>
      <c r="B33" s="165"/>
      <c r="C33" s="166"/>
      <c r="D33" s="105"/>
      <c r="E33" s="164">
        <v>30</v>
      </c>
      <c r="F33" s="165"/>
      <c r="G33" s="166"/>
      <c r="I33" s="164">
        <v>30</v>
      </c>
      <c r="J33" s="165"/>
      <c r="K33" s="166"/>
      <c r="L33" s="105"/>
      <c r="M33" s="164">
        <v>30</v>
      </c>
      <c r="N33" s="165"/>
      <c r="O33" s="166"/>
      <c r="P33" s="105"/>
      <c r="Q33" s="134">
        <v>30</v>
      </c>
      <c r="R33" s="163"/>
      <c r="S33" s="178"/>
      <c r="U33" s="179" t="s">
        <v>1434</v>
      </c>
    </row>
    <row r="34" spans="1:21" s="104" customFormat="1" ht="14.25" customHeight="1" thickBot="1">
      <c r="B34" s="123"/>
      <c r="C34" s="186"/>
      <c r="G34" s="186"/>
      <c r="K34" s="186"/>
      <c r="O34" s="186"/>
      <c r="P34" s="105"/>
      <c r="Q34" s="134">
        <v>31</v>
      </c>
      <c r="R34" s="163"/>
      <c r="S34" s="178"/>
      <c r="U34" s="184" t="s">
        <v>1435</v>
      </c>
    </row>
    <row r="35" spans="1:21" s="104" customFormat="1" ht="14.25" customHeight="1">
      <c r="A35" s="128" t="s">
        <v>126</v>
      </c>
      <c r="B35" s="129" t="s">
        <v>135</v>
      </c>
      <c r="C35" s="130" t="s">
        <v>136</v>
      </c>
      <c r="D35" s="105"/>
      <c r="E35" s="128" t="s">
        <v>128</v>
      </c>
      <c r="F35" s="129" t="s">
        <v>135</v>
      </c>
      <c r="G35" s="130" t="s">
        <v>136</v>
      </c>
      <c r="H35" s="105"/>
      <c r="I35" s="128" t="s">
        <v>130</v>
      </c>
      <c r="J35" s="129" t="s">
        <v>135</v>
      </c>
      <c r="K35" s="130" t="s">
        <v>136</v>
      </c>
      <c r="L35" s="105"/>
      <c r="M35" s="128" t="s">
        <v>233</v>
      </c>
      <c r="N35" s="129" t="s">
        <v>135</v>
      </c>
      <c r="O35" s="130"/>
      <c r="P35" s="105"/>
      <c r="Q35" s="134">
        <v>32</v>
      </c>
      <c r="R35" s="163"/>
      <c r="S35" s="178"/>
      <c r="U35" s="184" t="s">
        <v>1440</v>
      </c>
    </row>
    <row r="36" spans="1:21" s="104" customFormat="1" ht="14.25" customHeight="1">
      <c r="A36" s="134">
        <v>1</v>
      </c>
      <c r="B36" s="187" t="s">
        <v>1725</v>
      </c>
      <c r="C36" s="135" t="s">
        <v>1726</v>
      </c>
      <c r="D36" s="105"/>
      <c r="E36" s="134">
        <v>1</v>
      </c>
      <c r="F36" s="139" t="s">
        <v>1466</v>
      </c>
      <c r="G36" s="136" t="s">
        <v>1467</v>
      </c>
      <c r="H36" s="105"/>
      <c r="I36" s="134">
        <v>1</v>
      </c>
      <c r="J36" s="141" t="s">
        <v>1468</v>
      </c>
      <c r="K36" s="137" t="s">
        <v>1060</v>
      </c>
      <c r="L36" s="105"/>
      <c r="M36" s="134">
        <v>1</v>
      </c>
      <c r="N36" s="141" t="s">
        <v>1092</v>
      </c>
      <c r="O36" s="135" t="s">
        <v>1093</v>
      </c>
      <c r="P36" s="105"/>
      <c r="Q36" s="134">
        <v>33</v>
      </c>
      <c r="R36" s="124" t="s">
        <v>1727</v>
      </c>
      <c r="S36" s="178"/>
      <c r="U36" s="184" t="s">
        <v>1441</v>
      </c>
    </row>
    <row r="37" spans="1:21" s="104" customFormat="1" ht="14.25" customHeight="1">
      <c r="A37" s="134">
        <v>2</v>
      </c>
      <c r="B37" s="187" t="s">
        <v>1728</v>
      </c>
      <c r="C37" s="135" t="s">
        <v>1729</v>
      </c>
      <c r="D37" s="105"/>
      <c r="E37" s="134">
        <v>2</v>
      </c>
      <c r="F37" s="141" t="s">
        <v>1489</v>
      </c>
      <c r="G37" s="135" t="s">
        <v>839</v>
      </c>
      <c r="H37" s="105"/>
      <c r="I37" s="134">
        <v>2</v>
      </c>
      <c r="J37" s="141" t="s">
        <v>1469</v>
      </c>
      <c r="K37" s="137" t="s">
        <v>1470</v>
      </c>
      <c r="L37" s="105"/>
      <c r="M37" s="134">
        <v>2</v>
      </c>
      <c r="N37" s="141" t="s">
        <v>1094</v>
      </c>
      <c r="O37" s="137" t="s">
        <v>1095</v>
      </c>
      <c r="P37" s="105"/>
      <c r="Q37" s="134">
        <v>34</v>
      </c>
      <c r="R37" s="163" t="s">
        <v>1441</v>
      </c>
      <c r="S37" s="178"/>
      <c r="U37" s="42" t="s">
        <v>1444</v>
      </c>
    </row>
    <row r="38" spans="1:21" s="104" customFormat="1" ht="14.25" customHeight="1">
      <c r="A38" s="134">
        <v>3</v>
      </c>
      <c r="B38" s="187" t="s">
        <v>1730</v>
      </c>
      <c r="C38" s="135" t="s">
        <v>1731</v>
      </c>
      <c r="D38" s="105"/>
      <c r="E38" s="134">
        <v>3</v>
      </c>
      <c r="F38" s="104" t="s">
        <v>1103</v>
      </c>
      <c r="G38" s="135" t="s">
        <v>1490</v>
      </c>
      <c r="H38" s="105"/>
      <c r="I38" s="134">
        <v>3</v>
      </c>
      <c r="J38" s="141" t="s">
        <v>1472</v>
      </c>
      <c r="K38" s="137" t="s">
        <v>1205</v>
      </c>
      <c r="L38" s="105"/>
      <c r="M38" s="134">
        <v>3</v>
      </c>
      <c r="N38" s="141" t="s">
        <v>1096</v>
      </c>
      <c r="O38" s="135" t="s">
        <v>1097</v>
      </c>
      <c r="P38" s="105"/>
      <c r="Q38" s="134">
        <v>35</v>
      </c>
      <c r="R38" s="163"/>
      <c r="S38" s="178"/>
      <c r="U38" s="42" t="s">
        <v>1445</v>
      </c>
    </row>
    <row r="39" spans="1:21" s="104" customFormat="1" ht="14.25" customHeight="1">
      <c r="A39" s="134">
        <v>4</v>
      </c>
      <c r="B39" s="187" t="s">
        <v>1732</v>
      </c>
      <c r="C39" s="188" t="s">
        <v>664</v>
      </c>
      <c r="D39" s="105"/>
      <c r="E39" s="134">
        <v>4</v>
      </c>
      <c r="F39" s="141" t="s">
        <v>1473</v>
      </c>
      <c r="G39" s="137" t="s">
        <v>940</v>
      </c>
      <c r="H39" s="105"/>
      <c r="I39" s="134">
        <v>4</v>
      </c>
      <c r="J39" s="139" t="s">
        <v>803</v>
      </c>
      <c r="K39" s="136" t="s">
        <v>804</v>
      </c>
      <c r="L39" s="105"/>
      <c r="M39" s="134">
        <v>4</v>
      </c>
      <c r="N39" s="141" t="s">
        <v>1108</v>
      </c>
      <c r="O39" s="135" t="s">
        <v>1109</v>
      </c>
      <c r="P39" s="105"/>
      <c r="Q39" s="134">
        <v>36</v>
      </c>
      <c r="R39" s="163"/>
      <c r="S39" s="178"/>
    </row>
    <row r="40" spans="1:21" s="104" customFormat="1" ht="14.25" customHeight="1">
      <c r="A40" s="134">
        <v>5</v>
      </c>
      <c r="B40" s="187" t="s">
        <v>1733</v>
      </c>
      <c r="C40" s="188" t="s">
        <v>1300</v>
      </c>
      <c r="D40" s="105"/>
      <c r="E40" s="134">
        <v>5</v>
      </c>
      <c r="F40" s="141" t="s">
        <v>1474</v>
      </c>
      <c r="G40" s="137" t="s">
        <v>1475</v>
      </c>
      <c r="H40" s="105"/>
      <c r="I40" s="134">
        <v>5</v>
      </c>
      <c r="J40" s="141" t="s">
        <v>1476</v>
      </c>
      <c r="K40" s="137" t="s">
        <v>1477</v>
      </c>
      <c r="L40" s="105"/>
      <c r="M40" s="134">
        <v>5</v>
      </c>
      <c r="N40" s="104" t="s">
        <v>1098</v>
      </c>
      <c r="O40" s="135" t="s">
        <v>1099</v>
      </c>
      <c r="Q40" s="134">
        <v>37</v>
      </c>
      <c r="R40" s="163"/>
      <c r="S40" s="178"/>
    </row>
    <row r="41" spans="1:21" s="104" customFormat="1" ht="14.25" customHeight="1">
      <c r="A41" s="134">
        <v>6</v>
      </c>
      <c r="B41" s="187" t="s">
        <v>1734</v>
      </c>
      <c r="C41" s="136"/>
      <c r="D41" s="105"/>
      <c r="E41" s="134">
        <v>6</v>
      </c>
      <c r="F41" s="141" t="s">
        <v>1578</v>
      </c>
      <c r="G41" s="137" t="s">
        <v>1478</v>
      </c>
      <c r="H41" s="105"/>
      <c r="I41" s="134">
        <v>6</v>
      </c>
      <c r="J41" s="141" t="s">
        <v>1142</v>
      </c>
      <c r="K41" s="137" t="s">
        <v>1479</v>
      </c>
      <c r="L41" s="105"/>
      <c r="M41" s="134">
        <v>6</v>
      </c>
      <c r="N41" s="139" t="s">
        <v>1100</v>
      </c>
      <c r="O41" s="135" t="s">
        <v>1101</v>
      </c>
      <c r="Q41" s="134">
        <v>38</v>
      </c>
      <c r="R41" s="163"/>
      <c r="S41" s="178"/>
    </row>
    <row r="42" spans="1:21" s="104" customFormat="1" ht="14.25" customHeight="1">
      <c r="A42" s="134">
        <v>7</v>
      </c>
      <c r="B42" s="104" t="s">
        <v>1735</v>
      </c>
      <c r="C42" s="188" t="s">
        <v>1736</v>
      </c>
      <c r="D42" s="105"/>
      <c r="E42" s="134">
        <v>7</v>
      </c>
      <c r="F42" s="139"/>
      <c r="G42" s="136"/>
      <c r="H42" s="105"/>
      <c r="I42" s="134">
        <v>7</v>
      </c>
      <c r="J42" s="141" t="s">
        <v>798</v>
      </c>
      <c r="K42" s="137" t="s">
        <v>1480</v>
      </c>
      <c r="L42" s="105"/>
      <c r="M42" s="134">
        <v>7</v>
      </c>
      <c r="N42" s="104" t="s">
        <v>1104</v>
      </c>
      <c r="O42" s="135" t="s">
        <v>1105</v>
      </c>
      <c r="Q42" s="134">
        <v>39</v>
      </c>
      <c r="R42" s="163"/>
      <c r="S42" s="178"/>
    </row>
    <row r="43" spans="1:21" s="104" customFormat="1" ht="14.25" customHeight="1" thickBot="1">
      <c r="A43" s="134">
        <v>8</v>
      </c>
      <c r="B43" s="104" t="s">
        <v>1737</v>
      </c>
      <c r="C43" s="188" t="s">
        <v>1738</v>
      </c>
      <c r="D43" s="105"/>
      <c r="E43" s="134">
        <v>8</v>
      </c>
      <c r="F43" s="141"/>
      <c r="G43" s="137"/>
      <c r="H43" s="105"/>
      <c r="I43" s="134">
        <v>8</v>
      </c>
      <c r="J43" s="141" t="s">
        <v>1482</v>
      </c>
      <c r="K43" s="137" t="s">
        <v>1483</v>
      </c>
      <c r="L43" s="105"/>
      <c r="M43" s="134">
        <v>8</v>
      </c>
      <c r="N43" s="141" t="s">
        <v>1116</v>
      </c>
      <c r="O43" s="135" t="s">
        <v>1117</v>
      </c>
      <c r="Q43" s="164">
        <v>40</v>
      </c>
      <c r="R43" s="189"/>
      <c r="S43" s="190"/>
    </row>
    <row r="44" spans="1:21" s="104" customFormat="1" ht="14.25" customHeight="1">
      <c r="A44" s="134">
        <v>9</v>
      </c>
      <c r="B44" s="104" t="s">
        <v>1739</v>
      </c>
      <c r="C44" s="188" t="s">
        <v>1506</v>
      </c>
      <c r="D44" s="105"/>
      <c r="E44" s="134">
        <v>9</v>
      </c>
      <c r="F44" s="139"/>
      <c r="G44" s="136"/>
      <c r="H44" s="105"/>
      <c r="I44" s="134">
        <v>9</v>
      </c>
      <c r="J44" s="104" t="s">
        <v>1740</v>
      </c>
      <c r="K44" s="137" t="s">
        <v>1464</v>
      </c>
      <c r="L44" s="105"/>
      <c r="M44" s="134">
        <v>9</v>
      </c>
      <c r="N44" s="104" t="s">
        <v>1118</v>
      </c>
      <c r="O44" s="136" t="s">
        <v>1119</v>
      </c>
      <c r="R44" s="163"/>
    </row>
    <row r="45" spans="1:21" s="104" customFormat="1" ht="14.25" customHeight="1">
      <c r="A45" s="134">
        <v>10</v>
      </c>
      <c r="B45" s="104" t="s">
        <v>1741</v>
      </c>
      <c r="C45" s="188" t="s">
        <v>1742</v>
      </c>
      <c r="D45" s="105"/>
      <c r="E45" s="134">
        <v>10</v>
      </c>
      <c r="F45" s="141" t="s">
        <v>1484</v>
      </c>
      <c r="G45" s="137" t="s">
        <v>839</v>
      </c>
      <c r="H45" s="105"/>
      <c r="I45" s="134">
        <v>10</v>
      </c>
      <c r="J45" s="104" t="s">
        <v>1743</v>
      </c>
      <c r="K45" s="137" t="s">
        <v>1465</v>
      </c>
      <c r="L45" s="105"/>
      <c r="M45" s="134">
        <v>10</v>
      </c>
      <c r="N45" s="141" t="s">
        <v>1106</v>
      </c>
      <c r="O45" s="135" t="s">
        <v>1107</v>
      </c>
      <c r="R45" s="163"/>
    </row>
    <row r="46" spans="1:21" s="104" customFormat="1" ht="14.25" customHeight="1">
      <c r="A46" s="134">
        <v>11</v>
      </c>
      <c r="B46" s="104" t="s">
        <v>1744</v>
      </c>
      <c r="C46" s="135" t="s">
        <v>1745</v>
      </c>
      <c r="E46" s="134">
        <v>11</v>
      </c>
      <c r="F46" s="104" t="s">
        <v>1091</v>
      </c>
      <c r="G46" s="191" t="s">
        <v>1485</v>
      </c>
      <c r="I46" s="134">
        <v>11</v>
      </c>
      <c r="J46" s="141" t="s">
        <v>806</v>
      </c>
      <c r="K46" s="137" t="s">
        <v>1481</v>
      </c>
      <c r="M46" s="134">
        <v>11</v>
      </c>
      <c r="N46" s="104" t="s">
        <v>1121</v>
      </c>
      <c r="O46" s="136"/>
      <c r="R46" s="163"/>
    </row>
    <row r="47" spans="1:21" s="104" customFormat="1" ht="14.25" customHeight="1">
      <c r="A47" s="134">
        <v>12</v>
      </c>
      <c r="B47" s="104" t="s">
        <v>1746</v>
      </c>
      <c r="C47" s="137"/>
      <c r="E47" s="134">
        <v>12</v>
      </c>
      <c r="F47" s="141" t="s">
        <v>1089</v>
      </c>
      <c r="G47" s="137" t="s">
        <v>1486</v>
      </c>
      <c r="I47" s="134">
        <v>12</v>
      </c>
      <c r="J47" s="104" t="s">
        <v>805</v>
      </c>
      <c r="K47" s="135" t="s">
        <v>1471</v>
      </c>
      <c r="M47" s="134">
        <v>12</v>
      </c>
      <c r="N47" s="104" t="s">
        <v>1122</v>
      </c>
      <c r="O47" s="135" t="s">
        <v>1123</v>
      </c>
      <c r="R47" s="163"/>
    </row>
    <row r="48" spans="1:21" s="104" customFormat="1" ht="14.25" customHeight="1">
      <c r="A48" s="134">
        <v>13</v>
      </c>
      <c r="B48" s="104" t="s">
        <v>1747</v>
      </c>
      <c r="C48" s="135"/>
      <c r="E48" s="134">
        <v>13</v>
      </c>
      <c r="F48" s="141" t="s">
        <v>1102</v>
      </c>
      <c r="G48" s="137" t="s">
        <v>952</v>
      </c>
      <c r="I48" s="134">
        <v>13</v>
      </c>
      <c r="J48" s="104" t="s">
        <v>1748</v>
      </c>
      <c r="K48" s="135" t="s">
        <v>1478</v>
      </c>
      <c r="M48" s="134">
        <v>13</v>
      </c>
      <c r="N48" s="104" t="s">
        <v>1124</v>
      </c>
      <c r="O48" s="135" t="s">
        <v>1125</v>
      </c>
      <c r="R48" s="163"/>
    </row>
    <row r="49" spans="1:18" s="104" customFormat="1" ht="14.25" customHeight="1">
      <c r="A49" s="134">
        <v>14</v>
      </c>
      <c r="B49" s="104" t="s">
        <v>1749</v>
      </c>
      <c r="C49" s="135"/>
      <c r="E49" s="134">
        <v>14</v>
      </c>
      <c r="F49" s="139" t="s">
        <v>1549</v>
      </c>
      <c r="G49" s="136"/>
      <c r="I49" s="134"/>
      <c r="K49" s="135"/>
      <c r="M49" s="134">
        <v>14</v>
      </c>
      <c r="N49" s="141" t="s">
        <v>1110</v>
      </c>
      <c r="O49" s="135" t="s">
        <v>1111</v>
      </c>
      <c r="R49" s="163"/>
    </row>
    <row r="50" spans="1:18" s="104" customFormat="1" ht="14.25" customHeight="1">
      <c r="A50" s="134">
        <v>15</v>
      </c>
      <c r="B50" s="123" t="s">
        <v>1750</v>
      </c>
      <c r="C50" s="135"/>
      <c r="E50" s="134">
        <v>15</v>
      </c>
      <c r="F50" s="104" t="s">
        <v>1487</v>
      </c>
      <c r="G50" s="135" t="s">
        <v>1488</v>
      </c>
      <c r="I50" s="134">
        <v>15</v>
      </c>
      <c r="J50" s="104" t="s">
        <v>1751</v>
      </c>
      <c r="K50" s="135" t="s">
        <v>1752</v>
      </c>
      <c r="M50" s="134">
        <v>15</v>
      </c>
      <c r="N50" s="104" t="s">
        <v>1131</v>
      </c>
      <c r="O50" s="135" t="s">
        <v>1132</v>
      </c>
      <c r="R50" s="163"/>
    </row>
    <row r="51" spans="1:18" s="104" customFormat="1" ht="14.25" customHeight="1">
      <c r="A51" s="134">
        <v>16</v>
      </c>
      <c r="B51" s="123"/>
      <c r="C51" s="135"/>
      <c r="E51" s="134">
        <v>16</v>
      </c>
      <c r="F51" s="104" t="s">
        <v>1489</v>
      </c>
      <c r="G51" s="135" t="s">
        <v>839</v>
      </c>
      <c r="I51" s="134">
        <v>16</v>
      </c>
      <c r="J51" s="104" t="s">
        <v>1103</v>
      </c>
      <c r="K51" s="135" t="s">
        <v>1490</v>
      </c>
      <c r="M51" s="134">
        <v>16</v>
      </c>
      <c r="N51" s="104" t="s">
        <v>1448</v>
      </c>
      <c r="O51" s="137" t="s">
        <v>1449</v>
      </c>
      <c r="R51" s="163"/>
    </row>
    <row r="52" spans="1:18" s="104" customFormat="1" ht="14.25" customHeight="1">
      <c r="A52" s="134">
        <v>17</v>
      </c>
      <c r="C52" s="135"/>
      <c r="E52" s="134">
        <v>17</v>
      </c>
      <c r="F52" s="104" t="s">
        <v>1103</v>
      </c>
      <c r="G52" s="135" t="s">
        <v>1490</v>
      </c>
      <c r="I52" s="134">
        <v>17</v>
      </c>
      <c r="J52" s="123" t="s">
        <v>1494</v>
      </c>
      <c r="K52" s="135" t="s">
        <v>1753</v>
      </c>
      <c r="M52" s="134">
        <v>17</v>
      </c>
      <c r="N52" s="104" t="s">
        <v>1450</v>
      </c>
      <c r="O52" s="136" t="s">
        <v>1451</v>
      </c>
      <c r="R52" s="163"/>
    </row>
    <row r="53" spans="1:18" s="104" customFormat="1" ht="14.25" customHeight="1">
      <c r="A53" s="134">
        <v>18</v>
      </c>
      <c r="B53" s="123"/>
      <c r="C53" s="135"/>
      <c r="E53" s="134"/>
      <c r="G53" s="135"/>
      <c r="I53" s="134">
        <v>18</v>
      </c>
      <c r="K53" s="135"/>
      <c r="M53" s="134">
        <v>18</v>
      </c>
      <c r="N53" s="104" t="s">
        <v>1120</v>
      </c>
      <c r="O53" s="135" t="s">
        <v>237</v>
      </c>
      <c r="R53" s="163"/>
    </row>
    <row r="54" spans="1:18" s="104" customFormat="1" ht="14.25" customHeight="1">
      <c r="A54" s="134">
        <v>19</v>
      </c>
      <c r="B54" s="123"/>
      <c r="C54" s="135"/>
      <c r="E54" s="134">
        <v>19</v>
      </c>
      <c r="F54" s="104" t="s">
        <v>1090</v>
      </c>
      <c r="G54" s="135" t="s">
        <v>1491</v>
      </c>
      <c r="I54" s="134">
        <v>19</v>
      </c>
      <c r="K54" s="135"/>
      <c r="M54" s="134">
        <v>19</v>
      </c>
      <c r="N54" s="104" t="s">
        <v>1066</v>
      </c>
      <c r="O54" s="137" t="s">
        <v>1452</v>
      </c>
      <c r="R54" s="163"/>
    </row>
    <row r="55" spans="1:18" s="104" customFormat="1" ht="14.25" customHeight="1">
      <c r="A55" s="134">
        <v>20</v>
      </c>
      <c r="B55" s="123"/>
      <c r="C55" s="158"/>
      <c r="E55" s="134">
        <v>20</v>
      </c>
      <c r="F55" s="104" t="s">
        <v>1492</v>
      </c>
      <c r="G55" s="135" t="s">
        <v>113</v>
      </c>
      <c r="I55" s="134">
        <v>20</v>
      </c>
      <c r="K55" s="158"/>
      <c r="M55" s="134">
        <v>20</v>
      </c>
      <c r="N55" s="141" t="s">
        <v>799</v>
      </c>
      <c r="O55" s="137" t="s">
        <v>800</v>
      </c>
      <c r="R55" s="163"/>
    </row>
    <row r="56" spans="1:18" s="104" customFormat="1" ht="14.25" customHeight="1">
      <c r="A56" s="134">
        <v>21</v>
      </c>
      <c r="B56" s="123"/>
      <c r="C56" s="135"/>
      <c r="E56" s="134">
        <v>21</v>
      </c>
      <c r="F56" s="104" t="s">
        <v>1493</v>
      </c>
      <c r="G56" s="135" t="s">
        <v>982</v>
      </c>
      <c r="I56" s="134">
        <v>21</v>
      </c>
      <c r="K56" s="135"/>
      <c r="M56" s="134">
        <v>21</v>
      </c>
      <c r="N56" s="104" t="s">
        <v>1453</v>
      </c>
      <c r="O56" s="135" t="s">
        <v>1454</v>
      </c>
      <c r="R56" s="163"/>
    </row>
    <row r="57" spans="1:18" s="104" customFormat="1" ht="14.25" customHeight="1">
      <c r="A57" s="134">
        <v>22</v>
      </c>
      <c r="B57" s="123"/>
      <c r="C57" s="135"/>
      <c r="E57" s="134">
        <v>22</v>
      </c>
      <c r="F57" s="104" t="s">
        <v>1494</v>
      </c>
      <c r="G57" s="135"/>
      <c r="I57" s="134">
        <v>22</v>
      </c>
      <c r="J57" s="123"/>
      <c r="K57" s="135"/>
      <c r="M57" s="134">
        <v>22</v>
      </c>
      <c r="N57" s="104" t="s">
        <v>1455</v>
      </c>
      <c r="O57" s="135" t="s">
        <v>592</v>
      </c>
      <c r="R57" s="163"/>
    </row>
    <row r="58" spans="1:18" s="104" customFormat="1" ht="14.25" customHeight="1">
      <c r="A58" s="134">
        <v>23</v>
      </c>
      <c r="B58" s="123"/>
      <c r="C58" s="135"/>
      <c r="E58" s="134">
        <v>23</v>
      </c>
      <c r="F58" s="123" t="s">
        <v>1754</v>
      </c>
      <c r="G58" s="135"/>
      <c r="I58" s="134">
        <v>23</v>
      </c>
      <c r="J58" s="123"/>
      <c r="K58" s="135"/>
      <c r="M58" s="134">
        <v>23</v>
      </c>
      <c r="N58" s="104" t="s">
        <v>1456</v>
      </c>
      <c r="O58" s="135" t="s">
        <v>1457</v>
      </c>
      <c r="R58" s="163"/>
    </row>
    <row r="59" spans="1:18" s="104" customFormat="1" ht="14.25" customHeight="1">
      <c r="A59" s="134">
        <v>24</v>
      </c>
      <c r="B59" s="123"/>
      <c r="C59" s="135"/>
      <c r="E59" s="134">
        <v>24</v>
      </c>
      <c r="F59" s="123"/>
      <c r="G59" s="135"/>
      <c r="I59" s="134">
        <v>24</v>
      </c>
      <c r="J59" s="123"/>
      <c r="K59" s="135"/>
      <c r="M59" s="134">
        <v>24</v>
      </c>
      <c r="N59" s="104" t="s">
        <v>797</v>
      </c>
      <c r="O59" s="135" t="s">
        <v>1458</v>
      </c>
      <c r="R59" s="163"/>
    </row>
    <row r="60" spans="1:18" s="104" customFormat="1" ht="14.25" customHeight="1">
      <c r="A60" s="134">
        <v>25</v>
      </c>
      <c r="B60" s="123"/>
      <c r="C60" s="135"/>
      <c r="E60" s="134">
        <v>25</v>
      </c>
      <c r="F60" s="123"/>
      <c r="G60" s="135"/>
      <c r="I60" s="134">
        <v>25</v>
      </c>
      <c r="K60" s="135"/>
      <c r="M60" s="134">
        <v>25</v>
      </c>
      <c r="N60" s="104" t="s">
        <v>801</v>
      </c>
      <c r="O60" s="135" t="s">
        <v>802</v>
      </c>
      <c r="R60" s="163"/>
    </row>
    <row r="61" spans="1:18" s="104" customFormat="1" ht="14.25" customHeight="1">
      <c r="A61" s="134">
        <v>26</v>
      </c>
      <c r="B61" s="123"/>
      <c r="C61" s="135"/>
      <c r="E61" s="134">
        <v>26</v>
      </c>
      <c r="F61" s="123"/>
      <c r="G61" s="135"/>
      <c r="I61" s="134">
        <v>26</v>
      </c>
      <c r="K61" s="135"/>
      <c r="M61" s="134">
        <v>26</v>
      </c>
      <c r="N61" s="104" t="s">
        <v>1459</v>
      </c>
      <c r="O61" s="135" t="s">
        <v>1460</v>
      </c>
      <c r="R61" s="163"/>
    </row>
    <row r="62" spans="1:18" s="104" customFormat="1" ht="14.25" customHeight="1">
      <c r="A62" s="134">
        <v>27</v>
      </c>
      <c r="B62" s="123"/>
      <c r="C62" s="135"/>
      <c r="E62" s="134">
        <v>27</v>
      </c>
      <c r="F62" s="123"/>
      <c r="G62" s="135"/>
      <c r="I62" s="134">
        <v>27</v>
      </c>
      <c r="K62" s="135"/>
      <c r="M62" s="134">
        <v>27</v>
      </c>
      <c r="N62" s="104" t="s">
        <v>1461</v>
      </c>
      <c r="O62" s="135" t="s">
        <v>1462</v>
      </c>
      <c r="R62" s="163"/>
    </row>
    <row r="63" spans="1:18" s="104" customFormat="1" ht="14.25" customHeight="1">
      <c r="A63" s="134">
        <v>28</v>
      </c>
      <c r="B63" s="123"/>
      <c r="C63" s="135"/>
      <c r="E63" s="134">
        <v>28</v>
      </c>
      <c r="F63" s="123"/>
      <c r="G63" s="135"/>
      <c r="I63" s="134">
        <v>28</v>
      </c>
      <c r="K63" s="135"/>
      <c r="M63" s="134">
        <v>28</v>
      </c>
      <c r="N63" s="104" t="s">
        <v>1143</v>
      </c>
      <c r="O63" s="135" t="s">
        <v>1463</v>
      </c>
      <c r="R63" s="163"/>
    </row>
    <row r="64" spans="1:18" s="104" customFormat="1" ht="14.25" customHeight="1">
      <c r="A64" s="134">
        <v>29</v>
      </c>
      <c r="B64" s="123"/>
      <c r="C64" s="135"/>
      <c r="E64" s="134">
        <v>29</v>
      </c>
      <c r="F64" s="123"/>
      <c r="G64" s="135"/>
      <c r="I64" s="134">
        <v>29</v>
      </c>
      <c r="K64" s="135"/>
      <c r="M64" s="134">
        <v>29</v>
      </c>
      <c r="N64" s="104" t="s">
        <v>1740</v>
      </c>
      <c r="O64" s="137" t="s">
        <v>1464</v>
      </c>
      <c r="R64" s="163"/>
    </row>
    <row r="65" spans="1:18" s="104" customFormat="1" ht="14.25" customHeight="1" thickBot="1">
      <c r="A65" s="164">
        <v>30</v>
      </c>
      <c r="B65" s="167"/>
      <c r="C65" s="166"/>
      <c r="E65" s="164">
        <v>30</v>
      </c>
      <c r="F65" s="167"/>
      <c r="G65" s="166"/>
      <c r="I65" s="164">
        <v>30</v>
      </c>
      <c r="J65" s="165"/>
      <c r="K65" s="166"/>
      <c r="M65" s="134">
        <v>30</v>
      </c>
      <c r="N65" s="123" t="s">
        <v>1743</v>
      </c>
      <c r="O65" s="137" t="s">
        <v>1465</v>
      </c>
      <c r="R65" s="163"/>
    </row>
    <row r="66" spans="1:18" s="104" customFormat="1" ht="14.25" customHeight="1">
      <c r="B66" s="123"/>
      <c r="C66" s="186"/>
      <c r="F66" s="192"/>
      <c r="G66" s="186"/>
      <c r="K66" s="186"/>
      <c r="M66" s="134">
        <v>31</v>
      </c>
      <c r="O66" s="135"/>
      <c r="R66" s="163"/>
    </row>
    <row r="67" spans="1:18" s="104" customFormat="1" ht="14.25" customHeight="1">
      <c r="B67" s="123"/>
      <c r="C67" s="186"/>
      <c r="G67" s="186"/>
      <c r="K67" s="186"/>
      <c r="M67" s="134">
        <v>32</v>
      </c>
      <c r="O67" s="135"/>
      <c r="R67" s="163"/>
    </row>
    <row r="68" spans="1:18" s="104" customFormat="1" ht="14.25" customHeight="1">
      <c r="B68" s="123"/>
      <c r="C68" s="186"/>
      <c r="G68" s="186"/>
      <c r="K68" s="186"/>
      <c r="M68" s="134">
        <v>33</v>
      </c>
      <c r="O68" s="135"/>
      <c r="R68" s="163"/>
    </row>
    <row r="69" spans="1:18" s="104" customFormat="1" ht="14.25" customHeight="1">
      <c r="B69" s="123"/>
      <c r="C69" s="186"/>
      <c r="G69" s="186"/>
      <c r="K69" s="186"/>
      <c r="M69" s="134">
        <v>34</v>
      </c>
      <c r="O69" s="135"/>
      <c r="R69" s="163"/>
    </row>
    <row r="70" spans="1:18" s="104" customFormat="1" ht="14.25" customHeight="1">
      <c r="B70" s="123"/>
      <c r="C70" s="186"/>
      <c r="G70" s="186"/>
      <c r="K70" s="186"/>
      <c r="M70" s="134">
        <v>35</v>
      </c>
      <c r="O70" s="135"/>
      <c r="R70" s="163"/>
    </row>
    <row r="71" spans="1:18" s="104" customFormat="1" ht="12">
      <c r="B71" s="123"/>
      <c r="C71" s="186"/>
      <c r="G71" s="186"/>
      <c r="K71" s="186"/>
      <c r="M71" s="134"/>
      <c r="O71" s="135"/>
      <c r="R71" s="163"/>
    </row>
    <row r="72" spans="1:18" ht="12" thickBot="1">
      <c r="C72" s="107"/>
      <c r="G72" s="107"/>
      <c r="K72" s="107"/>
      <c r="M72" s="31"/>
      <c r="N72" s="35"/>
      <c r="O72" s="108"/>
      <c r="R72" s="37"/>
    </row>
  </sheetData>
  <phoneticPr fontId="0" type="noConversion"/>
  <pageMargins left="0.75" right="0.75" top="1" bottom="1" header="0.5" footer="0.5"/>
  <pageSetup paperSize="9" scale="71" fitToWidth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V1387"/>
  <sheetViews>
    <sheetView zoomScaleNormal="100" workbookViewId="0">
      <pane ySplit="1" topLeftCell="A473" activePane="bottomLeft" state="frozen"/>
      <selection pane="bottomLeft" sqref="A1:F1386"/>
    </sheetView>
  </sheetViews>
  <sheetFormatPr defaultColWidth="10.28515625" defaultRowHeight="15"/>
  <cols>
    <col min="1" max="1" width="10.42578125" style="298" customWidth="1"/>
    <col min="2" max="2" width="26" style="297" customWidth="1"/>
    <col min="3" max="3" width="11.7109375" style="298" customWidth="1"/>
    <col min="4" max="4" width="12.42578125" style="319" customWidth="1"/>
    <col min="5" max="5" width="14.7109375" style="298" customWidth="1"/>
    <col min="6" max="6" width="24.42578125" style="319" customWidth="1"/>
    <col min="7" max="7" width="10.28515625" style="297"/>
    <col min="8" max="8" width="20.140625" style="297" customWidth="1"/>
    <col min="9" max="16384" width="10.28515625" style="297"/>
  </cols>
  <sheetData>
    <row r="1" spans="1:8">
      <c r="A1" s="658" t="s">
        <v>2184</v>
      </c>
      <c r="B1" s="496"/>
      <c r="C1" s="497"/>
      <c r="D1" s="426"/>
      <c r="E1" s="404"/>
      <c r="F1" s="454"/>
    </row>
    <row r="2" spans="1:8">
      <c r="A2" s="498">
        <v>1</v>
      </c>
      <c r="B2" s="405" t="str">
        <f t="shared" ref="B2:B65" si="0">F2&amp;" "&amp;D2</f>
        <v>Brook Adnitt SM</v>
      </c>
      <c r="C2" s="427" t="s">
        <v>2182</v>
      </c>
      <c r="D2" s="499" t="s">
        <v>137</v>
      </c>
      <c r="E2" s="404">
        <v>35519</v>
      </c>
      <c r="F2" s="433" t="s">
        <v>2242</v>
      </c>
      <c r="G2" s="383"/>
      <c r="H2" s="315"/>
    </row>
    <row r="3" spans="1:8">
      <c r="A3" s="498">
        <v>2</v>
      </c>
      <c r="B3" s="405" t="str">
        <f t="shared" si="0"/>
        <v>Simon Anderson SM</v>
      </c>
      <c r="C3" s="427" t="s">
        <v>2182</v>
      </c>
      <c r="D3" s="499" t="s">
        <v>137</v>
      </c>
      <c r="E3" s="404">
        <v>23356</v>
      </c>
      <c r="F3" s="433" t="s">
        <v>2713</v>
      </c>
      <c r="G3" s="383"/>
      <c r="H3" s="315"/>
    </row>
    <row r="4" spans="1:8">
      <c r="A4" s="498">
        <v>3</v>
      </c>
      <c r="B4" s="405" t="str">
        <f t="shared" si="0"/>
        <v>William Bedford U17M</v>
      </c>
      <c r="C4" s="427" t="s">
        <v>2182</v>
      </c>
      <c r="D4" s="499" t="s">
        <v>131</v>
      </c>
      <c r="E4" s="404">
        <v>36922</v>
      </c>
      <c r="F4" s="433" t="s">
        <v>2188</v>
      </c>
      <c r="G4" s="383"/>
      <c r="H4" s="315"/>
    </row>
    <row r="5" spans="1:8">
      <c r="A5" s="498">
        <v>4</v>
      </c>
      <c r="B5" s="405" t="str">
        <f t="shared" si="0"/>
        <v>Stephen Blackford SM</v>
      </c>
      <c r="C5" s="427" t="s">
        <v>2182</v>
      </c>
      <c r="D5" s="407" t="s">
        <v>137</v>
      </c>
      <c r="E5" s="404">
        <v>21977</v>
      </c>
      <c r="F5" s="433" t="s">
        <v>2190</v>
      </c>
      <c r="G5" s="383"/>
      <c r="H5" s="315"/>
    </row>
    <row r="6" spans="1:8">
      <c r="A6" s="498">
        <v>5</v>
      </c>
      <c r="B6" s="405" t="str">
        <f t="shared" si="0"/>
        <v>Hannah Blair SW</v>
      </c>
      <c r="C6" s="427" t="s">
        <v>2182</v>
      </c>
      <c r="D6" s="499" t="s">
        <v>233</v>
      </c>
      <c r="E6" s="404">
        <v>33400</v>
      </c>
      <c r="F6" s="433" t="s">
        <v>2191</v>
      </c>
      <c r="G6" s="383"/>
      <c r="H6" s="315"/>
    </row>
    <row r="7" spans="1:8">
      <c r="A7" s="498">
        <v>6</v>
      </c>
      <c r="B7" s="405" t="str">
        <f t="shared" si="0"/>
        <v>Ben Bristow U17M</v>
      </c>
      <c r="C7" s="427" t="s">
        <v>2182</v>
      </c>
      <c r="D7" s="499" t="s">
        <v>131</v>
      </c>
      <c r="E7" s="404">
        <v>37291</v>
      </c>
      <c r="F7" s="433" t="s">
        <v>2714</v>
      </c>
      <c r="G7" s="383"/>
      <c r="H7" s="315"/>
    </row>
    <row r="8" spans="1:8">
      <c r="A8" s="498">
        <v>7</v>
      </c>
      <c r="B8" s="405" t="str">
        <f t="shared" si="0"/>
        <v>Louise Bristow SW</v>
      </c>
      <c r="C8" s="427" t="s">
        <v>2182</v>
      </c>
      <c r="D8" s="499" t="s">
        <v>233</v>
      </c>
      <c r="E8" s="404">
        <v>26941</v>
      </c>
      <c r="F8" s="433" t="s">
        <v>2715</v>
      </c>
      <c r="G8" s="383"/>
      <c r="H8" s="315"/>
    </row>
    <row r="9" spans="1:8">
      <c r="A9" s="498">
        <v>8</v>
      </c>
      <c r="B9" s="405" t="str">
        <f t="shared" si="0"/>
        <v>Steve Bromhead SM</v>
      </c>
      <c r="C9" s="427" t="s">
        <v>2182</v>
      </c>
      <c r="D9" s="499" t="s">
        <v>137</v>
      </c>
      <c r="E9" s="404">
        <v>32358</v>
      </c>
      <c r="F9" s="433" t="s">
        <v>2716</v>
      </c>
      <c r="G9" s="383"/>
      <c r="H9" s="315"/>
    </row>
    <row r="10" spans="1:8">
      <c r="A10" s="498">
        <v>9</v>
      </c>
      <c r="B10" s="405" t="str">
        <f t="shared" si="0"/>
        <v>Emma Burton SW</v>
      </c>
      <c r="C10" s="427" t="s">
        <v>2182</v>
      </c>
      <c r="D10" s="499" t="s">
        <v>233</v>
      </c>
      <c r="E10" s="404">
        <v>27532</v>
      </c>
      <c r="F10" s="433" t="s">
        <v>2455</v>
      </c>
      <c r="G10" s="383"/>
      <c r="H10" s="315"/>
    </row>
    <row r="11" spans="1:8">
      <c r="A11" s="498">
        <v>10</v>
      </c>
      <c r="B11" s="405" t="str">
        <f t="shared" si="0"/>
        <v>Joely Bytheway SW</v>
      </c>
      <c r="C11" s="427" t="s">
        <v>2182</v>
      </c>
      <c r="D11" s="499" t="s">
        <v>233</v>
      </c>
      <c r="E11" s="404">
        <v>36714</v>
      </c>
      <c r="F11" s="433" t="s">
        <v>2244</v>
      </c>
      <c r="G11" s="383"/>
      <c r="H11" s="315"/>
    </row>
    <row r="12" spans="1:8">
      <c r="A12" s="498">
        <v>11</v>
      </c>
      <c r="B12" s="405" t="str">
        <f t="shared" si="0"/>
        <v>Joel Barton U13B</v>
      </c>
      <c r="C12" s="427" t="s">
        <v>2182</v>
      </c>
      <c r="D12" s="499" t="s">
        <v>127</v>
      </c>
      <c r="E12" s="404"/>
      <c r="F12" s="433" t="s">
        <v>3151</v>
      </c>
      <c r="G12" s="383"/>
      <c r="H12" s="315"/>
    </row>
    <row r="13" spans="1:8">
      <c r="A13" s="498">
        <v>12</v>
      </c>
      <c r="B13" s="405" t="str">
        <f t="shared" si="0"/>
        <v>Harry Cane U13B</v>
      </c>
      <c r="C13" s="427" t="s">
        <v>2182</v>
      </c>
      <c r="D13" s="499" t="s">
        <v>127</v>
      </c>
      <c r="E13" s="404">
        <v>38539</v>
      </c>
      <c r="F13" s="433" t="s">
        <v>2717</v>
      </c>
      <c r="G13" s="383"/>
      <c r="H13" s="315"/>
    </row>
    <row r="14" spans="1:8">
      <c r="A14" s="498">
        <v>13</v>
      </c>
      <c r="B14" s="405" t="str">
        <f t="shared" si="0"/>
        <v>Jade Kinsey SW</v>
      </c>
      <c r="C14" s="427" t="s">
        <v>2182</v>
      </c>
      <c r="D14" s="499" t="s">
        <v>233</v>
      </c>
      <c r="E14" s="404"/>
      <c r="F14" s="433" t="s">
        <v>3152</v>
      </c>
      <c r="G14" s="383"/>
      <c r="H14" s="315"/>
    </row>
    <row r="15" spans="1:8">
      <c r="A15" s="498">
        <v>14</v>
      </c>
      <c r="B15" s="405" t="str">
        <f t="shared" si="0"/>
        <v>Jessica Francis SW</v>
      </c>
      <c r="C15" s="427" t="s">
        <v>2182</v>
      </c>
      <c r="D15" s="499" t="s">
        <v>233</v>
      </c>
      <c r="E15" s="404">
        <v>34913</v>
      </c>
      <c r="F15" s="433" t="s">
        <v>1382</v>
      </c>
      <c r="G15" s="383"/>
      <c r="H15" s="315"/>
    </row>
    <row r="16" spans="1:8">
      <c r="A16" s="498">
        <v>15</v>
      </c>
      <c r="B16" s="405" t="str">
        <f t="shared" si="0"/>
        <v>Janea Oligan U13G</v>
      </c>
      <c r="C16" s="427" t="s">
        <v>2182</v>
      </c>
      <c r="D16" s="499" t="s">
        <v>126</v>
      </c>
      <c r="E16" s="404"/>
      <c r="F16" s="433" t="s">
        <v>3153</v>
      </c>
      <c r="G16" s="383"/>
      <c r="H16" s="315"/>
    </row>
    <row r="17" spans="1:8">
      <c r="A17" s="498">
        <v>16</v>
      </c>
      <c r="B17" s="405" t="str">
        <f t="shared" si="0"/>
        <v>Zoe Crutchley SW</v>
      </c>
      <c r="C17" s="427" t="s">
        <v>2182</v>
      </c>
      <c r="D17" s="499" t="s">
        <v>233</v>
      </c>
      <c r="E17" s="404">
        <v>36641</v>
      </c>
      <c r="F17" s="433" t="s">
        <v>2245</v>
      </c>
      <c r="G17" s="383"/>
      <c r="H17" s="315"/>
    </row>
    <row r="18" spans="1:8">
      <c r="A18" s="498">
        <v>17</v>
      </c>
      <c r="B18" s="405" t="str">
        <f t="shared" si="0"/>
        <v>Henry Curtis U15B</v>
      </c>
      <c r="C18" s="427" t="s">
        <v>2182</v>
      </c>
      <c r="D18" s="499" t="s">
        <v>129</v>
      </c>
      <c r="E18" s="404">
        <v>38001</v>
      </c>
      <c r="F18" s="433" t="s">
        <v>2718</v>
      </c>
      <c r="G18" s="383"/>
      <c r="H18" s="315"/>
    </row>
    <row r="19" spans="1:8">
      <c r="A19" s="498">
        <v>18</v>
      </c>
      <c r="B19" s="405" t="str">
        <f t="shared" si="0"/>
        <v>Summer Dawe U15G</v>
      </c>
      <c r="C19" s="427" t="s">
        <v>2182</v>
      </c>
      <c r="D19" s="499" t="s">
        <v>128</v>
      </c>
      <c r="E19" s="404">
        <v>37865</v>
      </c>
      <c r="F19" s="433" t="s">
        <v>2196</v>
      </c>
      <c r="G19" s="383"/>
      <c r="H19" s="315"/>
    </row>
    <row r="20" spans="1:8">
      <c r="A20" s="498">
        <v>19</v>
      </c>
      <c r="B20" s="405" t="str">
        <f t="shared" si="0"/>
        <v>Lin Lognon U13G</v>
      </c>
      <c r="C20" s="427" t="s">
        <v>2182</v>
      </c>
      <c r="D20" s="499" t="s">
        <v>126</v>
      </c>
      <c r="E20" s="404"/>
      <c r="F20" s="433" t="s">
        <v>3154</v>
      </c>
      <c r="G20" s="383"/>
      <c r="H20" s="315"/>
    </row>
    <row r="21" spans="1:8">
      <c r="A21" s="498">
        <v>20</v>
      </c>
      <c r="B21" s="405" t="str">
        <f t="shared" si="0"/>
        <v>Jonathan Edwards SM</v>
      </c>
      <c r="C21" s="427" t="s">
        <v>2182</v>
      </c>
      <c r="D21" s="407" t="s">
        <v>137</v>
      </c>
      <c r="E21" s="404">
        <v>33886</v>
      </c>
      <c r="F21" s="433" t="s">
        <v>2192</v>
      </c>
      <c r="G21" s="383"/>
      <c r="H21" s="315"/>
    </row>
    <row r="22" spans="1:8">
      <c r="A22" s="498">
        <v>21</v>
      </c>
      <c r="B22" s="405" t="str">
        <f t="shared" si="0"/>
        <v>Jack Endacott U13B</v>
      </c>
      <c r="C22" s="427" t="s">
        <v>2182</v>
      </c>
      <c r="D22" s="499" t="s">
        <v>127</v>
      </c>
      <c r="E22" s="404">
        <v>38272</v>
      </c>
      <c r="F22" s="433" t="s">
        <v>2719</v>
      </c>
      <c r="G22" s="383"/>
      <c r="H22" s="315"/>
    </row>
    <row r="23" spans="1:8">
      <c r="A23" s="498">
        <v>22</v>
      </c>
      <c r="B23" s="405" t="str">
        <f t="shared" si="0"/>
        <v>Ross Evans SM</v>
      </c>
      <c r="C23" s="427" t="s">
        <v>2182</v>
      </c>
      <c r="D23" s="407" t="s">
        <v>137</v>
      </c>
      <c r="E23" s="404">
        <v>35708</v>
      </c>
      <c r="F23" s="433" t="s">
        <v>2246</v>
      </c>
      <c r="G23" s="383"/>
      <c r="H23" s="315"/>
    </row>
    <row r="24" spans="1:8">
      <c r="A24" s="498">
        <v>23</v>
      </c>
      <c r="B24" s="405" t="str">
        <f t="shared" si="0"/>
        <v>Lili Fern U13G</v>
      </c>
      <c r="C24" s="427" t="s">
        <v>2182</v>
      </c>
      <c r="D24" s="408" t="s">
        <v>126</v>
      </c>
      <c r="E24" s="404">
        <v>38472</v>
      </c>
      <c r="F24" s="433" t="s">
        <v>2720</v>
      </c>
      <c r="G24" s="383"/>
      <c r="H24" s="315"/>
    </row>
    <row r="25" spans="1:8">
      <c r="A25" s="498">
        <v>24</v>
      </c>
      <c r="B25" s="405" t="str">
        <f t="shared" si="0"/>
        <v>Edward Fileman U15B</v>
      </c>
      <c r="C25" s="427" t="s">
        <v>2182</v>
      </c>
      <c r="D25" s="499" t="s">
        <v>129</v>
      </c>
      <c r="E25" s="404">
        <v>37730</v>
      </c>
      <c r="F25" s="433" t="s">
        <v>2197</v>
      </c>
      <c r="G25" s="383"/>
      <c r="H25" s="315"/>
    </row>
    <row r="26" spans="1:8">
      <c r="A26" s="498">
        <v>25</v>
      </c>
      <c r="B26" s="405" t="str">
        <f t="shared" si="0"/>
        <v>Elaine Fileman SW</v>
      </c>
      <c r="C26" s="427" t="s">
        <v>2182</v>
      </c>
      <c r="D26" s="499" t="s">
        <v>233</v>
      </c>
      <c r="E26" s="404">
        <v>24042</v>
      </c>
      <c r="F26" s="433" t="s">
        <v>2721</v>
      </c>
      <c r="G26" s="383"/>
      <c r="H26" s="315"/>
    </row>
    <row r="27" spans="1:8">
      <c r="A27" s="498">
        <v>26</v>
      </c>
      <c r="B27" s="405" t="str">
        <f t="shared" si="0"/>
        <v>Danny Filewod U15B</v>
      </c>
      <c r="C27" s="427" t="s">
        <v>2182</v>
      </c>
      <c r="D27" s="499" t="s">
        <v>129</v>
      </c>
      <c r="E27" s="404">
        <v>37560</v>
      </c>
      <c r="F27" s="433" t="s">
        <v>2198</v>
      </c>
      <c r="G27" s="383"/>
      <c r="H27" s="315"/>
    </row>
    <row r="28" spans="1:8">
      <c r="A28" s="498">
        <v>27</v>
      </c>
      <c r="B28" s="405" t="str">
        <f t="shared" si="0"/>
        <v>Gabrielle Forward U15G</v>
      </c>
      <c r="C28" s="427" t="s">
        <v>2182</v>
      </c>
      <c r="D28" s="499" t="s">
        <v>128</v>
      </c>
      <c r="E28" s="404">
        <v>38004</v>
      </c>
      <c r="F28" s="433" t="s">
        <v>2722</v>
      </c>
      <c r="G28" s="383"/>
      <c r="H28" s="315"/>
    </row>
    <row r="29" spans="1:8">
      <c r="A29" s="498">
        <v>28</v>
      </c>
      <c r="B29" s="405" t="str">
        <f t="shared" si="0"/>
        <v>Ben Foster U15B</v>
      </c>
      <c r="C29" s="427" t="s">
        <v>2182</v>
      </c>
      <c r="D29" s="407" t="s">
        <v>129</v>
      </c>
      <c r="E29" s="404">
        <v>37586</v>
      </c>
      <c r="F29" s="433" t="s">
        <v>2236</v>
      </c>
      <c r="G29" s="383"/>
      <c r="H29" s="315"/>
    </row>
    <row r="30" spans="1:8">
      <c r="A30" s="498">
        <v>29</v>
      </c>
      <c r="B30" s="405" t="str">
        <f t="shared" si="0"/>
        <v>Jamie Frost U15B</v>
      </c>
      <c r="C30" s="427" t="s">
        <v>2182</v>
      </c>
      <c r="D30" s="499" t="s">
        <v>129</v>
      </c>
      <c r="E30" s="404">
        <v>37755</v>
      </c>
      <c r="F30" s="433" t="s">
        <v>2723</v>
      </c>
      <c r="G30" s="383"/>
      <c r="H30" s="315"/>
    </row>
    <row r="31" spans="1:8">
      <c r="A31" s="498">
        <v>30</v>
      </c>
      <c r="B31" s="405" t="str">
        <f t="shared" si="0"/>
        <v>Matthew Golding SM</v>
      </c>
      <c r="C31" s="427" t="s">
        <v>2182</v>
      </c>
      <c r="D31" s="407" t="s">
        <v>137</v>
      </c>
      <c r="E31" s="404">
        <v>28658</v>
      </c>
      <c r="F31" s="433" t="s">
        <v>2724</v>
      </c>
      <c r="G31" s="383"/>
      <c r="H31" s="315"/>
    </row>
    <row r="32" spans="1:8">
      <c r="A32" s="498">
        <v>31</v>
      </c>
      <c r="B32" s="405" t="str">
        <f t="shared" si="0"/>
        <v>Ruth Green U15G</v>
      </c>
      <c r="C32" s="427" t="s">
        <v>2182</v>
      </c>
      <c r="D32" s="499" t="s">
        <v>128</v>
      </c>
      <c r="E32" s="404">
        <v>37600</v>
      </c>
      <c r="F32" s="433" t="s">
        <v>2199</v>
      </c>
      <c r="G32" s="383"/>
      <c r="H32" s="315"/>
    </row>
    <row r="33" spans="1:8">
      <c r="A33" s="498">
        <v>32</v>
      </c>
      <c r="B33" s="405" t="str">
        <f t="shared" si="0"/>
        <v>Jonathan Green U13B</v>
      </c>
      <c r="C33" s="427" t="s">
        <v>2182</v>
      </c>
      <c r="D33" s="499" t="s">
        <v>127</v>
      </c>
      <c r="E33" s="404">
        <v>38836</v>
      </c>
      <c r="F33" s="433" t="s">
        <v>2725</v>
      </c>
      <c r="G33" s="383"/>
      <c r="H33" s="315"/>
    </row>
    <row r="34" spans="1:8">
      <c r="A34" s="498">
        <v>33</v>
      </c>
      <c r="B34" s="405" t="str">
        <f t="shared" si="0"/>
        <v>Lewis Greenwood U15B</v>
      </c>
      <c r="C34" s="427" t="s">
        <v>2182</v>
      </c>
      <c r="D34" s="499" t="s">
        <v>129</v>
      </c>
      <c r="E34" s="404">
        <v>37603</v>
      </c>
      <c r="F34" s="433" t="s">
        <v>2200</v>
      </c>
      <c r="G34" s="383"/>
      <c r="H34" s="315"/>
    </row>
    <row r="35" spans="1:8">
      <c r="A35" s="498">
        <v>34</v>
      </c>
      <c r="B35" s="405" t="str">
        <f t="shared" si="0"/>
        <v>Tamzin Gribble SW</v>
      </c>
      <c r="C35" s="427" t="s">
        <v>2182</v>
      </c>
      <c r="D35" s="499" t="s">
        <v>233</v>
      </c>
      <c r="E35" s="404">
        <v>25904</v>
      </c>
      <c r="F35" s="433" t="s">
        <v>2201</v>
      </c>
      <c r="G35" s="383"/>
      <c r="H35" s="315"/>
    </row>
    <row r="36" spans="1:8">
      <c r="A36" s="498">
        <v>35</v>
      </c>
      <c r="B36" s="405" t="str">
        <f t="shared" si="0"/>
        <v>Daniel Sawle U13B</v>
      </c>
      <c r="C36" s="427" t="s">
        <v>2182</v>
      </c>
      <c r="D36" s="499" t="s">
        <v>127</v>
      </c>
      <c r="E36" s="404">
        <v>37908</v>
      </c>
      <c r="F36" s="433" t="s">
        <v>3100</v>
      </c>
      <c r="G36" s="383"/>
      <c r="H36" s="315"/>
    </row>
    <row r="37" spans="1:8">
      <c r="A37" s="498">
        <v>36</v>
      </c>
      <c r="B37" s="405" t="str">
        <f t="shared" si="0"/>
        <v>Matt Gilbert SM</v>
      </c>
      <c r="C37" s="427" t="s">
        <v>2182</v>
      </c>
      <c r="D37" s="499" t="s">
        <v>137</v>
      </c>
      <c r="E37" s="404"/>
      <c r="F37" s="433" t="s">
        <v>3155</v>
      </c>
      <c r="G37" s="383"/>
      <c r="H37" s="315"/>
    </row>
    <row r="38" spans="1:8">
      <c r="A38" s="498">
        <v>37</v>
      </c>
      <c r="B38" s="405" t="str">
        <f t="shared" si="0"/>
        <v>Steve Harris SM</v>
      </c>
      <c r="C38" s="427" t="s">
        <v>2182</v>
      </c>
      <c r="D38" s="499" t="s">
        <v>137</v>
      </c>
      <c r="E38" s="404">
        <v>26238</v>
      </c>
      <c r="F38" s="433" t="s">
        <v>2203</v>
      </c>
      <c r="G38" s="383"/>
      <c r="H38" s="315"/>
    </row>
    <row r="39" spans="1:8">
      <c r="A39" s="498">
        <v>38</v>
      </c>
      <c r="B39" s="405" t="str">
        <f t="shared" si="0"/>
        <v>Bronwyn Harris U15G</v>
      </c>
      <c r="C39" s="427" t="s">
        <v>2182</v>
      </c>
      <c r="D39" s="499" t="s">
        <v>128</v>
      </c>
      <c r="E39" s="404">
        <v>38145</v>
      </c>
      <c r="F39" s="433" t="s">
        <v>2204</v>
      </c>
      <c r="G39" s="383"/>
      <c r="H39" s="315"/>
    </row>
    <row r="40" spans="1:8">
      <c r="A40" s="498">
        <v>39</v>
      </c>
      <c r="B40" s="405" t="str">
        <f t="shared" si="0"/>
        <v>Mali Heard U13G</v>
      </c>
      <c r="C40" s="427" t="s">
        <v>2182</v>
      </c>
      <c r="D40" s="499" t="s">
        <v>126</v>
      </c>
      <c r="E40" s="404">
        <v>38709</v>
      </c>
      <c r="F40" s="433" t="s">
        <v>2726</v>
      </c>
      <c r="G40" s="383"/>
      <c r="H40" s="315"/>
    </row>
    <row r="41" spans="1:8">
      <c r="A41" s="498">
        <v>40</v>
      </c>
      <c r="B41" s="405" t="str">
        <f t="shared" si="0"/>
        <v>Estelle Hodges U15G</v>
      </c>
      <c r="C41" s="427" t="s">
        <v>2182</v>
      </c>
      <c r="D41" s="499" t="s">
        <v>128</v>
      </c>
      <c r="E41" s="404">
        <v>37738</v>
      </c>
      <c r="F41" s="433" t="s">
        <v>2206</v>
      </c>
      <c r="G41" s="383"/>
      <c r="H41" s="315"/>
    </row>
    <row r="42" spans="1:8">
      <c r="A42" s="498">
        <v>41</v>
      </c>
      <c r="B42" s="405" t="str">
        <f t="shared" si="0"/>
        <v>Jake Hughes SM</v>
      </c>
      <c r="C42" s="427" t="s">
        <v>2182</v>
      </c>
      <c r="D42" s="499" t="s">
        <v>137</v>
      </c>
      <c r="E42" s="404">
        <v>32461</v>
      </c>
      <c r="F42" s="433" t="s">
        <v>2207</v>
      </c>
      <c r="G42" s="383"/>
      <c r="H42" s="315"/>
    </row>
    <row r="43" spans="1:8">
      <c r="A43" s="498">
        <v>42</v>
      </c>
      <c r="B43" s="405" t="str">
        <f t="shared" si="0"/>
        <v>Ella Isaias U13G</v>
      </c>
      <c r="C43" s="427" t="s">
        <v>2182</v>
      </c>
      <c r="D43" s="499" t="s">
        <v>126</v>
      </c>
      <c r="E43" s="404">
        <v>38313</v>
      </c>
      <c r="F43" s="433" t="s">
        <v>2727</v>
      </c>
      <c r="G43" s="383"/>
      <c r="H43" s="315"/>
    </row>
    <row r="44" spans="1:8">
      <c r="A44" s="498">
        <v>43</v>
      </c>
      <c r="B44" s="405" t="str">
        <f t="shared" si="0"/>
        <v>Alisha Jarvis U15G</v>
      </c>
      <c r="C44" s="427" t="s">
        <v>2182</v>
      </c>
      <c r="D44" s="499" t="s">
        <v>128</v>
      </c>
      <c r="E44" s="404">
        <v>37948</v>
      </c>
      <c r="F44" s="433" t="s">
        <v>2728</v>
      </c>
      <c r="G44" s="383"/>
      <c r="H44" s="315"/>
    </row>
    <row r="45" spans="1:8">
      <c r="A45" s="498">
        <v>44</v>
      </c>
      <c r="B45" s="405" t="str">
        <f t="shared" si="0"/>
        <v>Paige Johnson U15G</v>
      </c>
      <c r="C45" s="427" t="s">
        <v>2182</v>
      </c>
      <c r="D45" s="499" t="s">
        <v>128</v>
      </c>
      <c r="E45" s="404">
        <v>37890</v>
      </c>
      <c r="F45" s="433" t="s">
        <v>2208</v>
      </c>
      <c r="G45" s="383"/>
      <c r="H45" s="315"/>
    </row>
    <row r="46" spans="1:8">
      <c r="A46" s="498">
        <v>45</v>
      </c>
      <c r="B46" s="405" t="str">
        <f t="shared" si="0"/>
        <v>Noah Jones U13B</v>
      </c>
      <c r="C46" s="427" t="s">
        <v>2182</v>
      </c>
      <c r="D46" s="409" t="s">
        <v>127</v>
      </c>
      <c r="E46" s="404">
        <v>38302</v>
      </c>
      <c r="F46" s="433" t="s">
        <v>2211</v>
      </c>
      <c r="G46" s="383"/>
      <c r="H46" s="315"/>
    </row>
    <row r="47" spans="1:8">
      <c r="A47" s="498">
        <v>46</v>
      </c>
      <c r="B47" s="405" t="str">
        <f t="shared" si="0"/>
        <v>Grace Kellett U15G</v>
      </c>
      <c r="C47" s="427" t="s">
        <v>2182</v>
      </c>
      <c r="D47" s="499" t="s">
        <v>128</v>
      </c>
      <c r="E47" s="404">
        <v>38055</v>
      </c>
      <c r="F47" s="433" t="s">
        <v>2241</v>
      </c>
      <c r="G47" s="383"/>
      <c r="H47" s="315"/>
    </row>
    <row r="48" spans="1:8">
      <c r="A48" s="498">
        <v>47</v>
      </c>
      <c r="B48" s="405" t="str">
        <f t="shared" si="0"/>
        <v>Jerry Kevern SM</v>
      </c>
      <c r="C48" s="427" t="s">
        <v>2182</v>
      </c>
      <c r="D48" s="499" t="s">
        <v>137</v>
      </c>
      <c r="E48" s="404">
        <v>25379</v>
      </c>
      <c r="F48" s="433" t="s">
        <v>2212</v>
      </c>
      <c r="G48" s="383"/>
      <c r="H48" s="315"/>
    </row>
    <row r="49" spans="1:8">
      <c r="A49" s="498">
        <v>48</v>
      </c>
      <c r="B49" s="405" t="str">
        <f t="shared" si="0"/>
        <v>Lucy Kevern SW</v>
      </c>
      <c r="C49" s="427" t="s">
        <v>2182</v>
      </c>
      <c r="D49" s="499" t="s">
        <v>233</v>
      </c>
      <c r="E49" s="404">
        <v>36455</v>
      </c>
      <c r="F49" s="433" t="s">
        <v>2248</v>
      </c>
      <c r="G49" s="383"/>
      <c r="H49" s="315"/>
    </row>
    <row r="50" spans="1:8">
      <c r="A50" s="498">
        <v>49</v>
      </c>
      <c r="B50" s="405" t="str">
        <f t="shared" si="0"/>
        <v>Emma Ryder U20W</v>
      </c>
      <c r="C50" s="427" t="s">
        <v>2182</v>
      </c>
      <c r="D50" s="499" t="s">
        <v>1168</v>
      </c>
      <c r="E50" s="404">
        <v>36425</v>
      </c>
      <c r="F50" s="433" t="s">
        <v>3101</v>
      </c>
      <c r="G50" s="383"/>
      <c r="H50" s="315"/>
    </row>
    <row r="51" spans="1:8">
      <c r="A51" s="498">
        <v>50</v>
      </c>
      <c r="B51" s="405" t="str">
        <f t="shared" si="0"/>
        <v>Jonathan Le Grange SM</v>
      </c>
      <c r="C51" s="427" t="s">
        <v>2182</v>
      </c>
      <c r="D51" s="499" t="s">
        <v>137</v>
      </c>
      <c r="E51" s="404">
        <v>34831</v>
      </c>
      <c r="F51" s="433" t="s">
        <v>2729</v>
      </c>
      <c r="G51" s="383"/>
      <c r="H51" s="315"/>
    </row>
    <row r="52" spans="1:8">
      <c r="A52" s="498">
        <v>51</v>
      </c>
      <c r="B52" s="405" t="str">
        <f t="shared" si="0"/>
        <v>Dan Luckham U15B</v>
      </c>
      <c r="C52" s="427" t="s">
        <v>2182</v>
      </c>
      <c r="D52" s="499" t="s">
        <v>129</v>
      </c>
      <c r="E52" s="404">
        <v>37938</v>
      </c>
      <c r="F52" s="433" t="s">
        <v>2235</v>
      </c>
      <c r="G52" s="383"/>
      <c r="H52" s="315"/>
    </row>
    <row r="53" spans="1:8">
      <c r="A53" s="498">
        <v>52</v>
      </c>
      <c r="B53" s="405" t="str">
        <f t="shared" si="0"/>
        <v>Aaron Miller SM</v>
      </c>
      <c r="C53" s="427" t="s">
        <v>2182</v>
      </c>
      <c r="D53" s="407" t="s">
        <v>137</v>
      </c>
      <c r="E53" s="404">
        <v>35637</v>
      </c>
      <c r="F53" s="433" t="s">
        <v>2730</v>
      </c>
      <c r="G53" s="383"/>
      <c r="H53" s="315"/>
    </row>
    <row r="54" spans="1:8">
      <c r="A54" s="498">
        <v>53</v>
      </c>
      <c r="B54" s="405" t="str">
        <f t="shared" si="0"/>
        <v>Elysia Morris U13G</v>
      </c>
      <c r="C54" s="427" t="s">
        <v>2182</v>
      </c>
      <c r="D54" s="499" t="s">
        <v>126</v>
      </c>
      <c r="E54" s="404">
        <v>38392</v>
      </c>
      <c r="F54" s="433" t="s">
        <v>2213</v>
      </c>
      <c r="G54" s="383"/>
      <c r="H54" s="315"/>
    </row>
    <row r="55" spans="1:8">
      <c r="A55" s="498">
        <v>54</v>
      </c>
      <c r="B55" s="405" t="str">
        <f t="shared" si="0"/>
        <v>Erin Muldoon U13G</v>
      </c>
      <c r="C55" s="427" t="s">
        <v>2182</v>
      </c>
      <c r="D55" s="407" t="s">
        <v>126</v>
      </c>
      <c r="E55" s="404">
        <v>38261</v>
      </c>
      <c r="F55" s="433" t="s">
        <v>2731</v>
      </c>
      <c r="G55" s="383"/>
      <c r="H55" s="315"/>
    </row>
    <row r="56" spans="1:8">
      <c r="A56" s="498">
        <v>55</v>
      </c>
      <c r="B56" s="405" t="str">
        <f t="shared" si="0"/>
        <v>Matthew Newton U13B</v>
      </c>
      <c r="C56" s="427" t="s">
        <v>2182</v>
      </c>
      <c r="D56" s="499" t="s">
        <v>127</v>
      </c>
      <c r="E56" s="404">
        <v>38238</v>
      </c>
      <c r="F56" s="433" t="s">
        <v>2732</v>
      </c>
      <c r="G56" s="383"/>
      <c r="H56" s="315"/>
    </row>
    <row r="57" spans="1:8">
      <c r="A57" s="498">
        <v>56</v>
      </c>
      <c r="B57" s="405" t="str">
        <f t="shared" si="0"/>
        <v>Daniel Norton U15B</v>
      </c>
      <c r="C57" s="427" t="s">
        <v>2182</v>
      </c>
      <c r="D57" s="407" t="s">
        <v>129</v>
      </c>
      <c r="E57" s="404">
        <v>37524</v>
      </c>
      <c r="F57" s="433" t="s">
        <v>2214</v>
      </c>
      <c r="G57" s="383"/>
      <c r="H57" s="315"/>
    </row>
    <row r="58" spans="1:8">
      <c r="A58" s="498">
        <v>57</v>
      </c>
      <c r="B58" s="405" t="str">
        <f t="shared" si="0"/>
        <v>Maisie O'Leary SW</v>
      </c>
      <c r="C58" s="427" t="s">
        <v>2182</v>
      </c>
      <c r="D58" s="499" t="s">
        <v>233</v>
      </c>
      <c r="E58" s="404">
        <v>36626</v>
      </c>
      <c r="F58" s="433" t="s">
        <v>2250</v>
      </c>
      <c r="G58" s="383"/>
      <c r="H58" s="315"/>
    </row>
    <row r="59" spans="1:8">
      <c r="A59" s="498">
        <v>58</v>
      </c>
      <c r="B59" s="405" t="str">
        <f t="shared" si="0"/>
        <v>Isabella Page U13G</v>
      </c>
      <c r="C59" s="427" t="s">
        <v>2182</v>
      </c>
      <c r="D59" s="499" t="s">
        <v>126</v>
      </c>
      <c r="E59" s="404">
        <v>38325</v>
      </c>
      <c r="F59" s="433" t="s">
        <v>2189</v>
      </c>
      <c r="G59" s="383"/>
      <c r="H59" s="315"/>
    </row>
    <row r="60" spans="1:8">
      <c r="A60" s="498">
        <v>59</v>
      </c>
      <c r="B60" s="405" t="str">
        <f t="shared" si="0"/>
        <v>Hannah Paul SW</v>
      </c>
      <c r="C60" s="427" t="s">
        <v>2182</v>
      </c>
      <c r="D60" s="499" t="s">
        <v>233</v>
      </c>
      <c r="E60" s="404">
        <v>34727</v>
      </c>
      <c r="F60" s="433" t="s">
        <v>2733</v>
      </c>
      <c r="G60" s="383"/>
      <c r="H60" s="315"/>
    </row>
    <row r="61" spans="1:8">
      <c r="A61" s="498">
        <v>60</v>
      </c>
      <c r="B61" s="405" t="str">
        <f t="shared" si="0"/>
        <v>Libby Pender U15G</v>
      </c>
      <c r="C61" s="427" t="s">
        <v>2182</v>
      </c>
      <c r="D61" s="499" t="s">
        <v>128</v>
      </c>
      <c r="E61" s="404">
        <v>37995</v>
      </c>
      <c r="F61" s="433" t="s">
        <v>2734</v>
      </c>
      <c r="G61" s="383"/>
      <c r="H61" s="315"/>
    </row>
    <row r="62" spans="1:8">
      <c r="A62" s="498">
        <v>61</v>
      </c>
      <c r="B62" s="405" t="str">
        <f t="shared" si="0"/>
        <v>Joseph Perry U17M</v>
      </c>
      <c r="C62" s="427" t="s">
        <v>2182</v>
      </c>
      <c r="D62" s="499" t="s">
        <v>131</v>
      </c>
      <c r="E62" s="404">
        <v>36762</v>
      </c>
      <c r="F62" s="433" t="s">
        <v>2216</v>
      </c>
      <c r="G62" s="383"/>
      <c r="H62" s="315"/>
    </row>
    <row r="63" spans="1:8">
      <c r="A63" s="498">
        <v>62</v>
      </c>
      <c r="B63" s="405" t="str">
        <f t="shared" si="0"/>
        <v>Michelle Peters SW</v>
      </c>
      <c r="C63" s="427" t="s">
        <v>2182</v>
      </c>
      <c r="D63" s="499" t="s">
        <v>233</v>
      </c>
      <c r="E63" s="404">
        <v>23631</v>
      </c>
      <c r="F63" s="433" t="s">
        <v>2193</v>
      </c>
      <c r="G63" s="383"/>
      <c r="H63" s="315"/>
    </row>
    <row r="64" spans="1:8">
      <c r="A64" s="498">
        <v>63</v>
      </c>
      <c r="B64" s="405" t="str">
        <f t="shared" si="0"/>
        <v>Sam Peters SM</v>
      </c>
      <c r="C64" s="427" t="s">
        <v>2182</v>
      </c>
      <c r="D64" s="407" t="s">
        <v>137</v>
      </c>
      <c r="E64" s="404">
        <v>33042</v>
      </c>
      <c r="F64" s="433" t="s">
        <v>2217</v>
      </c>
      <c r="G64" s="383"/>
      <c r="H64" s="315"/>
    </row>
    <row r="65" spans="1:8">
      <c r="A65" s="498">
        <v>64</v>
      </c>
      <c r="B65" s="405" t="str">
        <f t="shared" si="0"/>
        <v>Kate Phillips U15G</v>
      </c>
      <c r="C65" s="427" t="s">
        <v>2182</v>
      </c>
      <c r="D65" s="499" t="s">
        <v>128</v>
      </c>
      <c r="E65" s="404">
        <v>37953</v>
      </c>
      <c r="F65" s="433" t="s">
        <v>2194</v>
      </c>
      <c r="G65" s="383"/>
      <c r="H65" s="315"/>
    </row>
    <row r="66" spans="1:8">
      <c r="A66" s="498">
        <v>65</v>
      </c>
      <c r="B66" s="405" t="str">
        <f t="shared" ref="B66:B129" si="1">F66&amp;" "&amp;D66</f>
        <v>Ben Pitts U15B</v>
      </c>
      <c r="C66" s="427" t="s">
        <v>2182</v>
      </c>
      <c r="D66" s="407" t="s">
        <v>129</v>
      </c>
      <c r="E66" s="404"/>
      <c r="F66" s="433" t="s">
        <v>3156</v>
      </c>
      <c r="G66" s="383"/>
      <c r="H66" s="315"/>
    </row>
    <row r="67" spans="1:8">
      <c r="A67" s="498">
        <v>66</v>
      </c>
      <c r="B67" s="405" t="str">
        <f t="shared" si="1"/>
        <v>Darcy Plaice U15G</v>
      </c>
      <c r="C67" s="427" t="s">
        <v>2182</v>
      </c>
      <c r="D67" s="499" t="s">
        <v>128</v>
      </c>
      <c r="E67" s="404">
        <v>37964</v>
      </c>
      <c r="F67" s="433" t="s">
        <v>2218</v>
      </c>
      <c r="G67" s="383"/>
      <c r="H67" s="315"/>
    </row>
    <row r="68" spans="1:8">
      <c r="A68" s="498">
        <v>67</v>
      </c>
      <c r="B68" s="405" t="str">
        <f t="shared" si="1"/>
        <v>Max Port U13B</v>
      </c>
      <c r="C68" s="427" t="s">
        <v>2182</v>
      </c>
      <c r="D68" s="407" t="s">
        <v>127</v>
      </c>
      <c r="E68" s="404">
        <v>38427</v>
      </c>
      <c r="F68" s="433" t="s">
        <v>2239</v>
      </c>
      <c r="G68" s="383"/>
      <c r="H68" s="315"/>
    </row>
    <row r="69" spans="1:8">
      <c r="A69" s="498">
        <v>68</v>
      </c>
      <c r="B69" s="405" t="str">
        <f t="shared" si="1"/>
        <v>John Porter SM</v>
      </c>
      <c r="C69" s="427" t="s">
        <v>2182</v>
      </c>
      <c r="D69" s="499" t="s">
        <v>137</v>
      </c>
      <c r="E69" s="404">
        <v>26364</v>
      </c>
      <c r="F69" s="433" t="s">
        <v>2735</v>
      </c>
      <c r="G69" s="383"/>
      <c r="H69" s="315"/>
    </row>
    <row r="70" spans="1:8">
      <c r="A70" s="498">
        <v>69</v>
      </c>
      <c r="B70" s="405" t="str">
        <f t="shared" si="1"/>
        <v>Graham Reed SM</v>
      </c>
      <c r="C70" s="427" t="s">
        <v>2182</v>
      </c>
      <c r="D70" s="499" t="s">
        <v>137</v>
      </c>
      <c r="E70" s="404">
        <v>31982</v>
      </c>
      <c r="F70" s="433" t="s">
        <v>2219</v>
      </c>
      <c r="G70" s="383"/>
      <c r="H70" s="315"/>
    </row>
    <row r="71" spans="1:8">
      <c r="A71" s="498">
        <v>70</v>
      </c>
      <c r="B71" s="405" t="str">
        <f t="shared" si="1"/>
        <v>Amelia Riggott U13G</v>
      </c>
      <c r="C71" s="427" t="s">
        <v>2182</v>
      </c>
      <c r="D71" s="407" t="s">
        <v>126</v>
      </c>
      <c r="E71" s="404">
        <v>38273</v>
      </c>
      <c r="F71" s="433" t="s">
        <v>2209</v>
      </c>
      <c r="G71" s="383"/>
      <c r="H71" s="315"/>
    </row>
    <row r="72" spans="1:8">
      <c r="A72" s="498">
        <v>71</v>
      </c>
      <c r="B72" s="405" t="str">
        <f t="shared" si="1"/>
        <v>David Weir SM</v>
      </c>
      <c r="C72" s="427" t="s">
        <v>2182</v>
      </c>
      <c r="D72" s="499" t="s">
        <v>137</v>
      </c>
      <c r="E72" s="404">
        <v>37666</v>
      </c>
      <c r="F72" s="433" t="s">
        <v>3272</v>
      </c>
      <c r="G72" s="383"/>
      <c r="H72" s="315"/>
    </row>
    <row r="73" spans="1:8">
      <c r="A73" s="498">
        <v>72</v>
      </c>
      <c r="B73" s="405" t="str">
        <f t="shared" si="1"/>
        <v>Benjamin Rogers U17M</v>
      </c>
      <c r="C73" s="427" t="s">
        <v>2182</v>
      </c>
      <c r="D73" s="499" t="s">
        <v>131</v>
      </c>
      <c r="E73" s="404">
        <v>36937</v>
      </c>
      <c r="F73" s="433" t="s">
        <v>2220</v>
      </c>
      <c r="G73" s="383"/>
      <c r="H73" s="315"/>
    </row>
    <row r="74" spans="1:8">
      <c r="A74" s="498">
        <v>73</v>
      </c>
      <c r="B74" s="405" t="str">
        <f t="shared" si="1"/>
        <v>Charlie Park SM</v>
      </c>
      <c r="C74" s="427" t="s">
        <v>2182</v>
      </c>
      <c r="D74" s="499" t="s">
        <v>137</v>
      </c>
      <c r="E74" s="404">
        <v>32469</v>
      </c>
      <c r="F74" s="433" t="s">
        <v>3037</v>
      </c>
      <c r="G74" s="383"/>
      <c r="H74" s="315"/>
    </row>
    <row r="75" spans="1:8">
      <c r="A75" s="498">
        <v>74</v>
      </c>
      <c r="B75" s="405" t="str">
        <f t="shared" si="1"/>
        <v>Jennifer Sabine SW</v>
      </c>
      <c r="C75" s="427" t="s">
        <v>2182</v>
      </c>
      <c r="D75" s="499" t="s">
        <v>233</v>
      </c>
      <c r="E75" s="404">
        <v>35942</v>
      </c>
      <c r="F75" s="433" t="s">
        <v>2221</v>
      </c>
      <c r="G75" s="383"/>
      <c r="H75" s="315"/>
    </row>
    <row r="76" spans="1:8">
      <c r="A76" s="498">
        <v>75</v>
      </c>
      <c r="B76" s="405" t="str">
        <f t="shared" si="1"/>
        <v>James Scantlebury U15B</v>
      </c>
      <c r="C76" s="427" t="s">
        <v>2182</v>
      </c>
      <c r="D76" s="499" t="s">
        <v>129</v>
      </c>
      <c r="E76" s="404">
        <v>38145</v>
      </c>
      <c r="F76" s="433" t="s">
        <v>2222</v>
      </c>
      <c r="G76" s="383"/>
      <c r="H76" s="315"/>
    </row>
    <row r="77" spans="1:8">
      <c r="A77" s="498">
        <v>76</v>
      </c>
      <c r="B77" s="405" t="str">
        <f t="shared" si="1"/>
        <v>Alex Sheridan U15B</v>
      </c>
      <c r="C77" s="427" t="s">
        <v>2182</v>
      </c>
      <c r="D77" s="499" t="s">
        <v>129</v>
      </c>
      <c r="E77" s="404">
        <v>37537</v>
      </c>
      <c r="F77" s="433" t="s">
        <v>2224</v>
      </c>
      <c r="G77" s="383"/>
      <c r="H77" s="315"/>
    </row>
    <row r="78" spans="1:8">
      <c r="A78" s="498">
        <v>77</v>
      </c>
      <c r="B78" s="405" t="str">
        <f t="shared" si="1"/>
        <v>Jason Shipton SM</v>
      </c>
      <c r="C78" s="427" t="s">
        <v>2182</v>
      </c>
      <c r="D78" s="499" t="s">
        <v>137</v>
      </c>
      <c r="E78" s="404">
        <v>25633</v>
      </c>
      <c r="F78" s="433" t="s">
        <v>2225</v>
      </c>
      <c r="G78" s="383"/>
      <c r="H78" s="315"/>
    </row>
    <row r="79" spans="1:8">
      <c r="A79" s="498">
        <v>78</v>
      </c>
      <c r="B79" s="405" t="str">
        <f t="shared" si="1"/>
        <v>Jordan Simmons SM</v>
      </c>
      <c r="C79" s="427" t="s">
        <v>2182</v>
      </c>
      <c r="D79" s="499" t="s">
        <v>137</v>
      </c>
      <c r="E79" s="404">
        <v>33971</v>
      </c>
      <c r="F79" s="433" t="s">
        <v>2226</v>
      </c>
      <c r="G79" s="383"/>
      <c r="H79" s="315"/>
    </row>
    <row r="80" spans="1:8">
      <c r="A80" s="498">
        <v>79</v>
      </c>
      <c r="B80" s="405" t="str">
        <f t="shared" si="1"/>
        <v>Edward Smart U17M</v>
      </c>
      <c r="C80" s="427" t="s">
        <v>2182</v>
      </c>
      <c r="D80" s="499" t="s">
        <v>131</v>
      </c>
      <c r="E80" s="404">
        <v>37031</v>
      </c>
      <c r="F80" s="433" t="s">
        <v>2736</v>
      </c>
      <c r="G80" s="383"/>
      <c r="H80" s="315"/>
    </row>
    <row r="81" spans="1:8">
      <c r="A81" s="498">
        <v>80</v>
      </c>
      <c r="B81" s="405" t="str">
        <f t="shared" si="1"/>
        <v>Oliver Smart U15B</v>
      </c>
      <c r="C81" s="427" t="s">
        <v>2182</v>
      </c>
      <c r="D81" s="499" t="s">
        <v>129</v>
      </c>
      <c r="E81" s="404">
        <v>37672</v>
      </c>
      <c r="F81" s="433" t="s">
        <v>2737</v>
      </c>
      <c r="G81" s="383"/>
      <c r="H81" s="315"/>
    </row>
    <row r="82" spans="1:8">
      <c r="A82" s="498">
        <v>81</v>
      </c>
      <c r="B82" s="405" t="str">
        <f t="shared" si="1"/>
        <v>Kate Sotheran U13G</v>
      </c>
      <c r="C82" s="427" t="s">
        <v>2182</v>
      </c>
      <c r="D82" s="499" t="s">
        <v>126</v>
      </c>
      <c r="E82" s="404">
        <v>38684</v>
      </c>
      <c r="F82" s="433" t="s">
        <v>2738</v>
      </c>
      <c r="G82" s="383"/>
      <c r="H82" s="315"/>
    </row>
    <row r="83" spans="1:8">
      <c r="A83" s="498">
        <v>82</v>
      </c>
      <c r="B83" s="405" t="str">
        <f t="shared" si="1"/>
        <v>Bradley Stevens U17M</v>
      </c>
      <c r="C83" s="427" t="s">
        <v>2182</v>
      </c>
      <c r="D83" s="407" t="s">
        <v>131</v>
      </c>
      <c r="E83" s="404">
        <v>37338</v>
      </c>
      <c r="F83" s="433" t="s">
        <v>2237</v>
      </c>
      <c r="G83" s="383"/>
      <c r="H83" s="315"/>
    </row>
    <row r="84" spans="1:8">
      <c r="A84" s="498">
        <v>83</v>
      </c>
      <c r="B84" s="405" t="str">
        <f t="shared" si="1"/>
        <v>Clare Taylor SW</v>
      </c>
      <c r="C84" s="427" t="s">
        <v>2182</v>
      </c>
      <c r="D84" s="407" t="s">
        <v>233</v>
      </c>
      <c r="E84" s="404">
        <v>26589</v>
      </c>
      <c r="F84" s="433" t="s">
        <v>2739</v>
      </c>
      <c r="G84" s="383"/>
      <c r="H84" s="315"/>
    </row>
    <row r="85" spans="1:8">
      <c r="A85" s="498">
        <v>84</v>
      </c>
      <c r="B85" s="405" t="str">
        <f t="shared" si="1"/>
        <v>Ruth Terry SW</v>
      </c>
      <c r="C85" s="427" t="s">
        <v>2182</v>
      </c>
      <c r="D85" s="427" t="s">
        <v>233</v>
      </c>
      <c r="E85" s="431">
        <v>34912</v>
      </c>
      <c r="F85" s="433" t="s">
        <v>2740</v>
      </c>
      <c r="G85" s="383"/>
      <c r="H85" s="315"/>
    </row>
    <row r="86" spans="1:8">
      <c r="A86" s="498">
        <v>85</v>
      </c>
      <c r="B86" s="405" t="str">
        <f t="shared" si="1"/>
        <v>Harry Tomlin U15B</v>
      </c>
      <c r="C86" s="427" t="s">
        <v>2182</v>
      </c>
      <c r="D86" s="427" t="s">
        <v>129</v>
      </c>
      <c r="E86" s="431">
        <v>37908</v>
      </c>
      <c r="F86" s="433" t="s">
        <v>2234</v>
      </c>
      <c r="G86" s="383"/>
      <c r="H86" s="315"/>
    </row>
    <row r="87" spans="1:8">
      <c r="A87" s="498">
        <v>86</v>
      </c>
      <c r="B87" s="405" t="str">
        <f t="shared" si="1"/>
        <v>Olivia Travers U15G</v>
      </c>
      <c r="C87" s="427" t="s">
        <v>2182</v>
      </c>
      <c r="D87" s="427" t="s">
        <v>128</v>
      </c>
      <c r="E87" s="431">
        <v>38100</v>
      </c>
      <c r="F87" s="433" t="s">
        <v>2227</v>
      </c>
      <c r="G87" s="383"/>
      <c r="H87" s="315"/>
    </row>
    <row r="88" spans="1:8">
      <c r="A88" s="498">
        <v>87</v>
      </c>
      <c r="B88" s="405" t="str">
        <f t="shared" si="1"/>
        <v>Maeve Turley U13G</v>
      </c>
      <c r="C88" s="427" t="s">
        <v>2182</v>
      </c>
      <c r="D88" s="427" t="s">
        <v>126</v>
      </c>
      <c r="E88" s="431">
        <v>38367</v>
      </c>
      <c r="F88" s="433" t="s">
        <v>2741</v>
      </c>
      <c r="G88" s="383"/>
      <c r="H88" s="315"/>
    </row>
    <row r="89" spans="1:8">
      <c r="A89" s="498">
        <v>88</v>
      </c>
      <c r="B89" s="405" t="str">
        <f t="shared" si="1"/>
        <v>Catlin Wardle U15G</v>
      </c>
      <c r="C89" s="427" t="s">
        <v>2182</v>
      </c>
      <c r="D89" s="427" t="s">
        <v>128</v>
      </c>
      <c r="E89" s="431">
        <v>37975</v>
      </c>
      <c r="F89" s="433" t="s">
        <v>2228</v>
      </c>
      <c r="G89" s="383"/>
      <c r="H89" s="315"/>
    </row>
    <row r="90" spans="1:8">
      <c r="A90" s="498">
        <v>89</v>
      </c>
      <c r="B90" s="405" t="str">
        <f t="shared" si="1"/>
        <v>Helen Weir SW</v>
      </c>
      <c r="C90" s="427" t="s">
        <v>2182</v>
      </c>
      <c r="D90" s="427" t="s">
        <v>233</v>
      </c>
      <c r="E90" s="431">
        <v>22988</v>
      </c>
      <c r="F90" s="433" t="s">
        <v>2229</v>
      </c>
      <c r="G90" s="383"/>
      <c r="H90" s="315"/>
    </row>
    <row r="91" spans="1:8">
      <c r="A91" s="498">
        <v>90</v>
      </c>
      <c r="B91" s="405" t="str">
        <f t="shared" si="1"/>
        <v>Victoria Weir SW</v>
      </c>
      <c r="C91" s="427" t="s">
        <v>2182</v>
      </c>
      <c r="D91" s="427" t="s">
        <v>233</v>
      </c>
      <c r="E91" s="431">
        <v>35871</v>
      </c>
      <c r="F91" s="433" t="s">
        <v>2230</v>
      </c>
      <c r="G91" s="383"/>
      <c r="H91" s="315"/>
    </row>
    <row r="92" spans="1:8">
      <c r="A92" s="498">
        <v>91</v>
      </c>
      <c r="B92" s="405" t="str">
        <f t="shared" si="1"/>
        <v>Courtney Weston SW</v>
      </c>
      <c r="C92" s="427" t="s">
        <v>2182</v>
      </c>
      <c r="D92" s="427" t="s">
        <v>233</v>
      </c>
      <c r="E92" s="431">
        <v>36500</v>
      </c>
      <c r="F92" s="433" t="s">
        <v>2253</v>
      </c>
      <c r="G92" s="383"/>
      <c r="H92" s="315"/>
    </row>
    <row r="93" spans="1:8">
      <c r="A93" s="498">
        <v>92</v>
      </c>
      <c r="B93" s="405" t="str">
        <f t="shared" si="1"/>
        <v>Brandon Whitford U13B</v>
      </c>
      <c r="C93" s="427" t="s">
        <v>2182</v>
      </c>
      <c r="D93" s="427" t="s">
        <v>127</v>
      </c>
      <c r="E93" s="431">
        <v>38556</v>
      </c>
      <c r="F93" s="433" t="s">
        <v>2231</v>
      </c>
      <c r="G93" s="383"/>
      <c r="H93" s="315"/>
    </row>
    <row r="94" spans="1:8">
      <c r="A94" s="498">
        <v>93</v>
      </c>
      <c r="B94" s="405" t="str">
        <f t="shared" si="1"/>
        <v>Chris Williams SM</v>
      </c>
      <c r="C94" s="427" t="s">
        <v>2182</v>
      </c>
      <c r="D94" s="427" t="s">
        <v>137</v>
      </c>
      <c r="E94" s="431">
        <v>33829</v>
      </c>
      <c r="F94" s="433" t="s">
        <v>2232</v>
      </c>
      <c r="G94" s="383"/>
      <c r="H94" s="315"/>
    </row>
    <row r="95" spans="1:8">
      <c r="A95" s="498">
        <v>94</v>
      </c>
      <c r="B95" s="405" t="str">
        <f t="shared" si="1"/>
        <v>Oliver Woodmason U15B</v>
      </c>
      <c r="C95" s="427" t="s">
        <v>2182</v>
      </c>
      <c r="D95" s="427" t="s">
        <v>129</v>
      </c>
      <c r="E95" s="431">
        <v>37875</v>
      </c>
      <c r="F95" s="433" t="s">
        <v>2233</v>
      </c>
      <c r="G95" s="383"/>
      <c r="H95" s="315"/>
    </row>
    <row r="96" spans="1:8">
      <c r="A96" s="498">
        <v>95</v>
      </c>
      <c r="B96" s="405" t="str">
        <f t="shared" si="1"/>
        <v>Ashley Smith SM</v>
      </c>
      <c r="C96" s="427" t="s">
        <v>2182</v>
      </c>
      <c r="D96" s="427" t="s">
        <v>137</v>
      </c>
      <c r="E96" s="431">
        <v>34148</v>
      </c>
      <c r="F96" s="433" t="s">
        <v>1320</v>
      </c>
      <c r="G96" s="383"/>
      <c r="H96" s="315"/>
    </row>
    <row r="97" spans="1:256">
      <c r="A97" s="498">
        <v>96</v>
      </c>
      <c r="B97" s="405" t="str">
        <f t="shared" si="1"/>
        <v>Hamish Harris U15B</v>
      </c>
      <c r="C97" s="427" t="s">
        <v>2182</v>
      </c>
      <c r="D97" s="427" t="s">
        <v>129</v>
      </c>
      <c r="E97" s="431">
        <v>37552</v>
      </c>
      <c r="F97" s="433" t="s">
        <v>2205</v>
      </c>
      <c r="G97" s="383"/>
      <c r="H97" s="315"/>
    </row>
    <row r="98" spans="1:256">
      <c r="A98" s="498">
        <v>97</v>
      </c>
      <c r="B98" s="405" t="str">
        <f t="shared" si="1"/>
        <v>Rebecca Eadie U15G</v>
      </c>
      <c r="C98" s="427" t="s">
        <v>2182</v>
      </c>
      <c r="D98" s="427" t="s">
        <v>128</v>
      </c>
      <c r="E98" s="431">
        <v>37820</v>
      </c>
      <c r="F98" s="433" t="s">
        <v>2742</v>
      </c>
      <c r="G98" s="383"/>
      <c r="H98" s="315"/>
    </row>
    <row r="99" spans="1:256">
      <c r="A99" s="498">
        <v>98</v>
      </c>
      <c r="B99" s="405" t="str">
        <f t="shared" si="1"/>
        <v>Edward Mills U13B</v>
      </c>
      <c r="C99" s="427" t="s">
        <v>2182</v>
      </c>
      <c r="D99" s="427" t="s">
        <v>127</v>
      </c>
      <c r="E99" s="431">
        <v>38252</v>
      </c>
      <c r="F99" s="433" t="s">
        <v>2238</v>
      </c>
      <c r="G99" s="383"/>
      <c r="H99" s="315"/>
    </row>
    <row r="100" spans="1:256">
      <c r="A100" s="498">
        <v>99</v>
      </c>
      <c r="B100" s="405" t="str">
        <f t="shared" si="1"/>
        <v>Jake Betty U13B</v>
      </c>
      <c r="C100" s="427" t="s">
        <v>2182</v>
      </c>
      <c r="D100" s="427" t="s">
        <v>127</v>
      </c>
      <c r="E100" s="431">
        <v>38617</v>
      </c>
      <c r="F100" s="433" t="s">
        <v>3038</v>
      </c>
      <c r="G100" s="383"/>
      <c r="H100" s="315"/>
    </row>
    <row r="101" spans="1:256">
      <c r="A101" s="498">
        <v>100</v>
      </c>
      <c r="B101" s="405" t="str">
        <f t="shared" si="1"/>
        <v>Jake Weir U13B</v>
      </c>
      <c r="C101" s="427" t="s">
        <v>2182</v>
      </c>
      <c r="D101" s="427" t="s">
        <v>127</v>
      </c>
      <c r="E101" s="431">
        <v>38668</v>
      </c>
      <c r="F101" s="433" t="s">
        <v>3039</v>
      </c>
      <c r="G101" s="383"/>
      <c r="H101" s="315"/>
    </row>
    <row r="102" spans="1:256">
      <c r="A102" s="500">
        <v>2001</v>
      </c>
      <c r="B102" s="405" t="str">
        <f t="shared" si="1"/>
        <v>Joe Battershill U20M</v>
      </c>
      <c r="C102" s="427" t="s">
        <v>2182</v>
      </c>
      <c r="D102" s="499" t="s">
        <v>132</v>
      </c>
      <c r="E102" s="404">
        <v>36660</v>
      </c>
      <c r="F102" s="433" t="s">
        <v>2187</v>
      </c>
      <c r="G102" s="383"/>
      <c r="H102" s="315"/>
    </row>
    <row r="103" spans="1:256">
      <c r="A103" s="500">
        <v>2002</v>
      </c>
      <c r="B103" s="405" t="str">
        <f t="shared" si="1"/>
        <v>Emily Bee U17W</v>
      </c>
      <c r="C103" s="427" t="s">
        <v>2182</v>
      </c>
      <c r="D103" s="499" t="s">
        <v>130</v>
      </c>
      <c r="E103" s="404">
        <v>37318</v>
      </c>
      <c r="F103" s="433" t="s">
        <v>2743</v>
      </c>
      <c r="G103" s="383"/>
      <c r="H103" s="315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  <c r="BW103" s="298"/>
      <c r="BX103" s="298"/>
      <c r="BY103" s="298"/>
      <c r="BZ103" s="298"/>
      <c r="CA103" s="298"/>
      <c r="CB103" s="298"/>
      <c r="CC103" s="298"/>
      <c r="CD103" s="298"/>
      <c r="CE103" s="298"/>
      <c r="CF103" s="298"/>
      <c r="CG103" s="298"/>
      <c r="CH103" s="298"/>
      <c r="CI103" s="298"/>
      <c r="CJ103" s="298"/>
      <c r="CK103" s="298"/>
      <c r="CL103" s="298"/>
      <c r="CM103" s="298"/>
      <c r="CN103" s="298"/>
      <c r="CO103" s="298"/>
      <c r="CP103" s="298"/>
      <c r="CQ103" s="298"/>
      <c r="CR103" s="298"/>
      <c r="CS103" s="298"/>
      <c r="CT103" s="298"/>
      <c r="CU103" s="298"/>
      <c r="CV103" s="298"/>
      <c r="CW103" s="298"/>
      <c r="CX103" s="298"/>
      <c r="CY103" s="298"/>
      <c r="CZ103" s="298"/>
      <c r="DA103" s="298"/>
      <c r="DB103" s="298"/>
      <c r="DC103" s="298"/>
      <c r="DD103" s="298"/>
      <c r="DE103" s="298"/>
      <c r="DF103" s="298"/>
      <c r="DG103" s="298"/>
      <c r="DH103" s="298"/>
      <c r="DI103" s="298"/>
      <c r="DJ103" s="298"/>
      <c r="DK103" s="298"/>
      <c r="DL103" s="298"/>
      <c r="DM103" s="298"/>
      <c r="DN103" s="298"/>
      <c r="DO103" s="298"/>
      <c r="DP103" s="298"/>
      <c r="DQ103" s="298"/>
      <c r="DR103" s="298"/>
      <c r="DS103" s="298"/>
      <c r="DT103" s="298"/>
      <c r="DU103" s="298"/>
      <c r="DV103" s="298"/>
      <c r="DW103" s="298"/>
      <c r="DX103" s="298"/>
      <c r="DY103" s="298"/>
      <c r="DZ103" s="298"/>
      <c r="EA103" s="298"/>
      <c r="EB103" s="298"/>
      <c r="EC103" s="298"/>
      <c r="ED103" s="298"/>
      <c r="EE103" s="298"/>
      <c r="EF103" s="298"/>
      <c r="EG103" s="298"/>
      <c r="EH103" s="298"/>
      <c r="EI103" s="298"/>
      <c r="EJ103" s="298"/>
      <c r="EK103" s="298"/>
      <c r="EL103" s="298"/>
      <c r="EM103" s="298"/>
      <c r="EN103" s="298"/>
      <c r="EO103" s="298"/>
      <c r="EP103" s="298"/>
      <c r="EQ103" s="298"/>
      <c r="ER103" s="298"/>
      <c r="ES103" s="298"/>
      <c r="ET103" s="298"/>
      <c r="EU103" s="298"/>
      <c r="EV103" s="298"/>
      <c r="EW103" s="298"/>
      <c r="EX103" s="298"/>
      <c r="EY103" s="298"/>
      <c r="EZ103" s="298"/>
      <c r="FA103" s="298"/>
      <c r="FB103" s="298"/>
      <c r="FC103" s="298"/>
      <c r="FD103" s="298"/>
      <c r="FE103" s="298"/>
      <c r="FF103" s="298"/>
      <c r="FG103" s="298"/>
      <c r="FH103" s="298"/>
      <c r="FI103" s="298"/>
      <c r="FJ103" s="298"/>
      <c r="FK103" s="298"/>
      <c r="FL103" s="298"/>
      <c r="FM103" s="298"/>
      <c r="FN103" s="298"/>
      <c r="FO103" s="298"/>
      <c r="FP103" s="298"/>
      <c r="FQ103" s="298"/>
      <c r="FR103" s="298"/>
      <c r="FS103" s="298"/>
      <c r="FT103" s="298"/>
      <c r="FU103" s="298"/>
      <c r="FV103" s="298"/>
      <c r="FW103" s="298"/>
      <c r="FX103" s="298"/>
      <c r="FY103" s="298"/>
      <c r="FZ103" s="298"/>
      <c r="GA103" s="298"/>
      <c r="GB103" s="298"/>
      <c r="GC103" s="298"/>
      <c r="GD103" s="298"/>
      <c r="GE103" s="298"/>
      <c r="GF103" s="298"/>
      <c r="GG103" s="298"/>
      <c r="GH103" s="298"/>
      <c r="GI103" s="298"/>
      <c r="GJ103" s="298"/>
      <c r="GK103" s="298"/>
      <c r="GL103" s="298"/>
      <c r="GM103" s="298"/>
      <c r="GN103" s="298"/>
      <c r="GO103" s="298"/>
      <c r="GP103" s="298"/>
      <c r="GQ103" s="298"/>
      <c r="GR103" s="298"/>
      <c r="GS103" s="298"/>
      <c r="GT103" s="298"/>
      <c r="GU103" s="298"/>
      <c r="GV103" s="298"/>
      <c r="GW103" s="298"/>
      <c r="GX103" s="298"/>
      <c r="GY103" s="298"/>
      <c r="GZ103" s="298"/>
      <c r="HA103" s="298"/>
      <c r="HB103" s="298"/>
      <c r="HC103" s="298"/>
      <c r="HD103" s="298"/>
      <c r="HE103" s="298"/>
      <c r="HF103" s="298"/>
      <c r="HG103" s="298"/>
      <c r="HH103" s="298"/>
      <c r="HI103" s="298"/>
      <c r="HJ103" s="298"/>
      <c r="HK103" s="298"/>
      <c r="HL103" s="298"/>
      <c r="HM103" s="298"/>
      <c r="HN103" s="298"/>
      <c r="HO103" s="298"/>
      <c r="HP103" s="298"/>
      <c r="HQ103" s="298"/>
      <c r="HR103" s="298"/>
      <c r="HS103" s="298"/>
      <c r="HT103" s="298"/>
      <c r="HU103" s="298"/>
      <c r="HV103" s="298"/>
      <c r="HW103" s="298"/>
      <c r="HX103" s="298"/>
      <c r="HY103" s="298"/>
      <c r="HZ103" s="298"/>
      <c r="IA103" s="298"/>
      <c r="IB103" s="298"/>
      <c r="IC103" s="298"/>
      <c r="ID103" s="298"/>
      <c r="IE103" s="298"/>
      <c r="IF103" s="298"/>
      <c r="IG103" s="298"/>
      <c r="IH103" s="298"/>
      <c r="II103" s="298"/>
      <c r="IJ103" s="298"/>
      <c r="IK103" s="298"/>
      <c r="IL103" s="298"/>
      <c r="IM103" s="298"/>
      <c r="IN103" s="298"/>
      <c r="IO103" s="298"/>
      <c r="IP103" s="298"/>
      <c r="IQ103" s="298"/>
      <c r="IR103" s="298"/>
      <c r="IS103" s="298"/>
      <c r="IT103" s="298"/>
      <c r="IU103" s="298"/>
      <c r="IV103" s="298"/>
    </row>
    <row r="104" spans="1:256">
      <c r="A104" s="500">
        <v>2003</v>
      </c>
      <c r="B104" s="405" t="str">
        <f t="shared" si="1"/>
        <v>Nathan Brown U20M</v>
      </c>
      <c r="C104" s="427" t="s">
        <v>2182</v>
      </c>
      <c r="D104" s="499" t="s">
        <v>132</v>
      </c>
      <c r="E104" s="404">
        <v>36306</v>
      </c>
      <c r="F104" s="433" t="s">
        <v>2243</v>
      </c>
      <c r="G104" s="383"/>
      <c r="H104" s="315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  <c r="BW104" s="298"/>
      <c r="BX104" s="298"/>
      <c r="BY104" s="298"/>
      <c r="BZ104" s="298"/>
      <c r="CA104" s="298"/>
      <c r="CB104" s="298"/>
      <c r="CC104" s="298"/>
      <c r="CD104" s="298"/>
      <c r="CE104" s="298"/>
      <c r="CF104" s="298"/>
      <c r="CG104" s="298"/>
      <c r="CH104" s="298"/>
      <c r="CI104" s="298"/>
      <c r="CJ104" s="298"/>
      <c r="CK104" s="298"/>
      <c r="CL104" s="298"/>
      <c r="CM104" s="298"/>
      <c r="CN104" s="298"/>
      <c r="CO104" s="298"/>
      <c r="CP104" s="298"/>
      <c r="CQ104" s="298"/>
      <c r="CR104" s="298"/>
      <c r="CS104" s="298"/>
      <c r="CT104" s="298"/>
      <c r="CU104" s="298"/>
      <c r="CV104" s="298"/>
      <c r="CW104" s="298"/>
      <c r="CX104" s="298"/>
      <c r="CY104" s="298"/>
      <c r="CZ104" s="298"/>
      <c r="DA104" s="298"/>
      <c r="DB104" s="298"/>
      <c r="DC104" s="298"/>
      <c r="DD104" s="298"/>
      <c r="DE104" s="298"/>
      <c r="DF104" s="298"/>
      <c r="DG104" s="298"/>
      <c r="DH104" s="298"/>
      <c r="DI104" s="298"/>
      <c r="DJ104" s="298"/>
      <c r="DK104" s="298"/>
      <c r="DL104" s="298"/>
      <c r="DM104" s="298"/>
      <c r="DN104" s="298"/>
      <c r="DO104" s="298"/>
      <c r="DP104" s="298"/>
      <c r="DQ104" s="298"/>
      <c r="DR104" s="298"/>
      <c r="DS104" s="298"/>
      <c r="DT104" s="298"/>
      <c r="DU104" s="298"/>
      <c r="DV104" s="298"/>
      <c r="DW104" s="298"/>
      <c r="DX104" s="298"/>
      <c r="DY104" s="298"/>
      <c r="DZ104" s="298"/>
      <c r="EA104" s="298"/>
      <c r="EB104" s="298"/>
      <c r="EC104" s="298"/>
      <c r="ED104" s="298"/>
      <c r="EE104" s="298"/>
      <c r="EF104" s="298"/>
      <c r="EG104" s="298"/>
      <c r="EH104" s="298"/>
      <c r="EI104" s="298"/>
      <c r="EJ104" s="298"/>
      <c r="EK104" s="298"/>
      <c r="EL104" s="298"/>
      <c r="EM104" s="298"/>
      <c r="EN104" s="298"/>
      <c r="EO104" s="298"/>
      <c r="EP104" s="298"/>
      <c r="EQ104" s="298"/>
      <c r="ER104" s="298"/>
      <c r="ES104" s="298"/>
      <c r="ET104" s="298"/>
      <c r="EU104" s="298"/>
      <c r="EV104" s="298"/>
      <c r="EW104" s="298"/>
      <c r="EX104" s="298"/>
      <c r="EY104" s="298"/>
      <c r="EZ104" s="298"/>
      <c r="FA104" s="298"/>
      <c r="FB104" s="298"/>
      <c r="FC104" s="298"/>
      <c r="FD104" s="298"/>
      <c r="FE104" s="298"/>
      <c r="FF104" s="298"/>
      <c r="FG104" s="298"/>
      <c r="FH104" s="298"/>
      <c r="FI104" s="298"/>
      <c r="FJ104" s="298"/>
      <c r="FK104" s="298"/>
      <c r="FL104" s="298"/>
      <c r="FM104" s="298"/>
      <c r="FN104" s="298"/>
      <c r="FO104" s="298"/>
      <c r="FP104" s="298"/>
      <c r="FQ104" s="298"/>
      <c r="FR104" s="298"/>
      <c r="FS104" s="298"/>
      <c r="FT104" s="298"/>
      <c r="FU104" s="298"/>
      <c r="FV104" s="298"/>
      <c r="FW104" s="298"/>
      <c r="FX104" s="298"/>
      <c r="FY104" s="298"/>
      <c r="FZ104" s="298"/>
      <c r="GA104" s="298"/>
      <c r="GB104" s="298"/>
      <c r="GC104" s="298"/>
      <c r="GD104" s="298"/>
      <c r="GE104" s="298"/>
      <c r="GF104" s="298"/>
      <c r="GG104" s="298"/>
      <c r="GH104" s="298"/>
      <c r="GI104" s="298"/>
      <c r="GJ104" s="298"/>
      <c r="GK104" s="298"/>
      <c r="GL104" s="298"/>
      <c r="GM104" s="298"/>
      <c r="GN104" s="298"/>
      <c r="GO104" s="298"/>
      <c r="GP104" s="298"/>
      <c r="GQ104" s="298"/>
      <c r="GR104" s="298"/>
      <c r="GS104" s="298"/>
      <c r="GT104" s="298"/>
      <c r="GU104" s="298"/>
      <c r="GV104" s="298"/>
      <c r="GW104" s="298"/>
      <c r="GX104" s="298"/>
      <c r="GY104" s="298"/>
      <c r="GZ104" s="298"/>
      <c r="HA104" s="298"/>
      <c r="HB104" s="298"/>
      <c r="HC104" s="298"/>
      <c r="HD104" s="298"/>
      <c r="HE104" s="298"/>
      <c r="HF104" s="298"/>
      <c r="HG104" s="298"/>
      <c r="HH104" s="298"/>
      <c r="HI104" s="298"/>
      <c r="HJ104" s="298"/>
      <c r="HK104" s="298"/>
      <c r="HL104" s="298"/>
      <c r="HM104" s="298"/>
      <c r="HN104" s="298"/>
      <c r="HO104" s="298"/>
      <c r="HP104" s="298"/>
      <c r="HQ104" s="298"/>
      <c r="HR104" s="298"/>
      <c r="HS104" s="298"/>
      <c r="HT104" s="298"/>
      <c r="HU104" s="298"/>
      <c r="HV104" s="298"/>
      <c r="HW104" s="298"/>
      <c r="HX104" s="298"/>
      <c r="HY104" s="298"/>
      <c r="HZ104" s="298"/>
      <c r="IA104" s="298"/>
      <c r="IB104" s="298"/>
      <c r="IC104" s="298"/>
      <c r="ID104" s="298"/>
      <c r="IE104" s="298"/>
      <c r="IF104" s="298"/>
      <c r="IG104" s="298"/>
      <c r="IH104" s="298"/>
      <c r="II104" s="298"/>
      <c r="IJ104" s="298"/>
      <c r="IK104" s="298"/>
      <c r="IL104" s="298"/>
      <c r="IM104" s="298"/>
      <c r="IN104" s="298"/>
      <c r="IO104" s="298"/>
      <c r="IP104" s="298"/>
      <c r="IQ104" s="298"/>
      <c r="IR104" s="298"/>
      <c r="IS104" s="298"/>
      <c r="IT104" s="298"/>
      <c r="IU104" s="298"/>
      <c r="IV104" s="298"/>
    </row>
    <row r="105" spans="1:256">
      <c r="A105" s="500">
        <v>2004</v>
      </c>
      <c r="B105" s="405" t="str">
        <f t="shared" si="1"/>
        <v>Jessica Burke U17W</v>
      </c>
      <c r="C105" s="427" t="s">
        <v>2182</v>
      </c>
      <c r="D105" s="499" t="s">
        <v>130</v>
      </c>
      <c r="E105" s="404">
        <v>37253</v>
      </c>
      <c r="F105" s="433" t="s">
        <v>2195</v>
      </c>
      <c r="G105" s="383"/>
      <c r="H105" s="315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  <c r="BW105" s="298"/>
      <c r="BX105" s="298"/>
      <c r="BY105" s="298"/>
      <c r="BZ105" s="298"/>
      <c r="CA105" s="298"/>
      <c r="CB105" s="298"/>
      <c r="CC105" s="298"/>
      <c r="CD105" s="298"/>
      <c r="CE105" s="298"/>
      <c r="CF105" s="298"/>
      <c r="CG105" s="298"/>
      <c r="CH105" s="298"/>
      <c r="CI105" s="298"/>
      <c r="CJ105" s="298"/>
      <c r="CK105" s="298"/>
      <c r="CL105" s="298"/>
      <c r="CM105" s="298"/>
      <c r="CN105" s="298"/>
      <c r="CO105" s="298"/>
      <c r="CP105" s="298"/>
      <c r="CQ105" s="298"/>
      <c r="CR105" s="298"/>
      <c r="CS105" s="298"/>
      <c r="CT105" s="298"/>
      <c r="CU105" s="298"/>
      <c r="CV105" s="298"/>
      <c r="CW105" s="298"/>
      <c r="CX105" s="298"/>
      <c r="CY105" s="298"/>
      <c r="CZ105" s="298"/>
      <c r="DA105" s="298"/>
      <c r="DB105" s="298"/>
      <c r="DC105" s="298"/>
      <c r="DD105" s="298"/>
      <c r="DE105" s="298"/>
      <c r="DF105" s="298"/>
      <c r="DG105" s="298"/>
      <c r="DH105" s="298"/>
      <c r="DI105" s="298"/>
      <c r="DJ105" s="298"/>
      <c r="DK105" s="298"/>
      <c r="DL105" s="298"/>
      <c r="DM105" s="298"/>
      <c r="DN105" s="298"/>
      <c r="DO105" s="298"/>
      <c r="DP105" s="298"/>
      <c r="DQ105" s="298"/>
      <c r="DR105" s="298"/>
      <c r="DS105" s="298"/>
      <c r="DT105" s="298"/>
      <c r="DU105" s="298"/>
      <c r="DV105" s="298"/>
      <c r="DW105" s="298"/>
      <c r="DX105" s="298"/>
      <c r="DY105" s="298"/>
      <c r="DZ105" s="298"/>
      <c r="EA105" s="298"/>
      <c r="EB105" s="298"/>
      <c r="EC105" s="298"/>
      <c r="ED105" s="298"/>
      <c r="EE105" s="298"/>
      <c r="EF105" s="298"/>
      <c r="EG105" s="298"/>
      <c r="EH105" s="298"/>
      <c r="EI105" s="298"/>
      <c r="EJ105" s="298"/>
      <c r="EK105" s="298"/>
      <c r="EL105" s="298"/>
      <c r="EM105" s="298"/>
      <c r="EN105" s="298"/>
      <c r="EO105" s="298"/>
      <c r="EP105" s="298"/>
      <c r="EQ105" s="298"/>
      <c r="ER105" s="298"/>
      <c r="ES105" s="298"/>
      <c r="ET105" s="298"/>
      <c r="EU105" s="298"/>
      <c r="EV105" s="298"/>
      <c r="EW105" s="298"/>
      <c r="EX105" s="298"/>
      <c r="EY105" s="298"/>
      <c r="EZ105" s="298"/>
      <c r="FA105" s="298"/>
      <c r="FB105" s="298"/>
      <c r="FC105" s="298"/>
      <c r="FD105" s="298"/>
      <c r="FE105" s="298"/>
      <c r="FF105" s="298"/>
      <c r="FG105" s="298"/>
      <c r="FH105" s="298"/>
      <c r="FI105" s="298"/>
      <c r="FJ105" s="298"/>
      <c r="FK105" s="298"/>
      <c r="FL105" s="298"/>
      <c r="FM105" s="298"/>
      <c r="FN105" s="298"/>
      <c r="FO105" s="298"/>
      <c r="FP105" s="298"/>
      <c r="FQ105" s="298"/>
      <c r="FR105" s="298"/>
      <c r="FS105" s="298"/>
      <c r="FT105" s="298"/>
      <c r="FU105" s="298"/>
      <c r="FV105" s="298"/>
      <c r="FW105" s="298"/>
      <c r="FX105" s="298"/>
      <c r="FY105" s="298"/>
      <c r="FZ105" s="298"/>
      <c r="GA105" s="298"/>
      <c r="GB105" s="298"/>
      <c r="GC105" s="298"/>
      <c r="GD105" s="298"/>
      <c r="GE105" s="298"/>
      <c r="GF105" s="298"/>
      <c r="GG105" s="298"/>
      <c r="GH105" s="298"/>
      <c r="GI105" s="298"/>
      <c r="GJ105" s="298"/>
      <c r="GK105" s="298"/>
      <c r="GL105" s="298"/>
      <c r="GM105" s="298"/>
      <c r="GN105" s="298"/>
      <c r="GO105" s="298"/>
      <c r="GP105" s="298"/>
      <c r="GQ105" s="298"/>
      <c r="GR105" s="298"/>
      <c r="GS105" s="298"/>
      <c r="GT105" s="298"/>
      <c r="GU105" s="298"/>
      <c r="GV105" s="298"/>
      <c r="GW105" s="298"/>
      <c r="GX105" s="298"/>
      <c r="GY105" s="298"/>
      <c r="GZ105" s="298"/>
      <c r="HA105" s="298"/>
      <c r="HB105" s="298"/>
      <c r="HC105" s="298"/>
      <c r="HD105" s="298"/>
      <c r="HE105" s="298"/>
      <c r="HF105" s="298"/>
      <c r="HG105" s="298"/>
      <c r="HH105" s="298"/>
      <c r="HI105" s="298"/>
      <c r="HJ105" s="298"/>
      <c r="HK105" s="298"/>
      <c r="HL105" s="298"/>
      <c r="HM105" s="298"/>
      <c r="HN105" s="298"/>
      <c r="HO105" s="298"/>
      <c r="HP105" s="298"/>
      <c r="HQ105" s="298"/>
      <c r="HR105" s="298"/>
      <c r="HS105" s="298"/>
      <c r="HT105" s="298"/>
      <c r="HU105" s="298"/>
      <c r="HV105" s="298"/>
      <c r="HW105" s="298"/>
      <c r="HX105" s="298"/>
      <c r="HY105" s="298"/>
      <c r="HZ105" s="298"/>
      <c r="IA105" s="298"/>
      <c r="IB105" s="298"/>
      <c r="IC105" s="298"/>
      <c r="ID105" s="298"/>
      <c r="IE105" s="298"/>
      <c r="IF105" s="298"/>
      <c r="IG105" s="298"/>
      <c r="IH105" s="298"/>
      <c r="II105" s="298"/>
      <c r="IJ105" s="298"/>
      <c r="IK105" s="298"/>
      <c r="IL105" s="298"/>
      <c r="IM105" s="298"/>
      <c r="IN105" s="298"/>
      <c r="IO105" s="298"/>
      <c r="IP105" s="298"/>
      <c r="IQ105" s="298"/>
      <c r="IR105" s="298"/>
      <c r="IS105" s="298"/>
      <c r="IT105" s="298"/>
      <c r="IU105" s="298"/>
      <c r="IV105" s="298"/>
    </row>
    <row r="106" spans="1:256">
      <c r="A106" s="500">
        <v>2005</v>
      </c>
      <c r="B106" s="405" t="str">
        <f t="shared" si="1"/>
        <v>Isabelle Focone U17W</v>
      </c>
      <c r="C106" s="427" t="s">
        <v>2182</v>
      </c>
      <c r="D106" s="499" t="s">
        <v>130</v>
      </c>
      <c r="E106" s="404">
        <v>37294</v>
      </c>
      <c r="F106" s="433" t="s">
        <v>2744</v>
      </c>
      <c r="G106" s="383"/>
      <c r="H106" s="315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  <c r="BW106" s="298"/>
      <c r="BX106" s="298"/>
      <c r="BY106" s="298"/>
      <c r="BZ106" s="298"/>
      <c r="CA106" s="298"/>
      <c r="CB106" s="298"/>
      <c r="CC106" s="298"/>
      <c r="CD106" s="298"/>
      <c r="CE106" s="298"/>
      <c r="CF106" s="298"/>
      <c r="CG106" s="298"/>
      <c r="CH106" s="298"/>
      <c r="CI106" s="298"/>
      <c r="CJ106" s="298"/>
      <c r="CK106" s="298"/>
      <c r="CL106" s="298"/>
      <c r="CM106" s="298"/>
      <c r="CN106" s="298"/>
      <c r="CO106" s="298"/>
      <c r="CP106" s="298"/>
      <c r="CQ106" s="298"/>
      <c r="CR106" s="298"/>
      <c r="CS106" s="298"/>
      <c r="CT106" s="298"/>
      <c r="CU106" s="298"/>
      <c r="CV106" s="298"/>
      <c r="CW106" s="298"/>
      <c r="CX106" s="298"/>
      <c r="CY106" s="298"/>
      <c r="CZ106" s="298"/>
      <c r="DA106" s="298"/>
      <c r="DB106" s="298"/>
      <c r="DC106" s="298"/>
      <c r="DD106" s="298"/>
      <c r="DE106" s="298"/>
      <c r="DF106" s="298"/>
      <c r="DG106" s="298"/>
      <c r="DH106" s="298"/>
      <c r="DI106" s="298"/>
      <c r="DJ106" s="298"/>
      <c r="DK106" s="298"/>
      <c r="DL106" s="298"/>
      <c r="DM106" s="298"/>
      <c r="DN106" s="298"/>
      <c r="DO106" s="298"/>
      <c r="DP106" s="298"/>
      <c r="DQ106" s="298"/>
      <c r="DR106" s="298"/>
      <c r="DS106" s="298"/>
      <c r="DT106" s="298"/>
      <c r="DU106" s="298"/>
      <c r="DV106" s="298"/>
      <c r="DW106" s="298"/>
      <c r="DX106" s="298"/>
      <c r="DY106" s="298"/>
      <c r="DZ106" s="298"/>
      <c r="EA106" s="298"/>
      <c r="EB106" s="298"/>
      <c r="EC106" s="298"/>
      <c r="ED106" s="298"/>
      <c r="EE106" s="298"/>
      <c r="EF106" s="298"/>
      <c r="EG106" s="298"/>
      <c r="EH106" s="298"/>
      <c r="EI106" s="298"/>
      <c r="EJ106" s="298"/>
      <c r="EK106" s="298"/>
      <c r="EL106" s="298"/>
      <c r="EM106" s="298"/>
      <c r="EN106" s="298"/>
      <c r="EO106" s="298"/>
      <c r="EP106" s="298"/>
      <c r="EQ106" s="298"/>
      <c r="ER106" s="298"/>
      <c r="ES106" s="298"/>
      <c r="ET106" s="298"/>
      <c r="EU106" s="298"/>
      <c r="EV106" s="298"/>
      <c r="EW106" s="298"/>
      <c r="EX106" s="298"/>
      <c r="EY106" s="298"/>
      <c r="EZ106" s="298"/>
      <c r="FA106" s="298"/>
      <c r="FB106" s="298"/>
      <c r="FC106" s="298"/>
      <c r="FD106" s="298"/>
      <c r="FE106" s="298"/>
      <c r="FF106" s="298"/>
      <c r="FG106" s="298"/>
      <c r="FH106" s="298"/>
      <c r="FI106" s="298"/>
      <c r="FJ106" s="298"/>
      <c r="FK106" s="298"/>
      <c r="FL106" s="298"/>
      <c r="FM106" s="298"/>
      <c r="FN106" s="298"/>
      <c r="FO106" s="298"/>
      <c r="FP106" s="298"/>
      <c r="FQ106" s="298"/>
      <c r="FR106" s="298"/>
      <c r="FS106" s="298"/>
      <c r="FT106" s="298"/>
      <c r="FU106" s="298"/>
      <c r="FV106" s="298"/>
      <c r="FW106" s="298"/>
      <c r="FX106" s="298"/>
      <c r="FY106" s="298"/>
      <c r="FZ106" s="298"/>
      <c r="GA106" s="298"/>
      <c r="GB106" s="298"/>
      <c r="GC106" s="298"/>
      <c r="GD106" s="298"/>
      <c r="GE106" s="298"/>
      <c r="GF106" s="298"/>
      <c r="GG106" s="298"/>
      <c r="GH106" s="298"/>
      <c r="GI106" s="298"/>
      <c r="GJ106" s="298"/>
      <c r="GK106" s="298"/>
      <c r="GL106" s="298"/>
      <c r="GM106" s="298"/>
      <c r="GN106" s="298"/>
      <c r="GO106" s="298"/>
      <c r="GP106" s="298"/>
      <c r="GQ106" s="298"/>
      <c r="GR106" s="298"/>
      <c r="GS106" s="298"/>
      <c r="GT106" s="298"/>
      <c r="GU106" s="298"/>
      <c r="GV106" s="298"/>
      <c r="GW106" s="298"/>
      <c r="GX106" s="298"/>
      <c r="GY106" s="298"/>
      <c r="GZ106" s="298"/>
      <c r="HA106" s="298"/>
      <c r="HB106" s="298"/>
      <c r="HC106" s="298"/>
      <c r="HD106" s="298"/>
      <c r="HE106" s="298"/>
      <c r="HF106" s="298"/>
      <c r="HG106" s="298"/>
      <c r="HH106" s="298"/>
      <c r="HI106" s="298"/>
      <c r="HJ106" s="298"/>
      <c r="HK106" s="298"/>
      <c r="HL106" s="298"/>
      <c r="HM106" s="298"/>
      <c r="HN106" s="298"/>
      <c r="HO106" s="298"/>
      <c r="HP106" s="298"/>
      <c r="HQ106" s="298"/>
      <c r="HR106" s="298"/>
      <c r="HS106" s="298"/>
      <c r="HT106" s="298"/>
      <c r="HU106" s="298"/>
      <c r="HV106" s="298"/>
      <c r="HW106" s="298"/>
      <c r="HX106" s="298"/>
      <c r="HY106" s="298"/>
      <c r="HZ106" s="298"/>
      <c r="IA106" s="298"/>
      <c r="IB106" s="298"/>
      <c r="IC106" s="298"/>
      <c r="ID106" s="298"/>
      <c r="IE106" s="298"/>
      <c r="IF106" s="298"/>
      <c r="IG106" s="298"/>
      <c r="IH106" s="298"/>
      <c r="II106" s="298"/>
      <c r="IJ106" s="298"/>
      <c r="IK106" s="298"/>
      <c r="IL106" s="298"/>
      <c r="IM106" s="298"/>
      <c r="IN106" s="298"/>
      <c r="IO106" s="298"/>
      <c r="IP106" s="298"/>
      <c r="IQ106" s="298"/>
      <c r="IR106" s="298"/>
      <c r="IS106" s="298"/>
      <c r="IT106" s="298"/>
      <c r="IU106" s="298"/>
      <c r="IV106" s="298"/>
    </row>
    <row r="107" spans="1:256">
      <c r="A107" s="500">
        <v>2006</v>
      </c>
      <c r="B107" s="405" t="str">
        <f t="shared" si="1"/>
        <v>Emily Frost U17W</v>
      </c>
      <c r="C107" s="427" t="s">
        <v>2182</v>
      </c>
      <c r="D107" s="407" t="s">
        <v>130</v>
      </c>
      <c r="E107" s="404">
        <v>37206</v>
      </c>
      <c r="F107" s="433" t="s">
        <v>2240</v>
      </c>
      <c r="G107" s="383"/>
      <c r="H107" s="315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298"/>
      <c r="EX107" s="298"/>
      <c r="EY107" s="298"/>
      <c r="EZ107" s="298"/>
      <c r="FA107" s="298"/>
      <c r="FB107" s="298"/>
      <c r="FC107" s="298"/>
      <c r="FD107" s="298"/>
      <c r="FE107" s="298"/>
      <c r="FF107" s="298"/>
      <c r="FG107" s="298"/>
      <c r="FH107" s="298"/>
      <c r="FI107" s="298"/>
      <c r="FJ107" s="298"/>
      <c r="FK107" s="298"/>
      <c r="FL107" s="298"/>
      <c r="FM107" s="298"/>
      <c r="FN107" s="298"/>
      <c r="FO107" s="298"/>
      <c r="FP107" s="298"/>
      <c r="FQ107" s="298"/>
      <c r="FR107" s="298"/>
      <c r="FS107" s="298"/>
      <c r="FT107" s="298"/>
      <c r="FU107" s="298"/>
      <c r="FV107" s="298"/>
      <c r="FW107" s="298"/>
      <c r="FX107" s="298"/>
      <c r="FY107" s="298"/>
      <c r="FZ107" s="298"/>
      <c r="GA107" s="298"/>
      <c r="GB107" s="298"/>
      <c r="GC107" s="298"/>
      <c r="GD107" s="298"/>
      <c r="GE107" s="298"/>
      <c r="GF107" s="298"/>
      <c r="GG107" s="298"/>
      <c r="GH107" s="298"/>
      <c r="GI107" s="298"/>
      <c r="GJ107" s="298"/>
      <c r="GK107" s="298"/>
      <c r="GL107" s="298"/>
      <c r="GM107" s="298"/>
      <c r="GN107" s="298"/>
      <c r="GO107" s="298"/>
      <c r="GP107" s="298"/>
      <c r="GQ107" s="298"/>
      <c r="GR107" s="298"/>
      <c r="GS107" s="298"/>
      <c r="GT107" s="298"/>
      <c r="GU107" s="298"/>
      <c r="GV107" s="298"/>
      <c r="GW107" s="298"/>
      <c r="GX107" s="298"/>
      <c r="GY107" s="298"/>
      <c r="GZ107" s="298"/>
      <c r="HA107" s="298"/>
      <c r="HB107" s="298"/>
      <c r="HC107" s="298"/>
      <c r="HD107" s="298"/>
      <c r="HE107" s="298"/>
      <c r="HF107" s="298"/>
      <c r="HG107" s="298"/>
      <c r="HH107" s="298"/>
      <c r="HI107" s="298"/>
      <c r="HJ107" s="298"/>
      <c r="HK107" s="298"/>
      <c r="HL107" s="298"/>
      <c r="HM107" s="298"/>
      <c r="HN107" s="298"/>
      <c r="HO107" s="298"/>
      <c r="HP107" s="298"/>
      <c r="HQ107" s="298"/>
      <c r="HR107" s="298"/>
      <c r="HS107" s="298"/>
      <c r="HT107" s="298"/>
      <c r="HU107" s="298"/>
      <c r="HV107" s="298"/>
      <c r="HW107" s="298"/>
      <c r="HX107" s="298"/>
      <c r="HY107" s="298"/>
      <c r="HZ107" s="298"/>
      <c r="IA107" s="298"/>
      <c r="IB107" s="298"/>
      <c r="IC107" s="298"/>
      <c r="ID107" s="298"/>
      <c r="IE107" s="298"/>
      <c r="IF107" s="298"/>
      <c r="IG107" s="298"/>
      <c r="IH107" s="298"/>
      <c r="II107" s="298"/>
      <c r="IJ107" s="298"/>
      <c r="IK107" s="298"/>
      <c r="IL107" s="298"/>
      <c r="IM107" s="298"/>
      <c r="IN107" s="298"/>
      <c r="IO107" s="298"/>
      <c r="IP107" s="298"/>
      <c r="IQ107" s="298"/>
      <c r="IR107" s="298"/>
      <c r="IS107" s="298"/>
      <c r="IT107" s="298"/>
      <c r="IU107" s="298"/>
      <c r="IV107" s="298"/>
    </row>
    <row r="108" spans="1:256">
      <c r="A108" s="500">
        <v>2007</v>
      </c>
      <c r="B108" s="405" t="str">
        <f t="shared" si="1"/>
        <v>Liam Hallows U20M</v>
      </c>
      <c r="C108" s="427" t="s">
        <v>2182</v>
      </c>
      <c r="D108" s="499" t="s">
        <v>132</v>
      </c>
      <c r="E108" s="404">
        <v>36464</v>
      </c>
      <c r="F108" s="433" t="s">
        <v>2202</v>
      </c>
      <c r="G108" s="383"/>
      <c r="H108" s="315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  <c r="BW108" s="298"/>
      <c r="BX108" s="298"/>
      <c r="BY108" s="298"/>
      <c r="BZ108" s="298"/>
      <c r="CA108" s="298"/>
      <c r="CB108" s="298"/>
      <c r="CC108" s="298"/>
      <c r="CD108" s="298"/>
      <c r="CE108" s="298"/>
      <c r="CF108" s="298"/>
      <c r="CG108" s="298"/>
      <c r="CH108" s="298"/>
      <c r="CI108" s="298"/>
      <c r="CJ108" s="298"/>
      <c r="CK108" s="298"/>
      <c r="CL108" s="298"/>
      <c r="CM108" s="298"/>
      <c r="CN108" s="298"/>
      <c r="CO108" s="298"/>
      <c r="CP108" s="298"/>
      <c r="CQ108" s="298"/>
      <c r="CR108" s="298"/>
      <c r="CS108" s="298"/>
      <c r="CT108" s="298"/>
      <c r="CU108" s="298"/>
      <c r="CV108" s="298"/>
      <c r="CW108" s="298"/>
      <c r="CX108" s="298"/>
      <c r="CY108" s="298"/>
      <c r="CZ108" s="298"/>
      <c r="DA108" s="298"/>
      <c r="DB108" s="298"/>
      <c r="DC108" s="298"/>
      <c r="DD108" s="298"/>
      <c r="DE108" s="298"/>
      <c r="DF108" s="298"/>
      <c r="DG108" s="298"/>
      <c r="DH108" s="298"/>
      <c r="DI108" s="298"/>
      <c r="DJ108" s="298"/>
      <c r="DK108" s="298"/>
      <c r="DL108" s="298"/>
      <c r="DM108" s="298"/>
      <c r="DN108" s="298"/>
      <c r="DO108" s="298"/>
      <c r="DP108" s="298"/>
      <c r="DQ108" s="298"/>
      <c r="DR108" s="298"/>
      <c r="DS108" s="298"/>
      <c r="DT108" s="298"/>
      <c r="DU108" s="298"/>
      <c r="DV108" s="298"/>
      <c r="DW108" s="298"/>
      <c r="DX108" s="298"/>
      <c r="DY108" s="298"/>
      <c r="DZ108" s="298"/>
      <c r="EA108" s="298"/>
      <c r="EB108" s="298"/>
      <c r="EC108" s="298"/>
      <c r="ED108" s="298"/>
      <c r="EE108" s="298"/>
      <c r="EF108" s="298"/>
      <c r="EG108" s="298"/>
      <c r="EH108" s="298"/>
      <c r="EI108" s="298"/>
      <c r="EJ108" s="298"/>
      <c r="EK108" s="298"/>
      <c r="EL108" s="298"/>
      <c r="EM108" s="298"/>
      <c r="EN108" s="298"/>
      <c r="EO108" s="298"/>
      <c r="EP108" s="298"/>
      <c r="EQ108" s="298"/>
      <c r="ER108" s="298"/>
      <c r="ES108" s="298"/>
      <c r="ET108" s="298"/>
      <c r="EU108" s="298"/>
      <c r="EV108" s="298"/>
      <c r="EW108" s="298"/>
      <c r="EX108" s="298"/>
      <c r="EY108" s="298"/>
      <c r="EZ108" s="298"/>
      <c r="FA108" s="298"/>
      <c r="FB108" s="298"/>
      <c r="FC108" s="298"/>
      <c r="FD108" s="298"/>
      <c r="FE108" s="298"/>
      <c r="FF108" s="298"/>
      <c r="FG108" s="298"/>
      <c r="FH108" s="298"/>
      <c r="FI108" s="298"/>
      <c r="FJ108" s="298"/>
      <c r="FK108" s="298"/>
      <c r="FL108" s="298"/>
      <c r="FM108" s="298"/>
      <c r="FN108" s="298"/>
      <c r="FO108" s="298"/>
      <c r="FP108" s="298"/>
      <c r="FQ108" s="298"/>
      <c r="FR108" s="298"/>
      <c r="FS108" s="298"/>
      <c r="FT108" s="298"/>
      <c r="FU108" s="298"/>
      <c r="FV108" s="298"/>
      <c r="FW108" s="298"/>
      <c r="FX108" s="298"/>
      <c r="FY108" s="298"/>
      <c r="FZ108" s="298"/>
      <c r="GA108" s="298"/>
      <c r="GB108" s="298"/>
      <c r="GC108" s="298"/>
      <c r="GD108" s="298"/>
      <c r="GE108" s="298"/>
      <c r="GF108" s="298"/>
      <c r="GG108" s="298"/>
      <c r="GH108" s="298"/>
      <c r="GI108" s="298"/>
      <c r="GJ108" s="298"/>
      <c r="GK108" s="298"/>
      <c r="GL108" s="298"/>
      <c r="GM108" s="298"/>
      <c r="GN108" s="298"/>
      <c r="GO108" s="298"/>
      <c r="GP108" s="298"/>
      <c r="GQ108" s="298"/>
      <c r="GR108" s="298"/>
      <c r="GS108" s="298"/>
      <c r="GT108" s="298"/>
      <c r="GU108" s="298"/>
      <c r="GV108" s="298"/>
      <c r="GW108" s="298"/>
      <c r="GX108" s="298"/>
      <c r="GY108" s="298"/>
      <c r="GZ108" s="298"/>
      <c r="HA108" s="298"/>
      <c r="HB108" s="298"/>
      <c r="HC108" s="298"/>
      <c r="HD108" s="298"/>
      <c r="HE108" s="298"/>
      <c r="HF108" s="298"/>
      <c r="HG108" s="298"/>
      <c r="HH108" s="298"/>
      <c r="HI108" s="298"/>
      <c r="HJ108" s="298"/>
      <c r="HK108" s="298"/>
      <c r="HL108" s="298"/>
      <c r="HM108" s="298"/>
      <c r="HN108" s="298"/>
      <c r="HO108" s="298"/>
      <c r="HP108" s="298"/>
      <c r="HQ108" s="298"/>
      <c r="HR108" s="298"/>
      <c r="HS108" s="298"/>
      <c r="HT108" s="298"/>
      <c r="HU108" s="298"/>
      <c r="HV108" s="298"/>
      <c r="HW108" s="298"/>
      <c r="HX108" s="298"/>
      <c r="HY108" s="298"/>
      <c r="HZ108" s="298"/>
      <c r="IA108" s="298"/>
      <c r="IB108" s="298"/>
      <c r="IC108" s="298"/>
      <c r="ID108" s="298"/>
      <c r="IE108" s="298"/>
      <c r="IF108" s="298"/>
      <c r="IG108" s="298"/>
      <c r="IH108" s="298"/>
      <c r="II108" s="298"/>
      <c r="IJ108" s="298"/>
      <c r="IK108" s="298"/>
      <c r="IL108" s="298"/>
      <c r="IM108" s="298"/>
      <c r="IN108" s="298"/>
      <c r="IO108" s="298"/>
      <c r="IP108" s="298"/>
      <c r="IQ108" s="298"/>
      <c r="IR108" s="298"/>
      <c r="IS108" s="298"/>
      <c r="IT108" s="298"/>
      <c r="IU108" s="298"/>
      <c r="IV108" s="298"/>
    </row>
    <row r="109" spans="1:256">
      <c r="A109" s="500">
        <v>2008</v>
      </c>
      <c r="B109" s="405" t="str">
        <f t="shared" si="1"/>
        <v>Owen Parkin U20M(SM)</v>
      </c>
      <c r="C109" s="427" t="s">
        <v>2182</v>
      </c>
      <c r="D109" s="499" t="s">
        <v>3117</v>
      </c>
      <c r="E109" s="431"/>
      <c r="F109" s="433" t="s">
        <v>3157</v>
      </c>
      <c r="G109" s="383"/>
      <c r="H109" s="315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  <c r="BW109" s="298"/>
      <c r="BX109" s="298"/>
      <c r="BY109" s="298"/>
      <c r="BZ109" s="298"/>
      <c r="CA109" s="298"/>
      <c r="CB109" s="298"/>
      <c r="CC109" s="29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298"/>
      <c r="CO109" s="298"/>
      <c r="CP109" s="298"/>
      <c r="CQ109" s="298"/>
      <c r="CR109" s="298"/>
      <c r="CS109" s="298"/>
      <c r="CT109" s="298"/>
      <c r="CU109" s="298"/>
      <c r="CV109" s="298"/>
      <c r="CW109" s="298"/>
      <c r="CX109" s="298"/>
      <c r="CY109" s="298"/>
      <c r="CZ109" s="298"/>
      <c r="DA109" s="298"/>
      <c r="DB109" s="298"/>
      <c r="DC109" s="298"/>
      <c r="DD109" s="298"/>
      <c r="DE109" s="298"/>
      <c r="DF109" s="298"/>
      <c r="DG109" s="298"/>
      <c r="DH109" s="298"/>
      <c r="DI109" s="298"/>
      <c r="DJ109" s="298"/>
      <c r="DK109" s="298"/>
      <c r="DL109" s="298"/>
      <c r="DM109" s="298"/>
      <c r="DN109" s="298"/>
      <c r="DO109" s="298"/>
      <c r="DP109" s="298"/>
      <c r="DQ109" s="298"/>
      <c r="DR109" s="298"/>
      <c r="DS109" s="298"/>
      <c r="DT109" s="298"/>
      <c r="DU109" s="298"/>
      <c r="DV109" s="298"/>
      <c r="DW109" s="298"/>
      <c r="DX109" s="298"/>
      <c r="DY109" s="298"/>
      <c r="DZ109" s="298"/>
      <c r="EA109" s="298"/>
      <c r="EB109" s="298"/>
      <c r="EC109" s="298"/>
      <c r="ED109" s="298"/>
      <c r="EE109" s="298"/>
      <c r="EF109" s="298"/>
      <c r="EG109" s="298"/>
      <c r="EH109" s="298"/>
      <c r="EI109" s="298"/>
      <c r="EJ109" s="298"/>
      <c r="EK109" s="298"/>
      <c r="EL109" s="298"/>
      <c r="EM109" s="298"/>
      <c r="EN109" s="298"/>
      <c r="EO109" s="298"/>
      <c r="EP109" s="298"/>
      <c r="EQ109" s="298"/>
      <c r="ER109" s="298"/>
      <c r="ES109" s="298"/>
      <c r="ET109" s="298"/>
      <c r="EU109" s="298"/>
      <c r="EV109" s="298"/>
      <c r="EW109" s="298"/>
      <c r="EX109" s="298"/>
      <c r="EY109" s="298"/>
      <c r="EZ109" s="298"/>
      <c r="FA109" s="298"/>
      <c r="FB109" s="298"/>
      <c r="FC109" s="298"/>
      <c r="FD109" s="298"/>
      <c r="FE109" s="298"/>
      <c r="FF109" s="298"/>
      <c r="FG109" s="298"/>
      <c r="FH109" s="298"/>
      <c r="FI109" s="298"/>
      <c r="FJ109" s="298"/>
      <c r="FK109" s="298"/>
      <c r="FL109" s="298"/>
      <c r="FM109" s="298"/>
      <c r="FN109" s="298"/>
      <c r="FO109" s="298"/>
      <c r="FP109" s="298"/>
      <c r="FQ109" s="298"/>
      <c r="FR109" s="298"/>
      <c r="FS109" s="298"/>
      <c r="FT109" s="298"/>
      <c r="FU109" s="298"/>
      <c r="FV109" s="298"/>
      <c r="FW109" s="298"/>
      <c r="FX109" s="298"/>
      <c r="FY109" s="298"/>
      <c r="FZ109" s="298"/>
      <c r="GA109" s="298"/>
      <c r="GB109" s="298"/>
      <c r="GC109" s="298"/>
      <c r="GD109" s="298"/>
      <c r="GE109" s="298"/>
      <c r="GF109" s="298"/>
      <c r="GG109" s="298"/>
      <c r="GH109" s="298"/>
      <c r="GI109" s="298"/>
      <c r="GJ109" s="298"/>
      <c r="GK109" s="298"/>
      <c r="GL109" s="298"/>
      <c r="GM109" s="298"/>
      <c r="GN109" s="298"/>
      <c r="GO109" s="298"/>
      <c r="GP109" s="298"/>
      <c r="GQ109" s="298"/>
      <c r="GR109" s="298"/>
      <c r="GS109" s="298"/>
      <c r="GT109" s="298"/>
      <c r="GU109" s="298"/>
      <c r="GV109" s="298"/>
      <c r="GW109" s="298"/>
      <c r="GX109" s="298"/>
      <c r="GY109" s="298"/>
      <c r="GZ109" s="298"/>
      <c r="HA109" s="298"/>
      <c r="HB109" s="298"/>
      <c r="HC109" s="298"/>
      <c r="HD109" s="298"/>
      <c r="HE109" s="298"/>
      <c r="HF109" s="298"/>
      <c r="HG109" s="298"/>
      <c r="HH109" s="298"/>
      <c r="HI109" s="298"/>
      <c r="HJ109" s="298"/>
      <c r="HK109" s="298"/>
      <c r="HL109" s="298"/>
      <c r="HM109" s="298"/>
      <c r="HN109" s="298"/>
      <c r="HO109" s="298"/>
      <c r="HP109" s="298"/>
      <c r="HQ109" s="298"/>
      <c r="HR109" s="298"/>
      <c r="HS109" s="298"/>
      <c r="HT109" s="298"/>
      <c r="HU109" s="298"/>
      <c r="HV109" s="298"/>
      <c r="HW109" s="298"/>
      <c r="HX109" s="298"/>
      <c r="HY109" s="298"/>
      <c r="HZ109" s="298"/>
      <c r="IA109" s="298"/>
      <c r="IB109" s="298"/>
      <c r="IC109" s="298"/>
      <c r="ID109" s="298"/>
      <c r="IE109" s="298"/>
      <c r="IF109" s="298"/>
      <c r="IG109" s="298"/>
      <c r="IH109" s="298"/>
      <c r="II109" s="298"/>
      <c r="IJ109" s="298"/>
      <c r="IK109" s="298"/>
      <c r="IL109" s="298"/>
      <c r="IM109" s="298"/>
      <c r="IN109" s="298"/>
      <c r="IO109" s="298"/>
      <c r="IP109" s="298"/>
      <c r="IQ109" s="298"/>
      <c r="IR109" s="298"/>
      <c r="IS109" s="298"/>
      <c r="IT109" s="298"/>
      <c r="IU109" s="298"/>
      <c r="IV109" s="298"/>
    </row>
    <row r="110" spans="1:256">
      <c r="A110" s="500">
        <v>2009</v>
      </c>
      <c r="B110" s="405" t="str">
        <f t="shared" si="1"/>
        <v>Sam Hamilton U20M</v>
      </c>
      <c r="C110" s="427" t="s">
        <v>2182</v>
      </c>
      <c r="D110" s="499" t="s">
        <v>132</v>
      </c>
      <c r="E110" s="404">
        <v>36127</v>
      </c>
      <c r="F110" s="433" t="s">
        <v>2745</v>
      </c>
      <c r="G110" s="383"/>
      <c r="H110" s="315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  <c r="BW110" s="298"/>
      <c r="BX110" s="298"/>
      <c r="BY110" s="298"/>
      <c r="BZ110" s="298"/>
      <c r="CA110" s="298"/>
      <c r="CB110" s="298"/>
      <c r="CC110" s="298"/>
      <c r="CD110" s="298"/>
      <c r="CE110" s="298"/>
      <c r="CF110" s="298"/>
      <c r="CG110" s="298"/>
      <c r="CH110" s="298"/>
      <c r="CI110" s="298"/>
      <c r="CJ110" s="298"/>
      <c r="CK110" s="298"/>
      <c r="CL110" s="298"/>
      <c r="CM110" s="298"/>
      <c r="CN110" s="298"/>
      <c r="CO110" s="298"/>
      <c r="CP110" s="298"/>
      <c r="CQ110" s="298"/>
      <c r="CR110" s="298"/>
      <c r="CS110" s="298"/>
      <c r="CT110" s="298"/>
      <c r="CU110" s="298"/>
      <c r="CV110" s="298"/>
      <c r="CW110" s="298"/>
      <c r="CX110" s="298"/>
      <c r="CY110" s="298"/>
      <c r="CZ110" s="298"/>
      <c r="DA110" s="298"/>
      <c r="DB110" s="298"/>
      <c r="DC110" s="298"/>
      <c r="DD110" s="298"/>
      <c r="DE110" s="298"/>
      <c r="DF110" s="298"/>
      <c r="DG110" s="298"/>
      <c r="DH110" s="298"/>
      <c r="DI110" s="298"/>
      <c r="DJ110" s="298"/>
      <c r="DK110" s="298"/>
      <c r="DL110" s="298"/>
      <c r="DM110" s="298"/>
      <c r="DN110" s="298"/>
      <c r="DO110" s="298"/>
      <c r="DP110" s="298"/>
      <c r="DQ110" s="298"/>
      <c r="DR110" s="298"/>
      <c r="DS110" s="298"/>
      <c r="DT110" s="298"/>
      <c r="DU110" s="298"/>
      <c r="DV110" s="298"/>
      <c r="DW110" s="298"/>
      <c r="DX110" s="298"/>
      <c r="DY110" s="298"/>
      <c r="DZ110" s="298"/>
      <c r="EA110" s="298"/>
      <c r="EB110" s="298"/>
      <c r="EC110" s="298"/>
      <c r="ED110" s="298"/>
      <c r="EE110" s="298"/>
      <c r="EF110" s="298"/>
      <c r="EG110" s="298"/>
      <c r="EH110" s="298"/>
      <c r="EI110" s="298"/>
      <c r="EJ110" s="298"/>
      <c r="EK110" s="298"/>
      <c r="EL110" s="298"/>
      <c r="EM110" s="298"/>
      <c r="EN110" s="298"/>
      <c r="EO110" s="298"/>
      <c r="EP110" s="298"/>
      <c r="EQ110" s="298"/>
      <c r="ER110" s="298"/>
      <c r="ES110" s="298"/>
      <c r="ET110" s="298"/>
      <c r="EU110" s="298"/>
      <c r="EV110" s="298"/>
      <c r="EW110" s="298"/>
      <c r="EX110" s="298"/>
      <c r="EY110" s="298"/>
      <c r="EZ110" s="298"/>
      <c r="FA110" s="298"/>
      <c r="FB110" s="298"/>
      <c r="FC110" s="298"/>
      <c r="FD110" s="298"/>
      <c r="FE110" s="298"/>
      <c r="FF110" s="298"/>
      <c r="FG110" s="298"/>
      <c r="FH110" s="298"/>
      <c r="FI110" s="298"/>
      <c r="FJ110" s="298"/>
      <c r="FK110" s="298"/>
      <c r="FL110" s="298"/>
      <c r="FM110" s="298"/>
      <c r="FN110" s="298"/>
      <c r="FO110" s="298"/>
      <c r="FP110" s="298"/>
      <c r="FQ110" s="298"/>
      <c r="FR110" s="298"/>
      <c r="FS110" s="298"/>
      <c r="FT110" s="298"/>
      <c r="FU110" s="298"/>
      <c r="FV110" s="298"/>
      <c r="FW110" s="298"/>
      <c r="FX110" s="298"/>
      <c r="FY110" s="298"/>
      <c r="FZ110" s="298"/>
      <c r="GA110" s="298"/>
      <c r="GB110" s="298"/>
      <c r="GC110" s="298"/>
      <c r="GD110" s="298"/>
      <c r="GE110" s="298"/>
      <c r="GF110" s="298"/>
      <c r="GG110" s="298"/>
      <c r="GH110" s="298"/>
      <c r="GI110" s="298"/>
      <c r="GJ110" s="298"/>
      <c r="GK110" s="298"/>
      <c r="GL110" s="298"/>
      <c r="GM110" s="298"/>
      <c r="GN110" s="298"/>
      <c r="GO110" s="298"/>
      <c r="GP110" s="298"/>
      <c r="GQ110" s="298"/>
      <c r="GR110" s="298"/>
      <c r="GS110" s="298"/>
      <c r="GT110" s="298"/>
      <c r="GU110" s="298"/>
      <c r="GV110" s="298"/>
      <c r="GW110" s="298"/>
      <c r="GX110" s="298"/>
      <c r="GY110" s="298"/>
      <c r="GZ110" s="298"/>
      <c r="HA110" s="298"/>
      <c r="HB110" s="298"/>
      <c r="HC110" s="298"/>
      <c r="HD110" s="298"/>
      <c r="HE110" s="298"/>
      <c r="HF110" s="298"/>
      <c r="HG110" s="298"/>
      <c r="HH110" s="298"/>
      <c r="HI110" s="298"/>
      <c r="HJ110" s="298"/>
      <c r="HK110" s="298"/>
      <c r="HL110" s="298"/>
      <c r="HM110" s="298"/>
      <c r="HN110" s="298"/>
      <c r="HO110" s="298"/>
      <c r="HP110" s="298"/>
      <c r="HQ110" s="298"/>
      <c r="HR110" s="298"/>
      <c r="HS110" s="298"/>
      <c r="HT110" s="298"/>
      <c r="HU110" s="298"/>
      <c r="HV110" s="298"/>
      <c r="HW110" s="298"/>
      <c r="HX110" s="298"/>
      <c r="HY110" s="298"/>
      <c r="HZ110" s="298"/>
      <c r="IA110" s="298"/>
      <c r="IB110" s="298"/>
      <c r="IC110" s="298"/>
      <c r="ID110" s="298"/>
      <c r="IE110" s="298"/>
      <c r="IF110" s="298"/>
      <c r="IG110" s="298"/>
      <c r="IH110" s="298"/>
      <c r="II110" s="298"/>
      <c r="IJ110" s="298"/>
      <c r="IK110" s="298"/>
      <c r="IL110" s="298"/>
      <c r="IM110" s="298"/>
      <c r="IN110" s="298"/>
      <c r="IO110" s="298"/>
      <c r="IP110" s="298"/>
      <c r="IQ110" s="298"/>
      <c r="IR110" s="298"/>
      <c r="IS110" s="298"/>
      <c r="IT110" s="298"/>
      <c r="IU110" s="298"/>
      <c r="IV110" s="298"/>
    </row>
    <row r="111" spans="1:256">
      <c r="A111" s="500">
        <v>2010</v>
      </c>
      <c r="B111" s="405" t="str">
        <f t="shared" si="1"/>
        <v>Molly Mather U17W</v>
      </c>
      <c r="C111" s="427" t="s">
        <v>2182</v>
      </c>
      <c r="D111" s="407" t="s">
        <v>130</v>
      </c>
      <c r="E111" s="404">
        <v>36777</v>
      </c>
      <c r="F111" s="433" t="s">
        <v>2249</v>
      </c>
      <c r="G111" s="383"/>
      <c r="H111" s="315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  <c r="BW111" s="298"/>
      <c r="BX111" s="298"/>
      <c r="BY111" s="298"/>
      <c r="BZ111" s="298"/>
      <c r="CA111" s="298"/>
      <c r="CB111" s="298"/>
      <c r="CC111" s="298"/>
      <c r="CD111" s="298"/>
      <c r="CE111" s="298"/>
      <c r="CF111" s="298"/>
      <c r="CG111" s="298"/>
      <c r="CH111" s="298"/>
      <c r="CI111" s="298"/>
      <c r="CJ111" s="298"/>
      <c r="CK111" s="298"/>
      <c r="CL111" s="298"/>
      <c r="CM111" s="298"/>
      <c r="CN111" s="298"/>
      <c r="CO111" s="298"/>
      <c r="CP111" s="298"/>
      <c r="CQ111" s="298"/>
      <c r="CR111" s="298"/>
      <c r="CS111" s="298"/>
      <c r="CT111" s="298"/>
      <c r="CU111" s="298"/>
      <c r="CV111" s="298"/>
      <c r="CW111" s="298"/>
      <c r="CX111" s="298"/>
      <c r="CY111" s="298"/>
      <c r="CZ111" s="298"/>
      <c r="DA111" s="298"/>
      <c r="DB111" s="298"/>
      <c r="DC111" s="298"/>
      <c r="DD111" s="298"/>
      <c r="DE111" s="298"/>
      <c r="DF111" s="298"/>
      <c r="DG111" s="298"/>
      <c r="DH111" s="298"/>
      <c r="DI111" s="298"/>
      <c r="DJ111" s="298"/>
      <c r="DK111" s="298"/>
      <c r="DL111" s="298"/>
      <c r="DM111" s="298"/>
      <c r="DN111" s="298"/>
      <c r="DO111" s="298"/>
      <c r="DP111" s="298"/>
      <c r="DQ111" s="298"/>
      <c r="DR111" s="298"/>
      <c r="DS111" s="298"/>
      <c r="DT111" s="298"/>
      <c r="DU111" s="298"/>
      <c r="DV111" s="298"/>
      <c r="DW111" s="298"/>
      <c r="DX111" s="298"/>
      <c r="DY111" s="298"/>
      <c r="DZ111" s="298"/>
      <c r="EA111" s="298"/>
      <c r="EB111" s="298"/>
      <c r="EC111" s="298"/>
      <c r="ED111" s="298"/>
      <c r="EE111" s="298"/>
      <c r="EF111" s="298"/>
      <c r="EG111" s="298"/>
      <c r="EH111" s="298"/>
      <c r="EI111" s="298"/>
      <c r="EJ111" s="298"/>
      <c r="EK111" s="298"/>
      <c r="EL111" s="298"/>
      <c r="EM111" s="298"/>
      <c r="EN111" s="298"/>
      <c r="EO111" s="298"/>
      <c r="EP111" s="298"/>
      <c r="EQ111" s="298"/>
      <c r="ER111" s="298"/>
      <c r="ES111" s="298"/>
      <c r="ET111" s="298"/>
      <c r="EU111" s="298"/>
      <c r="EV111" s="298"/>
      <c r="EW111" s="298"/>
      <c r="EX111" s="298"/>
      <c r="EY111" s="298"/>
      <c r="EZ111" s="298"/>
      <c r="FA111" s="298"/>
      <c r="FB111" s="298"/>
      <c r="FC111" s="298"/>
      <c r="FD111" s="298"/>
      <c r="FE111" s="298"/>
      <c r="FF111" s="298"/>
      <c r="FG111" s="298"/>
      <c r="FH111" s="298"/>
      <c r="FI111" s="298"/>
      <c r="FJ111" s="298"/>
      <c r="FK111" s="298"/>
      <c r="FL111" s="298"/>
      <c r="FM111" s="298"/>
      <c r="FN111" s="298"/>
      <c r="FO111" s="298"/>
      <c r="FP111" s="298"/>
      <c r="FQ111" s="298"/>
      <c r="FR111" s="298"/>
      <c r="FS111" s="298"/>
      <c r="FT111" s="298"/>
      <c r="FU111" s="298"/>
      <c r="FV111" s="298"/>
      <c r="FW111" s="298"/>
      <c r="FX111" s="298"/>
      <c r="FY111" s="298"/>
      <c r="FZ111" s="298"/>
      <c r="GA111" s="298"/>
      <c r="GB111" s="298"/>
      <c r="GC111" s="298"/>
      <c r="GD111" s="298"/>
      <c r="GE111" s="298"/>
      <c r="GF111" s="298"/>
      <c r="GG111" s="298"/>
      <c r="GH111" s="298"/>
      <c r="GI111" s="298"/>
      <c r="GJ111" s="298"/>
      <c r="GK111" s="298"/>
      <c r="GL111" s="298"/>
      <c r="GM111" s="298"/>
      <c r="GN111" s="298"/>
      <c r="GO111" s="298"/>
      <c r="GP111" s="298"/>
      <c r="GQ111" s="298"/>
      <c r="GR111" s="298"/>
      <c r="GS111" s="298"/>
      <c r="GT111" s="298"/>
      <c r="GU111" s="298"/>
      <c r="GV111" s="298"/>
      <c r="GW111" s="298"/>
      <c r="GX111" s="298"/>
      <c r="GY111" s="298"/>
      <c r="GZ111" s="298"/>
      <c r="HA111" s="298"/>
      <c r="HB111" s="298"/>
      <c r="HC111" s="298"/>
      <c r="HD111" s="298"/>
      <c r="HE111" s="298"/>
      <c r="HF111" s="298"/>
      <c r="HG111" s="298"/>
      <c r="HH111" s="298"/>
      <c r="HI111" s="298"/>
      <c r="HJ111" s="298"/>
      <c r="HK111" s="298"/>
      <c r="HL111" s="298"/>
      <c r="HM111" s="298"/>
      <c r="HN111" s="298"/>
      <c r="HO111" s="298"/>
      <c r="HP111" s="298"/>
      <c r="HQ111" s="298"/>
      <c r="HR111" s="298"/>
      <c r="HS111" s="298"/>
      <c r="HT111" s="298"/>
      <c r="HU111" s="298"/>
      <c r="HV111" s="298"/>
      <c r="HW111" s="298"/>
      <c r="HX111" s="298"/>
      <c r="HY111" s="298"/>
      <c r="HZ111" s="298"/>
      <c r="IA111" s="298"/>
      <c r="IB111" s="298"/>
      <c r="IC111" s="298"/>
      <c r="ID111" s="298"/>
      <c r="IE111" s="298"/>
      <c r="IF111" s="298"/>
      <c r="IG111" s="298"/>
      <c r="IH111" s="298"/>
      <c r="II111" s="298"/>
      <c r="IJ111" s="298"/>
      <c r="IK111" s="298"/>
      <c r="IL111" s="298"/>
      <c r="IM111" s="298"/>
      <c r="IN111" s="298"/>
      <c r="IO111" s="298"/>
      <c r="IP111" s="298"/>
      <c r="IQ111" s="298"/>
      <c r="IR111" s="298"/>
      <c r="IS111" s="298"/>
      <c r="IT111" s="298"/>
      <c r="IU111" s="298"/>
      <c r="IV111" s="298"/>
    </row>
    <row r="112" spans="1:256">
      <c r="A112" s="500">
        <v>2011</v>
      </c>
      <c r="B112" s="405" t="str">
        <f t="shared" si="1"/>
        <v>Lois Fileman U17W</v>
      </c>
      <c r="C112" s="427" t="s">
        <v>2182</v>
      </c>
      <c r="D112" s="407" t="s">
        <v>130</v>
      </c>
      <c r="E112" s="404">
        <v>36916</v>
      </c>
      <c r="F112" s="433" t="s">
        <v>3102</v>
      </c>
      <c r="G112" s="383"/>
      <c r="H112" s="315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  <c r="BW112" s="298"/>
      <c r="BX112" s="298"/>
      <c r="BY112" s="298"/>
      <c r="BZ112" s="298"/>
      <c r="CA112" s="298"/>
      <c r="CB112" s="298"/>
      <c r="CC112" s="298"/>
      <c r="CD112" s="298"/>
      <c r="CE112" s="298"/>
      <c r="CF112" s="298"/>
      <c r="CG112" s="298"/>
      <c r="CH112" s="298"/>
      <c r="CI112" s="298"/>
      <c r="CJ112" s="298"/>
      <c r="CK112" s="298"/>
      <c r="CL112" s="298"/>
      <c r="CM112" s="298"/>
      <c r="CN112" s="298"/>
      <c r="CO112" s="298"/>
      <c r="CP112" s="298"/>
      <c r="CQ112" s="298"/>
      <c r="CR112" s="298"/>
      <c r="CS112" s="298"/>
      <c r="CT112" s="298"/>
      <c r="CU112" s="298"/>
      <c r="CV112" s="298"/>
      <c r="CW112" s="298"/>
      <c r="CX112" s="298"/>
      <c r="CY112" s="298"/>
      <c r="CZ112" s="298"/>
      <c r="DA112" s="298"/>
      <c r="DB112" s="298"/>
      <c r="DC112" s="298"/>
      <c r="DD112" s="298"/>
      <c r="DE112" s="298"/>
      <c r="DF112" s="298"/>
      <c r="DG112" s="298"/>
      <c r="DH112" s="298"/>
      <c r="DI112" s="298"/>
      <c r="DJ112" s="298"/>
      <c r="DK112" s="298"/>
      <c r="DL112" s="298"/>
      <c r="DM112" s="298"/>
      <c r="DN112" s="298"/>
      <c r="DO112" s="298"/>
      <c r="DP112" s="298"/>
      <c r="DQ112" s="298"/>
      <c r="DR112" s="298"/>
      <c r="DS112" s="298"/>
      <c r="DT112" s="298"/>
      <c r="DU112" s="298"/>
      <c r="DV112" s="298"/>
      <c r="DW112" s="298"/>
      <c r="DX112" s="298"/>
      <c r="DY112" s="298"/>
      <c r="DZ112" s="298"/>
      <c r="EA112" s="298"/>
      <c r="EB112" s="298"/>
      <c r="EC112" s="298"/>
      <c r="ED112" s="298"/>
      <c r="EE112" s="298"/>
      <c r="EF112" s="298"/>
      <c r="EG112" s="298"/>
      <c r="EH112" s="298"/>
      <c r="EI112" s="298"/>
      <c r="EJ112" s="298"/>
      <c r="EK112" s="298"/>
      <c r="EL112" s="298"/>
      <c r="EM112" s="298"/>
      <c r="EN112" s="298"/>
      <c r="EO112" s="298"/>
      <c r="EP112" s="298"/>
      <c r="EQ112" s="298"/>
      <c r="ER112" s="298"/>
      <c r="ES112" s="298"/>
      <c r="ET112" s="298"/>
      <c r="EU112" s="298"/>
      <c r="EV112" s="298"/>
      <c r="EW112" s="298"/>
      <c r="EX112" s="298"/>
      <c r="EY112" s="298"/>
      <c r="EZ112" s="298"/>
      <c r="FA112" s="298"/>
      <c r="FB112" s="298"/>
      <c r="FC112" s="298"/>
      <c r="FD112" s="298"/>
      <c r="FE112" s="298"/>
      <c r="FF112" s="298"/>
      <c r="FG112" s="298"/>
      <c r="FH112" s="298"/>
      <c r="FI112" s="298"/>
      <c r="FJ112" s="298"/>
      <c r="FK112" s="298"/>
      <c r="FL112" s="298"/>
      <c r="FM112" s="298"/>
      <c r="FN112" s="298"/>
      <c r="FO112" s="298"/>
      <c r="FP112" s="298"/>
      <c r="FQ112" s="298"/>
      <c r="FR112" s="298"/>
      <c r="FS112" s="298"/>
      <c r="FT112" s="298"/>
      <c r="FU112" s="298"/>
      <c r="FV112" s="298"/>
      <c r="FW112" s="298"/>
      <c r="FX112" s="298"/>
      <c r="FY112" s="298"/>
      <c r="FZ112" s="298"/>
      <c r="GA112" s="298"/>
      <c r="GB112" s="298"/>
      <c r="GC112" s="298"/>
      <c r="GD112" s="298"/>
      <c r="GE112" s="298"/>
      <c r="GF112" s="298"/>
      <c r="GG112" s="298"/>
      <c r="GH112" s="298"/>
      <c r="GI112" s="298"/>
      <c r="GJ112" s="298"/>
      <c r="GK112" s="298"/>
      <c r="GL112" s="298"/>
      <c r="GM112" s="298"/>
      <c r="GN112" s="298"/>
      <c r="GO112" s="298"/>
      <c r="GP112" s="298"/>
      <c r="GQ112" s="298"/>
      <c r="GR112" s="298"/>
      <c r="GS112" s="298"/>
      <c r="GT112" s="298"/>
      <c r="GU112" s="298"/>
      <c r="GV112" s="298"/>
      <c r="GW112" s="298"/>
      <c r="GX112" s="298"/>
      <c r="GY112" s="298"/>
      <c r="GZ112" s="298"/>
      <c r="HA112" s="298"/>
      <c r="HB112" s="298"/>
      <c r="HC112" s="298"/>
      <c r="HD112" s="298"/>
      <c r="HE112" s="298"/>
      <c r="HF112" s="298"/>
      <c r="HG112" s="298"/>
      <c r="HH112" s="298"/>
      <c r="HI112" s="298"/>
      <c r="HJ112" s="298"/>
      <c r="HK112" s="298"/>
      <c r="HL112" s="298"/>
      <c r="HM112" s="298"/>
      <c r="HN112" s="298"/>
      <c r="HO112" s="298"/>
      <c r="HP112" s="298"/>
      <c r="HQ112" s="298"/>
      <c r="HR112" s="298"/>
      <c r="HS112" s="298"/>
      <c r="HT112" s="298"/>
      <c r="HU112" s="298"/>
      <c r="HV112" s="298"/>
      <c r="HW112" s="298"/>
      <c r="HX112" s="298"/>
      <c r="HY112" s="298"/>
      <c r="HZ112" s="298"/>
      <c r="IA112" s="298"/>
      <c r="IB112" s="298"/>
      <c r="IC112" s="298"/>
      <c r="ID112" s="298"/>
      <c r="IE112" s="298"/>
      <c r="IF112" s="298"/>
      <c r="IG112" s="298"/>
      <c r="IH112" s="298"/>
      <c r="II112" s="298"/>
      <c r="IJ112" s="298"/>
      <c r="IK112" s="298"/>
      <c r="IL112" s="298"/>
      <c r="IM112" s="298"/>
      <c r="IN112" s="298"/>
      <c r="IO112" s="298"/>
      <c r="IP112" s="298"/>
      <c r="IQ112" s="298"/>
      <c r="IR112" s="298"/>
      <c r="IS112" s="298"/>
      <c r="IT112" s="298"/>
      <c r="IU112" s="298"/>
      <c r="IV112" s="298"/>
    </row>
    <row r="113" spans="1:256">
      <c r="A113" s="500">
        <v>2012</v>
      </c>
      <c r="B113" s="405" t="str">
        <f t="shared" si="1"/>
        <v>Mia O'Daly U17W</v>
      </c>
      <c r="C113" s="427" t="s">
        <v>2182</v>
      </c>
      <c r="D113" s="499" t="s">
        <v>130</v>
      </c>
      <c r="E113" s="404">
        <v>37205</v>
      </c>
      <c r="F113" s="433" t="s">
        <v>2215</v>
      </c>
      <c r="G113" s="383"/>
      <c r="H113" s="315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  <c r="AO113" s="298"/>
      <c r="AP113" s="298"/>
      <c r="AQ113" s="298"/>
      <c r="AR113" s="298"/>
      <c r="AS113" s="298"/>
      <c r="AT113" s="298"/>
      <c r="AU113" s="298"/>
      <c r="AV113" s="298"/>
      <c r="AW113" s="298"/>
      <c r="AX113" s="298"/>
      <c r="AY113" s="298"/>
      <c r="AZ113" s="298"/>
      <c r="BA113" s="298"/>
      <c r="BB113" s="298"/>
      <c r="BC113" s="298"/>
      <c r="BD113" s="298"/>
      <c r="BE113" s="298"/>
      <c r="BF113" s="298"/>
      <c r="BG113" s="298"/>
      <c r="BH113" s="298"/>
      <c r="BI113" s="298"/>
      <c r="BJ113" s="298"/>
      <c r="BK113" s="298"/>
      <c r="BL113" s="298"/>
      <c r="BM113" s="298"/>
      <c r="BN113" s="298"/>
      <c r="BO113" s="298"/>
      <c r="BP113" s="298"/>
      <c r="BQ113" s="298"/>
      <c r="BR113" s="298"/>
      <c r="BS113" s="298"/>
      <c r="BT113" s="298"/>
      <c r="BU113" s="298"/>
      <c r="BV113" s="298"/>
      <c r="BW113" s="298"/>
      <c r="BX113" s="298"/>
      <c r="BY113" s="298"/>
      <c r="BZ113" s="298"/>
      <c r="CA113" s="298"/>
      <c r="CB113" s="298"/>
      <c r="CC113" s="298"/>
      <c r="CD113" s="298"/>
      <c r="CE113" s="298"/>
      <c r="CF113" s="298"/>
      <c r="CG113" s="298"/>
      <c r="CH113" s="298"/>
      <c r="CI113" s="298"/>
      <c r="CJ113" s="298"/>
      <c r="CK113" s="298"/>
      <c r="CL113" s="298"/>
      <c r="CM113" s="298"/>
      <c r="CN113" s="298"/>
      <c r="CO113" s="298"/>
      <c r="CP113" s="298"/>
      <c r="CQ113" s="298"/>
      <c r="CR113" s="298"/>
      <c r="CS113" s="298"/>
      <c r="CT113" s="298"/>
      <c r="CU113" s="298"/>
      <c r="CV113" s="298"/>
      <c r="CW113" s="298"/>
      <c r="CX113" s="298"/>
      <c r="CY113" s="298"/>
      <c r="CZ113" s="298"/>
      <c r="DA113" s="298"/>
      <c r="DB113" s="298"/>
      <c r="DC113" s="298"/>
      <c r="DD113" s="298"/>
      <c r="DE113" s="298"/>
      <c r="DF113" s="298"/>
      <c r="DG113" s="298"/>
      <c r="DH113" s="298"/>
      <c r="DI113" s="298"/>
      <c r="DJ113" s="298"/>
      <c r="DK113" s="298"/>
      <c r="DL113" s="298"/>
      <c r="DM113" s="298"/>
      <c r="DN113" s="298"/>
      <c r="DO113" s="298"/>
      <c r="DP113" s="298"/>
      <c r="DQ113" s="298"/>
      <c r="DR113" s="298"/>
      <c r="DS113" s="298"/>
      <c r="DT113" s="298"/>
      <c r="DU113" s="298"/>
      <c r="DV113" s="298"/>
      <c r="DW113" s="298"/>
      <c r="DX113" s="298"/>
      <c r="DY113" s="298"/>
      <c r="DZ113" s="298"/>
      <c r="EA113" s="298"/>
      <c r="EB113" s="298"/>
      <c r="EC113" s="298"/>
      <c r="ED113" s="298"/>
      <c r="EE113" s="298"/>
      <c r="EF113" s="298"/>
      <c r="EG113" s="298"/>
      <c r="EH113" s="298"/>
      <c r="EI113" s="298"/>
      <c r="EJ113" s="298"/>
      <c r="EK113" s="298"/>
      <c r="EL113" s="298"/>
      <c r="EM113" s="298"/>
      <c r="EN113" s="298"/>
      <c r="EO113" s="298"/>
      <c r="EP113" s="298"/>
      <c r="EQ113" s="298"/>
      <c r="ER113" s="298"/>
      <c r="ES113" s="298"/>
      <c r="ET113" s="298"/>
      <c r="EU113" s="298"/>
      <c r="EV113" s="298"/>
      <c r="EW113" s="298"/>
      <c r="EX113" s="298"/>
      <c r="EY113" s="298"/>
      <c r="EZ113" s="298"/>
      <c r="FA113" s="298"/>
      <c r="FB113" s="298"/>
      <c r="FC113" s="298"/>
      <c r="FD113" s="298"/>
      <c r="FE113" s="298"/>
      <c r="FF113" s="298"/>
      <c r="FG113" s="298"/>
      <c r="FH113" s="298"/>
      <c r="FI113" s="298"/>
      <c r="FJ113" s="298"/>
      <c r="FK113" s="298"/>
      <c r="FL113" s="298"/>
      <c r="FM113" s="298"/>
      <c r="FN113" s="298"/>
      <c r="FO113" s="298"/>
      <c r="FP113" s="298"/>
      <c r="FQ113" s="298"/>
      <c r="FR113" s="298"/>
      <c r="FS113" s="298"/>
      <c r="FT113" s="298"/>
      <c r="FU113" s="298"/>
      <c r="FV113" s="298"/>
      <c r="FW113" s="298"/>
      <c r="FX113" s="298"/>
      <c r="FY113" s="298"/>
      <c r="FZ113" s="298"/>
      <c r="GA113" s="298"/>
      <c r="GB113" s="298"/>
      <c r="GC113" s="298"/>
      <c r="GD113" s="298"/>
      <c r="GE113" s="298"/>
      <c r="GF113" s="298"/>
      <c r="GG113" s="298"/>
      <c r="GH113" s="298"/>
      <c r="GI113" s="298"/>
      <c r="GJ113" s="298"/>
      <c r="GK113" s="298"/>
      <c r="GL113" s="298"/>
      <c r="GM113" s="298"/>
      <c r="GN113" s="298"/>
      <c r="GO113" s="298"/>
      <c r="GP113" s="298"/>
      <c r="GQ113" s="298"/>
      <c r="GR113" s="298"/>
      <c r="GS113" s="298"/>
      <c r="GT113" s="298"/>
      <c r="GU113" s="298"/>
      <c r="GV113" s="298"/>
      <c r="GW113" s="298"/>
      <c r="GX113" s="298"/>
      <c r="GY113" s="298"/>
      <c r="GZ113" s="298"/>
      <c r="HA113" s="298"/>
      <c r="HB113" s="298"/>
      <c r="HC113" s="298"/>
      <c r="HD113" s="298"/>
      <c r="HE113" s="298"/>
      <c r="HF113" s="298"/>
      <c r="HG113" s="298"/>
      <c r="HH113" s="298"/>
      <c r="HI113" s="298"/>
      <c r="HJ113" s="298"/>
      <c r="HK113" s="298"/>
      <c r="HL113" s="298"/>
      <c r="HM113" s="298"/>
      <c r="HN113" s="298"/>
      <c r="HO113" s="298"/>
      <c r="HP113" s="298"/>
      <c r="HQ113" s="298"/>
      <c r="HR113" s="298"/>
      <c r="HS113" s="298"/>
      <c r="HT113" s="298"/>
      <c r="HU113" s="298"/>
      <c r="HV113" s="298"/>
      <c r="HW113" s="298"/>
      <c r="HX113" s="298"/>
      <c r="HY113" s="298"/>
      <c r="HZ113" s="298"/>
      <c r="IA113" s="298"/>
      <c r="IB113" s="298"/>
      <c r="IC113" s="298"/>
      <c r="ID113" s="298"/>
      <c r="IE113" s="298"/>
      <c r="IF113" s="298"/>
      <c r="IG113" s="298"/>
      <c r="IH113" s="298"/>
      <c r="II113" s="298"/>
      <c r="IJ113" s="298"/>
      <c r="IK113" s="298"/>
      <c r="IL113" s="298"/>
      <c r="IM113" s="298"/>
      <c r="IN113" s="298"/>
      <c r="IO113" s="298"/>
      <c r="IP113" s="298"/>
      <c r="IQ113" s="298"/>
      <c r="IR113" s="298"/>
      <c r="IS113" s="298"/>
      <c r="IT113" s="298"/>
      <c r="IU113" s="298"/>
      <c r="IV113" s="298"/>
    </row>
    <row r="114" spans="1:256">
      <c r="A114" s="500">
        <v>2013</v>
      </c>
      <c r="B114" s="405" t="str">
        <f t="shared" si="1"/>
        <v>Ross Palin U20M</v>
      </c>
      <c r="C114" s="427" t="s">
        <v>2182</v>
      </c>
      <c r="D114" s="407" t="s">
        <v>132</v>
      </c>
      <c r="E114" s="404">
        <v>36203</v>
      </c>
      <c r="F114" s="433" t="s">
        <v>2251</v>
      </c>
      <c r="G114" s="383"/>
      <c r="H114" s="315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  <c r="BH114" s="298"/>
      <c r="BI114" s="298"/>
      <c r="BJ114" s="298"/>
      <c r="BK114" s="298"/>
      <c r="BL114" s="298"/>
      <c r="BM114" s="298"/>
      <c r="BN114" s="298"/>
      <c r="BO114" s="298"/>
      <c r="BP114" s="298"/>
      <c r="BQ114" s="298"/>
      <c r="BR114" s="298"/>
      <c r="BS114" s="298"/>
      <c r="BT114" s="298"/>
      <c r="BU114" s="298"/>
      <c r="BV114" s="298"/>
      <c r="BW114" s="298"/>
      <c r="BX114" s="298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8"/>
      <c r="CT114" s="298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298"/>
      <c r="DT114" s="298"/>
      <c r="DU114" s="298"/>
      <c r="DV114" s="298"/>
      <c r="DW114" s="298"/>
      <c r="DX114" s="298"/>
      <c r="DY114" s="298"/>
      <c r="DZ114" s="298"/>
      <c r="EA114" s="298"/>
      <c r="EB114" s="298"/>
      <c r="EC114" s="298"/>
      <c r="ED114" s="298"/>
      <c r="EE114" s="298"/>
      <c r="EF114" s="298"/>
      <c r="EG114" s="298"/>
      <c r="EH114" s="298"/>
      <c r="EI114" s="298"/>
      <c r="EJ114" s="298"/>
      <c r="EK114" s="298"/>
      <c r="EL114" s="298"/>
      <c r="EM114" s="298"/>
      <c r="EN114" s="298"/>
      <c r="EO114" s="298"/>
      <c r="EP114" s="298"/>
      <c r="EQ114" s="298"/>
      <c r="ER114" s="298"/>
      <c r="ES114" s="298"/>
      <c r="ET114" s="298"/>
      <c r="EU114" s="298"/>
      <c r="EV114" s="298"/>
      <c r="EW114" s="298"/>
      <c r="EX114" s="298"/>
      <c r="EY114" s="298"/>
      <c r="EZ114" s="298"/>
      <c r="FA114" s="298"/>
      <c r="FB114" s="298"/>
      <c r="FC114" s="298"/>
      <c r="FD114" s="298"/>
      <c r="FE114" s="298"/>
      <c r="FF114" s="298"/>
      <c r="FG114" s="298"/>
      <c r="FH114" s="298"/>
      <c r="FI114" s="298"/>
      <c r="FJ114" s="298"/>
      <c r="FK114" s="298"/>
      <c r="FL114" s="298"/>
      <c r="FM114" s="298"/>
      <c r="FN114" s="298"/>
      <c r="FO114" s="298"/>
      <c r="FP114" s="298"/>
      <c r="FQ114" s="298"/>
      <c r="FR114" s="298"/>
      <c r="FS114" s="298"/>
      <c r="FT114" s="298"/>
      <c r="FU114" s="298"/>
      <c r="FV114" s="298"/>
      <c r="FW114" s="298"/>
      <c r="FX114" s="298"/>
      <c r="FY114" s="298"/>
      <c r="FZ114" s="298"/>
      <c r="GA114" s="298"/>
      <c r="GB114" s="298"/>
      <c r="GC114" s="298"/>
      <c r="GD114" s="298"/>
      <c r="GE114" s="298"/>
      <c r="GF114" s="298"/>
      <c r="GG114" s="298"/>
      <c r="GH114" s="298"/>
      <c r="GI114" s="298"/>
      <c r="GJ114" s="298"/>
      <c r="GK114" s="298"/>
      <c r="GL114" s="298"/>
      <c r="GM114" s="298"/>
      <c r="GN114" s="298"/>
      <c r="GO114" s="298"/>
      <c r="GP114" s="298"/>
      <c r="GQ114" s="298"/>
      <c r="GR114" s="298"/>
      <c r="GS114" s="298"/>
      <c r="GT114" s="298"/>
      <c r="GU114" s="298"/>
      <c r="GV114" s="298"/>
      <c r="GW114" s="298"/>
      <c r="GX114" s="298"/>
      <c r="GY114" s="298"/>
      <c r="GZ114" s="298"/>
      <c r="HA114" s="298"/>
      <c r="HB114" s="298"/>
      <c r="HC114" s="298"/>
      <c r="HD114" s="298"/>
      <c r="HE114" s="298"/>
      <c r="HF114" s="298"/>
      <c r="HG114" s="298"/>
      <c r="HH114" s="298"/>
      <c r="HI114" s="298"/>
      <c r="HJ114" s="298"/>
      <c r="HK114" s="298"/>
      <c r="HL114" s="298"/>
      <c r="HM114" s="298"/>
      <c r="HN114" s="298"/>
      <c r="HO114" s="298"/>
      <c r="HP114" s="298"/>
      <c r="HQ114" s="298"/>
      <c r="HR114" s="298"/>
      <c r="HS114" s="298"/>
      <c r="HT114" s="298"/>
      <c r="HU114" s="298"/>
      <c r="HV114" s="298"/>
      <c r="HW114" s="298"/>
      <c r="HX114" s="298"/>
      <c r="HY114" s="298"/>
      <c r="HZ114" s="298"/>
      <c r="IA114" s="298"/>
      <c r="IB114" s="298"/>
      <c r="IC114" s="298"/>
      <c r="ID114" s="298"/>
      <c r="IE114" s="298"/>
      <c r="IF114" s="298"/>
      <c r="IG114" s="298"/>
      <c r="IH114" s="298"/>
      <c r="II114" s="298"/>
      <c r="IJ114" s="298"/>
      <c r="IK114" s="298"/>
      <c r="IL114" s="298"/>
      <c r="IM114" s="298"/>
      <c r="IN114" s="298"/>
      <c r="IO114" s="298"/>
      <c r="IP114" s="298"/>
      <c r="IQ114" s="298"/>
      <c r="IR114" s="298"/>
      <c r="IS114" s="298"/>
      <c r="IT114" s="298"/>
      <c r="IU114" s="298"/>
      <c r="IV114" s="298"/>
    </row>
    <row r="115" spans="1:256">
      <c r="A115" s="500">
        <v>2014</v>
      </c>
      <c r="B115" s="405" t="str">
        <f t="shared" si="1"/>
        <v>Izzy Shannon U17W</v>
      </c>
      <c r="C115" s="427" t="s">
        <v>2182</v>
      </c>
      <c r="D115" s="499" t="s">
        <v>130</v>
      </c>
      <c r="E115" s="404">
        <v>37405</v>
      </c>
      <c r="F115" s="433" t="s">
        <v>2223</v>
      </c>
      <c r="G115" s="383"/>
      <c r="H115" s="315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  <c r="BH115" s="298"/>
      <c r="BI115" s="298"/>
      <c r="BJ115" s="298"/>
      <c r="BK115" s="298"/>
      <c r="BL115" s="298"/>
      <c r="BM115" s="298"/>
      <c r="BN115" s="298"/>
      <c r="BO115" s="298"/>
      <c r="BP115" s="298"/>
      <c r="BQ115" s="298"/>
      <c r="BR115" s="298"/>
      <c r="BS115" s="298"/>
      <c r="BT115" s="298"/>
      <c r="BU115" s="298"/>
      <c r="BV115" s="298"/>
      <c r="BW115" s="298"/>
      <c r="BX115" s="298"/>
      <c r="BY115" s="298"/>
      <c r="BZ115" s="298"/>
      <c r="CA115" s="298"/>
      <c r="CB115" s="298"/>
      <c r="CC115" s="298"/>
      <c r="CD115" s="298"/>
      <c r="CE115" s="298"/>
      <c r="CF115" s="298"/>
      <c r="CG115" s="298"/>
      <c r="CH115" s="298"/>
      <c r="CI115" s="298"/>
      <c r="CJ115" s="298"/>
      <c r="CK115" s="298"/>
      <c r="CL115" s="298"/>
      <c r="CM115" s="298"/>
      <c r="CN115" s="298"/>
      <c r="CO115" s="298"/>
      <c r="CP115" s="298"/>
      <c r="CQ115" s="298"/>
      <c r="CR115" s="298"/>
      <c r="CS115" s="298"/>
      <c r="CT115" s="298"/>
      <c r="CU115" s="298"/>
      <c r="CV115" s="298"/>
      <c r="CW115" s="298"/>
      <c r="CX115" s="298"/>
      <c r="CY115" s="298"/>
      <c r="CZ115" s="298"/>
      <c r="DA115" s="298"/>
      <c r="DB115" s="298"/>
      <c r="DC115" s="298"/>
      <c r="DD115" s="298"/>
      <c r="DE115" s="298"/>
      <c r="DF115" s="298"/>
      <c r="DG115" s="298"/>
      <c r="DH115" s="298"/>
      <c r="DI115" s="298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298"/>
      <c r="DT115" s="298"/>
      <c r="DU115" s="298"/>
      <c r="DV115" s="298"/>
      <c r="DW115" s="298"/>
      <c r="DX115" s="298"/>
      <c r="DY115" s="298"/>
      <c r="DZ115" s="298"/>
      <c r="EA115" s="298"/>
      <c r="EB115" s="298"/>
      <c r="EC115" s="298"/>
      <c r="ED115" s="298"/>
      <c r="EE115" s="298"/>
      <c r="EF115" s="298"/>
      <c r="EG115" s="298"/>
      <c r="EH115" s="298"/>
      <c r="EI115" s="298"/>
      <c r="EJ115" s="298"/>
      <c r="EK115" s="298"/>
      <c r="EL115" s="298"/>
      <c r="EM115" s="298"/>
      <c r="EN115" s="298"/>
      <c r="EO115" s="298"/>
      <c r="EP115" s="298"/>
      <c r="EQ115" s="298"/>
      <c r="ER115" s="298"/>
      <c r="ES115" s="298"/>
      <c r="ET115" s="298"/>
      <c r="EU115" s="298"/>
      <c r="EV115" s="298"/>
      <c r="EW115" s="298"/>
      <c r="EX115" s="298"/>
      <c r="EY115" s="298"/>
      <c r="EZ115" s="298"/>
      <c r="FA115" s="298"/>
      <c r="FB115" s="298"/>
      <c r="FC115" s="298"/>
      <c r="FD115" s="298"/>
      <c r="FE115" s="298"/>
      <c r="FF115" s="298"/>
      <c r="FG115" s="298"/>
      <c r="FH115" s="298"/>
      <c r="FI115" s="298"/>
      <c r="FJ115" s="298"/>
      <c r="FK115" s="298"/>
      <c r="FL115" s="298"/>
      <c r="FM115" s="298"/>
      <c r="FN115" s="298"/>
      <c r="FO115" s="298"/>
      <c r="FP115" s="298"/>
      <c r="FQ115" s="298"/>
      <c r="FR115" s="298"/>
      <c r="FS115" s="298"/>
      <c r="FT115" s="298"/>
      <c r="FU115" s="298"/>
      <c r="FV115" s="298"/>
      <c r="FW115" s="298"/>
      <c r="FX115" s="298"/>
      <c r="FY115" s="298"/>
      <c r="FZ115" s="298"/>
      <c r="GA115" s="298"/>
      <c r="GB115" s="298"/>
      <c r="GC115" s="298"/>
      <c r="GD115" s="298"/>
      <c r="GE115" s="298"/>
      <c r="GF115" s="298"/>
      <c r="GG115" s="298"/>
      <c r="GH115" s="298"/>
      <c r="GI115" s="298"/>
      <c r="GJ115" s="298"/>
      <c r="GK115" s="298"/>
      <c r="GL115" s="298"/>
      <c r="GM115" s="298"/>
      <c r="GN115" s="298"/>
      <c r="GO115" s="298"/>
      <c r="GP115" s="298"/>
      <c r="GQ115" s="298"/>
      <c r="GR115" s="298"/>
      <c r="GS115" s="298"/>
      <c r="GT115" s="298"/>
      <c r="GU115" s="298"/>
      <c r="GV115" s="298"/>
      <c r="GW115" s="298"/>
      <c r="GX115" s="298"/>
      <c r="GY115" s="298"/>
      <c r="GZ115" s="298"/>
      <c r="HA115" s="298"/>
      <c r="HB115" s="298"/>
      <c r="HC115" s="298"/>
      <c r="HD115" s="298"/>
      <c r="HE115" s="298"/>
      <c r="HF115" s="298"/>
      <c r="HG115" s="298"/>
      <c r="HH115" s="298"/>
      <c r="HI115" s="298"/>
      <c r="HJ115" s="298"/>
      <c r="HK115" s="298"/>
      <c r="HL115" s="298"/>
      <c r="HM115" s="298"/>
      <c r="HN115" s="298"/>
      <c r="HO115" s="298"/>
      <c r="HP115" s="298"/>
      <c r="HQ115" s="298"/>
      <c r="HR115" s="298"/>
      <c r="HS115" s="298"/>
      <c r="HT115" s="298"/>
      <c r="HU115" s="298"/>
      <c r="HV115" s="298"/>
      <c r="HW115" s="298"/>
      <c r="HX115" s="298"/>
      <c r="HY115" s="298"/>
      <c r="HZ115" s="298"/>
      <c r="IA115" s="298"/>
      <c r="IB115" s="298"/>
      <c r="IC115" s="298"/>
      <c r="ID115" s="298"/>
      <c r="IE115" s="298"/>
      <c r="IF115" s="298"/>
      <c r="IG115" s="298"/>
      <c r="IH115" s="298"/>
      <c r="II115" s="298"/>
      <c r="IJ115" s="298"/>
      <c r="IK115" s="298"/>
      <c r="IL115" s="298"/>
      <c r="IM115" s="298"/>
      <c r="IN115" s="298"/>
      <c r="IO115" s="298"/>
      <c r="IP115" s="298"/>
      <c r="IQ115" s="298"/>
      <c r="IR115" s="298"/>
      <c r="IS115" s="298"/>
      <c r="IT115" s="298"/>
      <c r="IU115" s="298"/>
      <c r="IV115" s="298"/>
    </row>
    <row r="116" spans="1:256">
      <c r="A116" s="500">
        <v>2015</v>
      </c>
      <c r="B116" s="405" t="str">
        <f t="shared" si="1"/>
        <v>Charlie Shipton U20M</v>
      </c>
      <c r="C116" s="427" t="s">
        <v>2182</v>
      </c>
      <c r="D116" s="499" t="s">
        <v>132</v>
      </c>
      <c r="E116" s="404">
        <v>36199</v>
      </c>
      <c r="F116" s="433" t="s">
        <v>2252</v>
      </c>
      <c r="G116" s="383"/>
      <c r="H116" s="315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8"/>
      <c r="BB116" s="298"/>
      <c r="BC116" s="298"/>
      <c r="BD116" s="298"/>
      <c r="BE116" s="298"/>
      <c r="BF116" s="298"/>
      <c r="BG116" s="298"/>
      <c r="BH116" s="298"/>
      <c r="BI116" s="298"/>
      <c r="BJ116" s="298"/>
      <c r="BK116" s="298"/>
      <c r="BL116" s="298"/>
      <c r="BM116" s="298"/>
      <c r="BN116" s="298"/>
      <c r="BO116" s="298"/>
      <c r="BP116" s="298"/>
      <c r="BQ116" s="298"/>
      <c r="BR116" s="298"/>
      <c r="BS116" s="298"/>
      <c r="BT116" s="298"/>
      <c r="BU116" s="298"/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298"/>
      <c r="DT116" s="298"/>
      <c r="DU116" s="298"/>
      <c r="DV116" s="298"/>
      <c r="DW116" s="298"/>
      <c r="DX116" s="298"/>
      <c r="DY116" s="298"/>
      <c r="DZ116" s="298"/>
      <c r="EA116" s="298"/>
      <c r="EB116" s="298"/>
      <c r="EC116" s="298"/>
      <c r="ED116" s="298"/>
      <c r="EE116" s="298"/>
      <c r="EF116" s="298"/>
      <c r="EG116" s="298"/>
      <c r="EH116" s="298"/>
      <c r="EI116" s="298"/>
      <c r="EJ116" s="298"/>
      <c r="EK116" s="298"/>
      <c r="EL116" s="298"/>
      <c r="EM116" s="298"/>
      <c r="EN116" s="298"/>
      <c r="EO116" s="298"/>
      <c r="EP116" s="298"/>
      <c r="EQ116" s="298"/>
      <c r="ER116" s="298"/>
      <c r="ES116" s="298"/>
      <c r="ET116" s="298"/>
      <c r="EU116" s="298"/>
      <c r="EV116" s="298"/>
      <c r="EW116" s="298"/>
      <c r="EX116" s="298"/>
      <c r="EY116" s="298"/>
      <c r="EZ116" s="298"/>
      <c r="FA116" s="298"/>
      <c r="FB116" s="298"/>
      <c r="FC116" s="298"/>
      <c r="FD116" s="298"/>
      <c r="FE116" s="298"/>
      <c r="FF116" s="298"/>
      <c r="FG116" s="298"/>
      <c r="FH116" s="298"/>
      <c r="FI116" s="298"/>
      <c r="FJ116" s="298"/>
      <c r="FK116" s="298"/>
      <c r="FL116" s="298"/>
      <c r="FM116" s="298"/>
      <c r="FN116" s="298"/>
      <c r="FO116" s="298"/>
      <c r="FP116" s="298"/>
      <c r="FQ116" s="298"/>
      <c r="FR116" s="298"/>
      <c r="FS116" s="298"/>
      <c r="FT116" s="298"/>
      <c r="FU116" s="298"/>
      <c r="FV116" s="298"/>
      <c r="FW116" s="298"/>
      <c r="FX116" s="298"/>
      <c r="FY116" s="298"/>
      <c r="FZ116" s="298"/>
      <c r="GA116" s="298"/>
      <c r="GB116" s="298"/>
      <c r="GC116" s="298"/>
      <c r="GD116" s="298"/>
      <c r="GE116" s="298"/>
      <c r="GF116" s="298"/>
      <c r="GG116" s="298"/>
      <c r="GH116" s="298"/>
      <c r="GI116" s="298"/>
      <c r="GJ116" s="298"/>
      <c r="GK116" s="298"/>
      <c r="GL116" s="298"/>
      <c r="GM116" s="298"/>
      <c r="GN116" s="298"/>
      <c r="GO116" s="298"/>
      <c r="GP116" s="298"/>
      <c r="GQ116" s="298"/>
      <c r="GR116" s="298"/>
      <c r="GS116" s="298"/>
      <c r="GT116" s="298"/>
      <c r="GU116" s="298"/>
      <c r="GV116" s="298"/>
      <c r="GW116" s="298"/>
      <c r="GX116" s="298"/>
      <c r="GY116" s="298"/>
      <c r="GZ116" s="298"/>
      <c r="HA116" s="298"/>
      <c r="HB116" s="298"/>
      <c r="HC116" s="298"/>
      <c r="HD116" s="298"/>
      <c r="HE116" s="298"/>
      <c r="HF116" s="298"/>
      <c r="HG116" s="298"/>
      <c r="HH116" s="298"/>
      <c r="HI116" s="298"/>
      <c r="HJ116" s="298"/>
      <c r="HK116" s="298"/>
      <c r="HL116" s="298"/>
      <c r="HM116" s="298"/>
      <c r="HN116" s="298"/>
      <c r="HO116" s="298"/>
      <c r="HP116" s="298"/>
      <c r="HQ116" s="298"/>
      <c r="HR116" s="298"/>
      <c r="HS116" s="298"/>
      <c r="HT116" s="298"/>
      <c r="HU116" s="298"/>
      <c r="HV116" s="298"/>
      <c r="HW116" s="298"/>
      <c r="HX116" s="298"/>
      <c r="HY116" s="298"/>
      <c r="HZ116" s="298"/>
      <c r="IA116" s="298"/>
      <c r="IB116" s="298"/>
      <c r="IC116" s="298"/>
      <c r="ID116" s="298"/>
      <c r="IE116" s="298"/>
      <c r="IF116" s="298"/>
      <c r="IG116" s="298"/>
      <c r="IH116" s="298"/>
      <c r="II116" s="298"/>
      <c r="IJ116" s="298"/>
      <c r="IK116" s="298"/>
      <c r="IL116" s="298"/>
      <c r="IM116" s="298"/>
      <c r="IN116" s="298"/>
      <c r="IO116" s="298"/>
      <c r="IP116" s="298"/>
      <c r="IQ116" s="298"/>
      <c r="IR116" s="298"/>
      <c r="IS116" s="298"/>
      <c r="IT116" s="298"/>
      <c r="IU116" s="298"/>
      <c r="IV116" s="298"/>
    </row>
    <row r="117" spans="1:256">
      <c r="A117" s="500">
        <v>2016</v>
      </c>
      <c r="B117" s="405" t="str">
        <f t="shared" si="1"/>
        <v>Maisie Smith U17W</v>
      </c>
      <c r="C117" s="427" t="s">
        <v>2182</v>
      </c>
      <c r="D117" s="499" t="s">
        <v>130</v>
      </c>
      <c r="E117" s="404">
        <v>37331</v>
      </c>
      <c r="F117" s="433" t="s">
        <v>2746</v>
      </c>
      <c r="G117" s="383"/>
      <c r="H117" s="315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298"/>
      <c r="CS117" s="298"/>
      <c r="CT117" s="298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298"/>
      <c r="FC117" s="298"/>
      <c r="FD117" s="298"/>
      <c r="FE117" s="298"/>
      <c r="FF117" s="298"/>
      <c r="FG117" s="298"/>
      <c r="FH117" s="298"/>
      <c r="FI117" s="298"/>
      <c r="FJ117" s="298"/>
      <c r="FK117" s="298"/>
      <c r="FL117" s="298"/>
      <c r="FM117" s="298"/>
      <c r="FN117" s="298"/>
      <c r="FO117" s="298"/>
      <c r="FP117" s="298"/>
      <c r="FQ117" s="298"/>
      <c r="FR117" s="298"/>
      <c r="FS117" s="298"/>
      <c r="FT117" s="298"/>
      <c r="FU117" s="298"/>
      <c r="FV117" s="298"/>
      <c r="FW117" s="298"/>
      <c r="FX117" s="298"/>
      <c r="FY117" s="298"/>
      <c r="FZ117" s="298"/>
      <c r="GA117" s="298"/>
      <c r="GB117" s="298"/>
      <c r="GC117" s="298"/>
      <c r="GD117" s="298"/>
      <c r="GE117" s="298"/>
      <c r="GF117" s="298"/>
      <c r="GG117" s="298"/>
      <c r="GH117" s="298"/>
      <c r="GI117" s="298"/>
      <c r="GJ117" s="298"/>
      <c r="GK117" s="298"/>
      <c r="GL117" s="298"/>
      <c r="GM117" s="298"/>
      <c r="GN117" s="298"/>
      <c r="GO117" s="298"/>
      <c r="GP117" s="298"/>
      <c r="GQ117" s="298"/>
      <c r="GR117" s="298"/>
      <c r="GS117" s="298"/>
      <c r="GT117" s="298"/>
      <c r="GU117" s="298"/>
      <c r="GV117" s="298"/>
      <c r="GW117" s="298"/>
      <c r="GX117" s="298"/>
      <c r="GY117" s="298"/>
      <c r="GZ117" s="298"/>
      <c r="HA117" s="298"/>
      <c r="HB117" s="298"/>
      <c r="HC117" s="298"/>
      <c r="HD117" s="298"/>
      <c r="HE117" s="298"/>
      <c r="HF117" s="298"/>
      <c r="HG117" s="298"/>
      <c r="HH117" s="298"/>
      <c r="HI117" s="298"/>
      <c r="HJ117" s="298"/>
      <c r="HK117" s="298"/>
      <c r="HL117" s="298"/>
      <c r="HM117" s="298"/>
      <c r="HN117" s="298"/>
      <c r="HO117" s="298"/>
      <c r="HP117" s="298"/>
      <c r="HQ117" s="298"/>
      <c r="HR117" s="298"/>
      <c r="HS117" s="298"/>
      <c r="HT117" s="298"/>
      <c r="HU117" s="298"/>
      <c r="HV117" s="298"/>
      <c r="HW117" s="298"/>
      <c r="HX117" s="298"/>
      <c r="HY117" s="298"/>
      <c r="HZ117" s="298"/>
      <c r="IA117" s="298"/>
      <c r="IB117" s="298"/>
      <c r="IC117" s="298"/>
      <c r="ID117" s="298"/>
      <c r="IE117" s="298"/>
      <c r="IF117" s="298"/>
      <c r="IG117" s="298"/>
      <c r="IH117" s="298"/>
      <c r="II117" s="298"/>
      <c r="IJ117" s="298"/>
      <c r="IK117" s="298"/>
      <c r="IL117" s="298"/>
      <c r="IM117" s="298"/>
      <c r="IN117" s="298"/>
      <c r="IO117" s="298"/>
      <c r="IP117" s="298"/>
      <c r="IQ117" s="298"/>
      <c r="IR117" s="298"/>
      <c r="IS117" s="298"/>
      <c r="IT117" s="298"/>
      <c r="IU117" s="298"/>
      <c r="IV117" s="298"/>
    </row>
    <row r="118" spans="1:256">
      <c r="A118" s="500">
        <v>2017</v>
      </c>
      <c r="B118" s="405" t="str">
        <f t="shared" si="1"/>
        <v>Ella Tomlin U17W</v>
      </c>
      <c r="C118" s="427" t="s">
        <v>2182</v>
      </c>
      <c r="D118" s="407" t="s">
        <v>130</v>
      </c>
      <c r="E118" s="404">
        <v>36811</v>
      </c>
      <c r="F118" s="433" t="s">
        <v>2247</v>
      </c>
      <c r="G118" s="383"/>
      <c r="H118" s="315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  <c r="CC118" s="29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8"/>
      <c r="CN118" s="298"/>
      <c r="CO118" s="298"/>
      <c r="CP118" s="298"/>
      <c r="CQ118" s="298"/>
      <c r="CR118" s="298"/>
      <c r="CS118" s="298"/>
      <c r="CT118" s="298"/>
      <c r="CU118" s="298"/>
      <c r="CV118" s="298"/>
      <c r="CW118" s="298"/>
      <c r="CX118" s="298"/>
      <c r="CY118" s="298"/>
      <c r="CZ118" s="298"/>
      <c r="DA118" s="298"/>
      <c r="DB118" s="298"/>
      <c r="DC118" s="298"/>
      <c r="DD118" s="298"/>
      <c r="DE118" s="298"/>
      <c r="DF118" s="298"/>
      <c r="DG118" s="298"/>
      <c r="DH118" s="298"/>
      <c r="DI118" s="298"/>
      <c r="DJ118" s="298"/>
      <c r="DK118" s="298"/>
      <c r="DL118" s="298"/>
      <c r="DM118" s="298"/>
      <c r="DN118" s="298"/>
      <c r="DO118" s="298"/>
      <c r="DP118" s="298"/>
      <c r="DQ118" s="298"/>
      <c r="DR118" s="298"/>
      <c r="DS118" s="298"/>
      <c r="DT118" s="298"/>
      <c r="DU118" s="298"/>
      <c r="DV118" s="298"/>
      <c r="DW118" s="298"/>
      <c r="DX118" s="298"/>
      <c r="DY118" s="298"/>
      <c r="DZ118" s="298"/>
      <c r="EA118" s="298"/>
      <c r="EB118" s="298"/>
      <c r="EC118" s="298"/>
      <c r="ED118" s="298"/>
      <c r="EE118" s="298"/>
      <c r="EF118" s="298"/>
      <c r="EG118" s="298"/>
      <c r="EH118" s="298"/>
      <c r="EI118" s="298"/>
      <c r="EJ118" s="298"/>
      <c r="EK118" s="298"/>
      <c r="EL118" s="298"/>
      <c r="EM118" s="298"/>
      <c r="EN118" s="298"/>
      <c r="EO118" s="298"/>
      <c r="EP118" s="298"/>
      <c r="EQ118" s="298"/>
      <c r="ER118" s="298"/>
      <c r="ES118" s="298"/>
      <c r="ET118" s="298"/>
      <c r="EU118" s="298"/>
      <c r="EV118" s="298"/>
      <c r="EW118" s="298"/>
      <c r="EX118" s="298"/>
      <c r="EY118" s="298"/>
      <c r="EZ118" s="298"/>
      <c r="FA118" s="298"/>
      <c r="FB118" s="298"/>
      <c r="FC118" s="298"/>
      <c r="FD118" s="298"/>
      <c r="FE118" s="298"/>
      <c r="FF118" s="298"/>
      <c r="FG118" s="298"/>
      <c r="FH118" s="298"/>
      <c r="FI118" s="298"/>
      <c r="FJ118" s="298"/>
      <c r="FK118" s="298"/>
      <c r="FL118" s="298"/>
      <c r="FM118" s="298"/>
      <c r="FN118" s="298"/>
      <c r="FO118" s="298"/>
      <c r="FP118" s="298"/>
      <c r="FQ118" s="298"/>
      <c r="FR118" s="298"/>
      <c r="FS118" s="298"/>
      <c r="FT118" s="298"/>
      <c r="FU118" s="298"/>
      <c r="FV118" s="298"/>
      <c r="FW118" s="298"/>
      <c r="FX118" s="298"/>
      <c r="FY118" s="298"/>
      <c r="FZ118" s="298"/>
      <c r="GA118" s="298"/>
      <c r="GB118" s="298"/>
      <c r="GC118" s="298"/>
      <c r="GD118" s="298"/>
      <c r="GE118" s="298"/>
      <c r="GF118" s="298"/>
      <c r="GG118" s="298"/>
      <c r="GH118" s="298"/>
      <c r="GI118" s="298"/>
      <c r="GJ118" s="298"/>
      <c r="GK118" s="298"/>
      <c r="GL118" s="298"/>
      <c r="GM118" s="298"/>
      <c r="GN118" s="298"/>
      <c r="GO118" s="298"/>
      <c r="GP118" s="298"/>
      <c r="GQ118" s="298"/>
      <c r="GR118" s="298"/>
      <c r="GS118" s="298"/>
      <c r="GT118" s="298"/>
      <c r="GU118" s="298"/>
      <c r="GV118" s="298"/>
      <c r="GW118" s="298"/>
      <c r="GX118" s="298"/>
      <c r="GY118" s="298"/>
      <c r="GZ118" s="298"/>
      <c r="HA118" s="298"/>
      <c r="HB118" s="298"/>
      <c r="HC118" s="298"/>
      <c r="HD118" s="298"/>
      <c r="HE118" s="298"/>
      <c r="HF118" s="298"/>
      <c r="HG118" s="298"/>
      <c r="HH118" s="298"/>
      <c r="HI118" s="298"/>
      <c r="HJ118" s="298"/>
      <c r="HK118" s="298"/>
      <c r="HL118" s="298"/>
      <c r="HM118" s="298"/>
      <c r="HN118" s="298"/>
      <c r="HO118" s="298"/>
      <c r="HP118" s="298"/>
      <c r="HQ118" s="298"/>
      <c r="HR118" s="298"/>
      <c r="HS118" s="298"/>
      <c r="HT118" s="298"/>
      <c r="HU118" s="298"/>
      <c r="HV118" s="298"/>
      <c r="HW118" s="298"/>
      <c r="HX118" s="298"/>
      <c r="HY118" s="298"/>
      <c r="HZ118" s="298"/>
      <c r="IA118" s="298"/>
      <c r="IB118" s="298"/>
      <c r="IC118" s="298"/>
      <c r="ID118" s="298"/>
      <c r="IE118" s="298"/>
      <c r="IF118" s="298"/>
      <c r="IG118" s="298"/>
      <c r="IH118" s="298"/>
      <c r="II118" s="298"/>
      <c r="IJ118" s="298"/>
      <c r="IK118" s="298"/>
      <c r="IL118" s="298"/>
      <c r="IM118" s="298"/>
      <c r="IN118" s="298"/>
      <c r="IO118" s="298"/>
      <c r="IP118" s="298"/>
      <c r="IQ118" s="298"/>
      <c r="IR118" s="298"/>
      <c r="IS118" s="298"/>
      <c r="IT118" s="298"/>
      <c r="IU118" s="298"/>
      <c r="IV118" s="298"/>
    </row>
    <row r="119" spans="1:256">
      <c r="A119" s="500">
        <v>2018</v>
      </c>
      <c r="B119" s="405" t="str">
        <f t="shared" si="1"/>
        <v>Kayleigh Weston U17W</v>
      </c>
      <c r="C119" s="427" t="s">
        <v>2182</v>
      </c>
      <c r="D119" s="499" t="s">
        <v>130</v>
      </c>
      <c r="E119" s="404">
        <v>37480</v>
      </c>
      <c r="F119" s="433" t="s">
        <v>2210</v>
      </c>
      <c r="G119" s="383"/>
      <c r="H119" s="315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  <c r="AN119" s="298"/>
      <c r="AO119" s="298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  <c r="CR119" s="298"/>
      <c r="CS119" s="298"/>
      <c r="CT119" s="298"/>
      <c r="CU119" s="298"/>
      <c r="CV119" s="298"/>
      <c r="CW119" s="298"/>
      <c r="CX119" s="298"/>
      <c r="CY119" s="298"/>
      <c r="CZ119" s="298"/>
      <c r="DA119" s="298"/>
      <c r="DB119" s="298"/>
      <c r="DC119" s="298"/>
      <c r="DD119" s="298"/>
      <c r="DE119" s="298"/>
      <c r="DF119" s="298"/>
      <c r="DG119" s="298"/>
      <c r="DH119" s="298"/>
      <c r="DI119" s="298"/>
      <c r="DJ119" s="298"/>
      <c r="DK119" s="298"/>
      <c r="DL119" s="298"/>
      <c r="DM119" s="298"/>
      <c r="DN119" s="298"/>
      <c r="DO119" s="298"/>
      <c r="DP119" s="298"/>
      <c r="DQ119" s="298"/>
      <c r="DR119" s="298"/>
      <c r="DS119" s="298"/>
      <c r="DT119" s="298"/>
      <c r="DU119" s="298"/>
      <c r="DV119" s="298"/>
      <c r="DW119" s="298"/>
      <c r="DX119" s="298"/>
      <c r="DY119" s="298"/>
      <c r="DZ119" s="298"/>
      <c r="EA119" s="298"/>
      <c r="EB119" s="298"/>
      <c r="EC119" s="298"/>
      <c r="ED119" s="298"/>
      <c r="EE119" s="298"/>
      <c r="EF119" s="298"/>
      <c r="EG119" s="298"/>
      <c r="EH119" s="298"/>
      <c r="EI119" s="298"/>
      <c r="EJ119" s="298"/>
      <c r="EK119" s="298"/>
      <c r="EL119" s="298"/>
      <c r="EM119" s="298"/>
      <c r="EN119" s="298"/>
      <c r="EO119" s="298"/>
      <c r="EP119" s="298"/>
      <c r="EQ119" s="298"/>
      <c r="ER119" s="298"/>
      <c r="ES119" s="298"/>
      <c r="ET119" s="298"/>
      <c r="EU119" s="298"/>
      <c r="EV119" s="298"/>
      <c r="EW119" s="298"/>
      <c r="EX119" s="298"/>
      <c r="EY119" s="298"/>
      <c r="EZ119" s="298"/>
      <c r="FA119" s="298"/>
      <c r="FB119" s="298"/>
      <c r="FC119" s="298"/>
      <c r="FD119" s="298"/>
      <c r="FE119" s="298"/>
      <c r="FF119" s="298"/>
      <c r="FG119" s="298"/>
      <c r="FH119" s="298"/>
      <c r="FI119" s="298"/>
      <c r="FJ119" s="298"/>
      <c r="FK119" s="298"/>
      <c r="FL119" s="298"/>
      <c r="FM119" s="298"/>
      <c r="FN119" s="298"/>
      <c r="FO119" s="298"/>
      <c r="FP119" s="298"/>
      <c r="FQ119" s="298"/>
      <c r="FR119" s="298"/>
      <c r="FS119" s="298"/>
      <c r="FT119" s="298"/>
      <c r="FU119" s="298"/>
      <c r="FV119" s="298"/>
      <c r="FW119" s="298"/>
      <c r="FX119" s="298"/>
      <c r="FY119" s="298"/>
      <c r="FZ119" s="298"/>
      <c r="GA119" s="298"/>
      <c r="GB119" s="298"/>
      <c r="GC119" s="298"/>
      <c r="GD119" s="298"/>
      <c r="GE119" s="298"/>
      <c r="GF119" s="298"/>
      <c r="GG119" s="298"/>
      <c r="GH119" s="298"/>
      <c r="GI119" s="298"/>
      <c r="GJ119" s="298"/>
      <c r="GK119" s="298"/>
      <c r="GL119" s="298"/>
      <c r="GM119" s="298"/>
      <c r="GN119" s="298"/>
      <c r="GO119" s="298"/>
      <c r="GP119" s="298"/>
      <c r="GQ119" s="298"/>
      <c r="GR119" s="298"/>
      <c r="GS119" s="298"/>
      <c r="GT119" s="298"/>
      <c r="GU119" s="298"/>
      <c r="GV119" s="298"/>
      <c r="GW119" s="298"/>
      <c r="GX119" s="298"/>
      <c r="GY119" s="298"/>
      <c r="GZ119" s="298"/>
      <c r="HA119" s="298"/>
      <c r="HB119" s="298"/>
      <c r="HC119" s="298"/>
      <c r="HD119" s="298"/>
      <c r="HE119" s="298"/>
      <c r="HF119" s="298"/>
      <c r="HG119" s="298"/>
      <c r="HH119" s="298"/>
      <c r="HI119" s="298"/>
      <c r="HJ119" s="298"/>
      <c r="HK119" s="298"/>
      <c r="HL119" s="298"/>
      <c r="HM119" s="298"/>
      <c r="HN119" s="298"/>
      <c r="HO119" s="298"/>
      <c r="HP119" s="298"/>
      <c r="HQ119" s="298"/>
      <c r="HR119" s="298"/>
      <c r="HS119" s="298"/>
      <c r="HT119" s="298"/>
      <c r="HU119" s="298"/>
      <c r="HV119" s="298"/>
      <c r="HW119" s="298"/>
      <c r="HX119" s="298"/>
      <c r="HY119" s="298"/>
      <c r="HZ119" s="298"/>
      <c r="IA119" s="298"/>
      <c r="IB119" s="298"/>
      <c r="IC119" s="298"/>
      <c r="ID119" s="298"/>
      <c r="IE119" s="298"/>
      <c r="IF119" s="298"/>
      <c r="IG119" s="298"/>
      <c r="IH119" s="298"/>
      <c r="II119" s="298"/>
      <c r="IJ119" s="298"/>
      <c r="IK119" s="298"/>
      <c r="IL119" s="298"/>
      <c r="IM119" s="298"/>
      <c r="IN119" s="298"/>
      <c r="IO119" s="298"/>
      <c r="IP119" s="298"/>
      <c r="IQ119" s="298"/>
      <c r="IR119" s="298"/>
      <c r="IS119" s="298"/>
      <c r="IT119" s="298"/>
      <c r="IU119" s="298"/>
      <c r="IV119" s="298"/>
    </row>
    <row r="120" spans="1:256">
      <c r="A120" s="500">
        <v>2019</v>
      </c>
      <c r="B120" s="405" t="str">
        <f t="shared" si="1"/>
        <v>Holly Kinsey U17W</v>
      </c>
      <c r="C120" s="427" t="s">
        <v>2182</v>
      </c>
      <c r="D120" s="499" t="s">
        <v>130</v>
      </c>
      <c r="E120" s="404"/>
      <c r="F120" s="433" t="s">
        <v>3158</v>
      </c>
      <c r="G120" s="383"/>
      <c r="H120" s="315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  <c r="AN120" s="298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  <c r="CC120" s="29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8"/>
      <c r="CO120" s="298"/>
      <c r="CP120" s="298"/>
      <c r="CQ120" s="298"/>
      <c r="CR120" s="298"/>
      <c r="CS120" s="298"/>
      <c r="CT120" s="298"/>
      <c r="CU120" s="298"/>
      <c r="CV120" s="298"/>
      <c r="CW120" s="298"/>
      <c r="CX120" s="298"/>
      <c r="CY120" s="298"/>
      <c r="CZ120" s="298"/>
      <c r="DA120" s="298"/>
      <c r="DB120" s="298"/>
      <c r="DC120" s="298"/>
      <c r="DD120" s="298"/>
      <c r="DE120" s="298"/>
      <c r="DF120" s="298"/>
      <c r="DG120" s="298"/>
      <c r="DH120" s="298"/>
      <c r="DI120" s="298"/>
      <c r="DJ120" s="298"/>
      <c r="DK120" s="298"/>
      <c r="DL120" s="298"/>
      <c r="DM120" s="298"/>
      <c r="DN120" s="298"/>
      <c r="DO120" s="298"/>
      <c r="DP120" s="298"/>
      <c r="DQ120" s="298"/>
      <c r="DR120" s="298"/>
      <c r="DS120" s="298"/>
      <c r="DT120" s="298"/>
      <c r="DU120" s="298"/>
      <c r="DV120" s="298"/>
      <c r="DW120" s="298"/>
      <c r="DX120" s="298"/>
      <c r="DY120" s="298"/>
      <c r="DZ120" s="298"/>
      <c r="EA120" s="298"/>
      <c r="EB120" s="298"/>
      <c r="EC120" s="298"/>
      <c r="ED120" s="298"/>
      <c r="EE120" s="298"/>
      <c r="EF120" s="298"/>
      <c r="EG120" s="298"/>
      <c r="EH120" s="298"/>
      <c r="EI120" s="298"/>
      <c r="EJ120" s="298"/>
      <c r="EK120" s="298"/>
      <c r="EL120" s="298"/>
      <c r="EM120" s="298"/>
      <c r="EN120" s="298"/>
      <c r="EO120" s="298"/>
      <c r="EP120" s="298"/>
      <c r="EQ120" s="298"/>
      <c r="ER120" s="298"/>
      <c r="ES120" s="298"/>
      <c r="ET120" s="298"/>
      <c r="EU120" s="298"/>
      <c r="EV120" s="298"/>
      <c r="EW120" s="298"/>
      <c r="EX120" s="298"/>
      <c r="EY120" s="298"/>
      <c r="EZ120" s="298"/>
      <c r="FA120" s="298"/>
      <c r="FB120" s="298"/>
      <c r="FC120" s="298"/>
      <c r="FD120" s="298"/>
      <c r="FE120" s="298"/>
      <c r="FF120" s="298"/>
      <c r="FG120" s="298"/>
      <c r="FH120" s="298"/>
      <c r="FI120" s="298"/>
      <c r="FJ120" s="298"/>
      <c r="FK120" s="298"/>
      <c r="FL120" s="298"/>
      <c r="FM120" s="298"/>
      <c r="FN120" s="298"/>
      <c r="FO120" s="298"/>
      <c r="FP120" s="298"/>
      <c r="FQ120" s="298"/>
      <c r="FR120" s="298"/>
      <c r="FS120" s="298"/>
      <c r="FT120" s="298"/>
      <c r="FU120" s="298"/>
      <c r="FV120" s="298"/>
      <c r="FW120" s="298"/>
      <c r="FX120" s="298"/>
      <c r="FY120" s="298"/>
      <c r="FZ120" s="298"/>
      <c r="GA120" s="298"/>
      <c r="GB120" s="298"/>
      <c r="GC120" s="298"/>
      <c r="GD120" s="298"/>
      <c r="GE120" s="298"/>
      <c r="GF120" s="298"/>
      <c r="GG120" s="298"/>
      <c r="GH120" s="298"/>
      <c r="GI120" s="298"/>
      <c r="GJ120" s="298"/>
      <c r="GK120" s="298"/>
      <c r="GL120" s="298"/>
      <c r="GM120" s="298"/>
      <c r="GN120" s="298"/>
      <c r="GO120" s="298"/>
      <c r="GP120" s="298"/>
      <c r="GQ120" s="298"/>
      <c r="GR120" s="298"/>
      <c r="GS120" s="298"/>
      <c r="GT120" s="298"/>
      <c r="GU120" s="298"/>
      <c r="GV120" s="298"/>
      <c r="GW120" s="298"/>
      <c r="GX120" s="298"/>
      <c r="GY120" s="298"/>
      <c r="GZ120" s="298"/>
      <c r="HA120" s="298"/>
      <c r="HB120" s="298"/>
      <c r="HC120" s="298"/>
      <c r="HD120" s="298"/>
      <c r="HE120" s="298"/>
      <c r="HF120" s="298"/>
      <c r="HG120" s="298"/>
      <c r="HH120" s="298"/>
      <c r="HI120" s="298"/>
      <c r="HJ120" s="298"/>
      <c r="HK120" s="298"/>
      <c r="HL120" s="298"/>
      <c r="HM120" s="298"/>
      <c r="HN120" s="298"/>
      <c r="HO120" s="298"/>
      <c r="HP120" s="298"/>
      <c r="HQ120" s="298"/>
      <c r="HR120" s="298"/>
      <c r="HS120" s="298"/>
      <c r="HT120" s="298"/>
      <c r="HU120" s="298"/>
      <c r="HV120" s="298"/>
      <c r="HW120" s="298"/>
      <c r="HX120" s="298"/>
      <c r="HY120" s="298"/>
      <c r="HZ120" s="298"/>
      <c r="IA120" s="298"/>
      <c r="IB120" s="298"/>
      <c r="IC120" s="298"/>
      <c r="ID120" s="298"/>
      <c r="IE120" s="298"/>
      <c r="IF120" s="298"/>
      <c r="IG120" s="298"/>
      <c r="IH120" s="298"/>
      <c r="II120" s="298"/>
      <c r="IJ120" s="298"/>
      <c r="IK120" s="298"/>
      <c r="IL120" s="298"/>
      <c r="IM120" s="298"/>
      <c r="IN120" s="298"/>
      <c r="IO120" s="298"/>
      <c r="IP120" s="298"/>
      <c r="IQ120" s="298"/>
      <c r="IR120" s="298"/>
      <c r="IS120" s="298"/>
      <c r="IT120" s="298"/>
      <c r="IU120" s="298"/>
      <c r="IV120" s="298"/>
    </row>
    <row r="121" spans="1:256">
      <c r="A121" s="500">
        <v>2020</v>
      </c>
      <c r="B121" s="405" t="str">
        <f t="shared" si="1"/>
        <v>Tamara Morgan U17W</v>
      </c>
      <c r="C121" s="427" t="s">
        <v>2182</v>
      </c>
      <c r="D121" s="407" t="s">
        <v>130</v>
      </c>
      <c r="E121" s="404"/>
      <c r="F121" s="433" t="s">
        <v>3159</v>
      </c>
      <c r="G121" s="383"/>
      <c r="H121" s="315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298"/>
      <c r="BW121" s="298"/>
      <c r="BX121" s="298"/>
      <c r="BY121" s="298"/>
      <c r="BZ121" s="298"/>
      <c r="CA121" s="298"/>
      <c r="CB121" s="298"/>
      <c r="CC121" s="298"/>
      <c r="CD121" s="298"/>
      <c r="CE121" s="298"/>
      <c r="CF121" s="298"/>
      <c r="CG121" s="298"/>
      <c r="CH121" s="298"/>
      <c r="CI121" s="298"/>
      <c r="CJ121" s="298"/>
      <c r="CK121" s="298"/>
      <c r="CL121" s="298"/>
      <c r="CM121" s="298"/>
      <c r="CN121" s="298"/>
      <c r="CO121" s="298"/>
      <c r="CP121" s="298"/>
      <c r="CQ121" s="298"/>
      <c r="CR121" s="298"/>
      <c r="CS121" s="298"/>
      <c r="CT121" s="298"/>
      <c r="CU121" s="298"/>
      <c r="CV121" s="298"/>
      <c r="CW121" s="298"/>
      <c r="CX121" s="298"/>
      <c r="CY121" s="298"/>
      <c r="CZ121" s="298"/>
      <c r="DA121" s="298"/>
      <c r="DB121" s="298"/>
      <c r="DC121" s="298"/>
      <c r="DD121" s="298"/>
      <c r="DE121" s="298"/>
      <c r="DF121" s="298"/>
      <c r="DG121" s="298"/>
      <c r="DH121" s="298"/>
      <c r="DI121" s="298"/>
      <c r="DJ121" s="298"/>
      <c r="DK121" s="298"/>
      <c r="DL121" s="298"/>
      <c r="DM121" s="298"/>
      <c r="DN121" s="298"/>
      <c r="DO121" s="298"/>
      <c r="DP121" s="298"/>
      <c r="DQ121" s="298"/>
      <c r="DR121" s="298"/>
      <c r="DS121" s="298"/>
      <c r="DT121" s="298"/>
      <c r="DU121" s="298"/>
      <c r="DV121" s="298"/>
      <c r="DW121" s="298"/>
      <c r="DX121" s="298"/>
      <c r="DY121" s="298"/>
      <c r="DZ121" s="298"/>
      <c r="EA121" s="298"/>
      <c r="EB121" s="298"/>
      <c r="EC121" s="298"/>
      <c r="ED121" s="298"/>
      <c r="EE121" s="298"/>
      <c r="EF121" s="298"/>
      <c r="EG121" s="298"/>
      <c r="EH121" s="298"/>
      <c r="EI121" s="298"/>
      <c r="EJ121" s="298"/>
      <c r="EK121" s="298"/>
      <c r="EL121" s="298"/>
      <c r="EM121" s="298"/>
      <c r="EN121" s="298"/>
      <c r="EO121" s="298"/>
      <c r="EP121" s="298"/>
      <c r="EQ121" s="298"/>
      <c r="ER121" s="298"/>
      <c r="ES121" s="298"/>
      <c r="ET121" s="298"/>
      <c r="EU121" s="298"/>
      <c r="EV121" s="298"/>
      <c r="EW121" s="298"/>
      <c r="EX121" s="298"/>
      <c r="EY121" s="298"/>
      <c r="EZ121" s="298"/>
      <c r="FA121" s="298"/>
      <c r="FB121" s="298"/>
      <c r="FC121" s="298"/>
      <c r="FD121" s="298"/>
      <c r="FE121" s="298"/>
      <c r="FF121" s="298"/>
      <c r="FG121" s="298"/>
      <c r="FH121" s="298"/>
      <c r="FI121" s="298"/>
      <c r="FJ121" s="298"/>
      <c r="FK121" s="298"/>
      <c r="FL121" s="298"/>
      <c r="FM121" s="298"/>
      <c r="FN121" s="298"/>
      <c r="FO121" s="298"/>
      <c r="FP121" s="298"/>
      <c r="FQ121" s="298"/>
      <c r="FR121" s="298"/>
      <c r="FS121" s="298"/>
      <c r="FT121" s="298"/>
      <c r="FU121" s="298"/>
      <c r="FV121" s="298"/>
      <c r="FW121" s="298"/>
      <c r="FX121" s="298"/>
      <c r="FY121" s="298"/>
      <c r="FZ121" s="298"/>
      <c r="GA121" s="298"/>
      <c r="GB121" s="298"/>
      <c r="GC121" s="298"/>
      <c r="GD121" s="298"/>
      <c r="GE121" s="298"/>
      <c r="GF121" s="298"/>
      <c r="GG121" s="298"/>
      <c r="GH121" s="298"/>
      <c r="GI121" s="298"/>
      <c r="GJ121" s="298"/>
      <c r="GK121" s="298"/>
      <c r="GL121" s="298"/>
      <c r="GM121" s="298"/>
      <c r="GN121" s="298"/>
      <c r="GO121" s="298"/>
      <c r="GP121" s="298"/>
      <c r="GQ121" s="298"/>
      <c r="GR121" s="298"/>
      <c r="GS121" s="298"/>
      <c r="GT121" s="298"/>
      <c r="GU121" s="298"/>
      <c r="GV121" s="298"/>
      <c r="GW121" s="298"/>
      <c r="GX121" s="298"/>
      <c r="GY121" s="298"/>
      <c r="GZ121" s="298"/>
      <c r="HA121" s="298"/>
      <c r="HB121" s="298"/>
      <c r="HC121" s="298"/>
      <c r="HD121" s="298"/>
      <c r="HE121" s="298"/>
      <c r="HF121" s="298"/>
      <c r="HG121" s="298"/>
      <c r="HH121" s="298"/>
      <c r="HI121" s="298"/>
      <c r="HJ121" s="298"/>
      <c r="HK121" s="298"/>
      <c r="HL121" s="298"/>
      <c r="HM121" s="298"/>
      <c r="HN121" s="298"/>
      <c r="HO121" s="298"/>
      <c r="HP121" s="298"/>
      <c r="HQ121" s="298"/>
      <c r="HR121" s="298"/>
      <c r="HS121" s="298"/>
      <c r="HT121" s="298"/>
      <c r="HU121" s="298"/>
      <c r="HV121" s="298"/>
      <c r="HW121" s="298"/>
      <c r="HX121" s="298"/>
      <c r="HY121" s="298"/>
      <c r="HZ121" s="298"/>
      <c r="IA121" s="298"/>
      <c r="IB121" s="298"/>
      <c r="IC121" s="298"/>
      <c r="ID121" s="298"/>
      <c r="IE121" s="298"/>
      <c r="IF121" s="298"/>
      <c r="IG121" s="298"/>
      <c r="IH121" s="298"/>
      <c r="II121" s="298"/>
      <c r="IJ121" s="298"/>
      <c r="IK121" s="298"/>
      <c r="IL121" s="298"/>
      <c r="IM121" s="298"/>
      <c r="IN121" s="298"/>
      <c r="IO121" s="298"/>
      <c r="IP121" s="298"/>
      <c r="IQ121" s="298"/>
      <c r="IR121" s="298"/>
      <c r="IS121" s="298"/>
      <c r="IT121" s="298"/>
      <c r="IU121" s="298"/>
      <c r="IV121" s="298"/>
    </row>
    <row r="122" spans="1:256">
      <c r="A122" s="500">
        <v>2021</v>
      </c>
      <c r="B122" s="405" t="str">
        <f t="shared" si="1"/>
        <v>Natasha Farrington U17W</v>
      </c>
      <c r="C122" s="427" t="s">
        <v>2182</v>
      </c>
      <c r="D122" s="499" t="s">
        <v>130</v>
      </c>
      <c r="E122" s="404"/>
      <c r="F122" s="433" t="s">
        <v>3160</v>
      </c>
      <c r="G122" s="383"/>
      <c r="H122" s="315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  <c r="BC122" s="298"/>
      <c r="BD122" s="298"/>
      <c r="BE122" s="298"/>
      <c r="BF122" s="298"/>
      <c r="BG122" s="298"/>
      <c r="BH122" s="298"/>
      <c r="BI122" s="298"/>
      <c r="BJ122" s="298"/>
      <c r="BK122" s="298"/>
      <c r="BL122" s="298"/>
      <c r="BM122" s="298"/>
      <c r="BN122" s="298"/>
      <c r="BO122" s="298"/>
      <c r="BP122" s="298"/>
      <c r="BQ122" s="298"/>
      <c r="BR122" s="298"/>
      <c r="BS122" s="298"/>
      <c r="BT122" s="298"/>
      <c r="BU122" s="298"/>
      <c r="BV122" s="298"/>
      <c r="BW122" s="298"/>
      <c r="BX122" s="298"/>
      <c r="BY122" s="298"/>
      <c r="BZ122" s="298"/>
      <c r="CA122" s="298"/>
      <c r="CB122" s="298"/>
      <c r="CC122" s="298"/>
      <c r="CD122" s="298"/>
      <c r="CE122" s="298"/>
      <c r="CF122" s="298"/>
      <c r="CG122" s="298"/>
      <c r="CH122" s="298"/>
      <c r="CI122" s="298"/>
      <c r="CJ122" s="298"/>
      <c r="CK122" s="298"/>
      <c r="CL122" s="298"/>
      <c r="CM122" s="298"/>
      <c r="CN122" s="298"/>
      <c r="CO122" s="298"/>
      <c r="CP122" s="298"/>
      <c r="CQ122" s="298"/>
      <c r="CR122" s="298"/>
      <c r="CS122" s="298"/>
      <c r="CT122" s="298"/>
      <c r="CU122" s="298"/>
      <c r="CV122" s="298"/>
      <c r="CW122" s="298"/>
      <c r="CX122" s="298"/>
      <c r="CY122" s="298"/>
      <c r="CZ122" s="298"/>
      <c r="DA122" s="298"/>
      <c r="DB122" s="298"/>
      <c r="DC122" s="298"/>
      <c r="DD122" s="298"/>
      <c r="DE122" s="298"/>
      <c r="DF122" s="298"/>
      <c r="DG122" s="298"/>
      <c r="DH122" s="298"/>
      <c r="DI122" s="298"/>
      <c r="DJ122" s="298"/>
      <c r="DK122" s="298"/>
      <c r="DL122" s="298"/>
      <c r="DM122" s="298"/>
      <c r="DN122" s="298"/>
      <c r="DO122" s="298"/>
      <c r="DP122" s="298"/>
      <c r="DQ122" s="298"/>
      <c r="DR122" s="298"/>
      <c r="DS122" s="298"/>
      <c r="DT122" s="298"/>
      <c r="DU122" s="298"/>
      <c r="DV122" s="298"/>
      <c r="DW122" s="298"/>
      <c r="DX122" s="298"/>
      <c r="DY122" s="298"/>
      <c r="DZ122" s="298"/>
      <c r="EA122" s="298"/>
      <c r="EB122" s="298"/>
      <c r="EC122" s="298"/>
      <c r="ED122" s="298"/>
      <c r="EE122" s="298"/>
      <c r="EF122" s="298"/>
      <c r="EG122" s="298"/>
      <c r="EH122" s="298"/>
      <c r="EI122" s="298"/>
      <c r="EJ122" s="298"/>
      <c r="EK122" s="298"/>
      <c r="EL122" s="298"/>
      <c r="EM122" s="298"/>
      <c r="EN122" s="298"/>
      <c r="EO122" s="298"/>
      <c r="EP122" s="298"/>
      <c r="EQ122" s="298"/>
      <c r="ER122" s="298"/>
      <c r="ES122" s="298"/>
      <c r="ET122" s="298"/>
      <c r="EU122" s="298"/>
      <c r="EV122" s="298"/>
      <c r="EW122" s="298"/>
      <c r="EX122" s="298"/>
      <c r="EY122" s="298"/>
      <c r="EZ122" s="298"/>
      <c r="FA122" s="298"/>
      <c r="FB122" s="298"/>
      <c r="FC122" s="298"/>
      <c r="FD122" s="298"/>
      <c r="FE122" s="298"/>
      <c r="FF122" s="298"/>
      <c r="FG122" s="298"/>
      <c r="FH122" s="298"/>
      <c r="FI122" s="298"/>
      <c r="FJ122" s="298"/>
      <c r="FK122" s="298"/>
      <c r="FL122" s="298"/>
      <c r="FM122" s="298"/>
      <c r="FN122" s="298"/>
      <c r="FO122" s="298"/>
      <c r="FP122" s="298"/>
      <c r="FQ122" s="298"/>
      <c r="FR122" s="298"/>
      <c r="FS122" s="298"/>
      <c r="FT122" s="298"/>
      <c r="FU122" s="298"/>
      <c r="FV122" s="298"/>
      <c r="FW122" s="298"/>
      <c r="FX122" s="298"/>
      <c r="FY122" s="298"/>
      <c r="FZ122" s="298"/>
      <c r="GA122" s="298"/>
      <c r="GB122" s="298"/>
      <c r="GC122" s="298"/>
      <c r="GD122" s="298"/>
      <c r="GE122" s="298"/>
      <c r="GF122" s="298"/>
      <c r="GG122" s="298"/>
      <c r="GH122" s="298"/>
      <c r="GI122" s="298"/>
      <c r="GJ122" s="298"/>
      <c r="GK122" s="298"/>
      <c r="GL122" s="298"/>
      <c r="GM122" s="298"/>
      <c r="GN122" s="298"/>
      <c r="GO122" s="298"/>
      <c r="GP122" s="298"/>
      <c r="GQ122" s="298"/>
      <c r="GR122" s="298"/>
      <c r="GS122" s="298"/>
      <c r="GT122" s="298"/>
      <c r="GU122" s="298"/>
      <c r="GV122" s="298"/>
      <c r="GW122" s="298"/>
      <c r="GX122" s="298"/>
      <c r="GY122" s="298"/>
      <c r="GZ122" s="298"/>
      <c r="HA122" s="298"/>
      <c r="HB122" s="298"/>
      <c r="HC122" s="298"/>
      <c r="HD122" s="298"/>
      <c r="HE122" s="298"/>
      <c r="HF122" s="298"/>
      <c r="HG122" s="298"/>
      <c r="HH122" s="298"/>
      <c r="HI122" s="298"/>
      <c r="HJ122" s="298"/>
      <c r="HK122" s="298"/>
      <c r="HL122" s="298"/>
      <c r="HM122" s="298"/>
      <c r="HN122" s="298"/>
      <c r="HO122" s="298"/>
      <c r="HP122" s="298"/>
      <c r="HQ122" s="298"/>
      <c r="HR122" s="298"/>
      <c r="HS122" s="298"/>
      <c r="HT122" s="298"/>
      <c r="HU122" s="298"/>
      <c r="HV122" s="298"/>
      <c r="HW122" s="298"/>
      <c r="HX122" s="298"/>
      <c r="HY122" s="298"/>
      <c r="HZ122" s="298"/>
      <c r="IA122" s="298"/>
      <c r="IB122" s="298"/>
      <c r="IC122" s="298"/>
      <c r="ID122" s="298"/>
      <c r="IE122" s="298"/>
      <c r="IF122" s="298"/>
      <c r="IG122" s="298"/>
      <c r="IH122" s="298"/>
      <c r="II122" s="298"/>
      <c r="IJ122" s="298"/>
      <c r="IK122" s="298"/>
      <c r="IL122" s="298"/>
      <c r="IM122" s="298"/>
      <c r="IN122" s="298"/>
      <c r="IO122" s="298"/>
      <c r="IP122" s="298"/>
      <c r="IQ122" s="298"/>
      <c r="IR122" s="298"/>
      <c r="IS122" s="298"/>
      <c r="IT122" s="298"/>
      <c r="IU122" s="298"/>
      <c r="IV122" s="298"/>
    </row>
    <row r="123" spans="1:256">
      <c r="A123" s="500">
        <v>2022</v>
      </c>
      <c r="B123" s="405" t="str">
        <f t="shared" si="1"/>
        <v>Jenny Milburn U17W</v>
      </c>
      <c r="C123" s="427" t="s">
        <v>2182</v>
      </c>
      <c r="D123" s="499" t="s">
        <v>130</v>
      </c>
      <c r="E123" s="404"/>
      <c r="F123" s="433" t="s">
        <v>3161</v>
      </c>
      <c r="G123" s="383"/>
      <c r="H123" s="315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98"/>
      <c r="BC123" s="298"/>
      <c r="BD123" s="298"/>
      <c r="BE123" s="298"/>
      <c r="BF123" s="298"/>
      <c r="BG123" s="298"/>
      <c r="BH123" s="298"/>
      <c r="BI123" s="298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298"/>
      <c r="BV123" s="298"/>
      <c r="BW123" s="298"/>
      <c r="BX123" s="298"/>
      <c r="BY123" s="298"/>
      <c r="BZ123" s="298"/>
      <c r="CA123" s="298"/>
      <c r="CB123" s="298"/>
      <c r="CC123" s="298"/>
      <c r="CD123" s="298"/>
      <c r="CE123" s="298"/>
      <c r="CF123" s="298"/>
      <c r="CG123" s="298"/>
      <c r="CH123" s="298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98"/>
      <c r="CZ123" s="298"/>
      <c r="DA123" s="298"/>
      <c r="DB123" s="298"/>
      <c r="DC123" s="298"/>
      <c r="DD123" s="298"/>
      <c r="DE123" s="298"/>
      <c r="DF123" s="298"/>
      <c r="DG123" s="298"/>
      <c r="DH123" s="298"/>
      <c r="DI123" s="298"/>
      <c r="DJ123" s="298"/>
      <c r="DK123" s="298"/>
      <c r="DL123" s="298"/>
      <c r="DM123" s="298"/>
      <c r="DN123" s="298"/>
      <c r="DO123" s="298"/>
      <c r="DP123" s="298"/>
      <c r="DQ123" s="298"/>
      <c r="DR123" s="298"/>
      <c r="DS123" s="298"/>
      <c r="DT123" s="298"/>
      <c r="DU123" s="298"/>
      <c r="DV123" s="298"/>
      <c r="DW123" s="298"/>
      <c r="DX123" s="298"/>
      <c r="DY123" s="298"/>
      <c r="DZ123" s="298"/>
      <c r="EA123" s="298"/>
      <c r="EB123" s="298"/>
      <c r="EC123" s="298"/>
      <c r="ED123" s="298"/>
      <c r="EE123" s="298"/>
      <c r="EF123" s="298"/>
      <c r="EG123" s="298"/>
      <c r="EH123" s="298"/>
      <c r="EI123" s="298"/>
      <c r="EJ123" s="298"/>
      <c r="EK123" s="298"/>
      <c r="EL123" s="298"/>
      <c r="EM123" s="298"/>
      <c r="EN123" s="298"/>
      <c r="EO123" s="298"/>
      <c r="EP123" s="298"/>
      <c r="EQ123" s="298"/>
      <c r="ER123" s="298"/>
      <c r="ES123" s="298"/>
      <c r="ET123" s="298"/>
      <c r="EU123" s="298"/>
      <c r="EV123" s="298"/>
      <c r="EW123" s="298"/>
      <c r="EX123" s="298"/>
      <c r="EY123" s="298"/>
      <c r="EZ123" s="298"/>
      <c r="FA123" s="298"/>
      <c r="FB123" s="298"/>
      <c r="FC123" s="298"/>
      <c r="FD123" s="298"/>
      <c r="FE123" s="298"/>
      <c r="FF123" s="298"/>
      <c r="FG123" s="298"/>
      <c r="FH123" s="298"/>
      <c r="FI123" s="298"/>
      <c r="FJ123" s="298"/>
      <c r="FK123" s="298"/>
      <c r="FL123" s="298"/>
      <c r="FM123" s="298"/>
      <c r="FN123" s="298"/>
      <c r="FO123" s="298"/>
      <c r="FP123" s="298"/>
      <c r="FQ123" s="298"/>
      <c r="FR123" s="298"/>
      <c r="FS123" s="298"/>
      <c r="FT123" s="298"/>
      <c r="FU123" s="298"/>
      <c r="FV123" s="298"/>
      <c r="FW123" s="298"/>
      <c r="FX123" s="298"/>
      <c r="FY123" s="298"/>
      <c r="FZ123" s="298"/>
      <c r="GA123" s="298"/>
      <c r="GB123" s="298"/>
      <c r="GC123" s="298"/>
      <c r="GD123" s="298"/>
      <c r="GE123" s="298"/>
      <c r="GF123" s="298"/>
      <c r="GG123" s="298"/>
      <c r="GH123" s="298"/>
      <c r="GI123" s="298"/>
      <c r="GJ123" s="298"/>
      <c r="GK123" s="298"/>
      <c r="GL123" s="298"/>
      <c r="GM123" s="298"/>
      <c r="GN123" s="298"/>
      <c r="GO123" s="298"/>
      <c r="GP123" s="298"/>
      <c r="GQ123" s="298"/>
      <c r="GR123" s="298"/>
      <c r="GS123" s="298"/>
      <c r="GT123" s="298"/>
      <c r="GU123" s="298"/>
      <c r="GV123" s="298"/>
      <c r="GW123" s="298"/>
      <c r="GX123" s="298"/>
      <c r="GY123" s="298"/>
      <c r="GZ123" s="298"/>
      <c r="HA123" s="298"/>
      <c r="HB123" s="298"/>
      <c r="HC123" s="298"/>
      <c r="HD123" s="298"/>
      <c r="HE123" s="298"/>
      <c r="HF123" s="298"/>
      <c r="HG123" s="298"/>
      <c r="HH123" s="298"/>
      <c r="HI123" s="298"/>
      <c r="HJ123" s="298"/>
      <c r="HK123" s="298"/>
      <c r="HL123" s="298"/>
      <c r="HM123" s="298"/>
      <c r="HN123" s="298"/>
      <c r="HO123" s="298"/>
      <c r="HP123" s="298"/>
      <c r="HQ123" s="298"/>
      <c r="HR123" s="298"/>
      <c r="HS123" s="298"/>
      <c r="HT123" s="298"/>
      <c r="HU123" s="298"/>
      <c r="HV123" s="298"/>
      <c r="HW123" s="298"/>
      <c r="HX123" s="298"/>
      <c r="HY123" s="298"/>
      <c r="HZ123" s="298"/>
      <c r="IA123" s="298"/>
      <c r="IB123" s="298"/>
      <c r="IC123" s="298"/>
      <c r="ID123" s="298"/>
      <c r="IE123" s="298"/>
      <c r="IF123" s="298"/>
      <c r="IG123" s="298"/>
      <c r="IH123" s="298"/>
      <c r="II123" s="298"/>
      <c r="IJ123" s="298"/>
      <c r="IK123" s="298"/>
      <c r="IL123" s="298"/>
      <c r="IM123" s="298"/>
      <c r="IN123" s="298"/>
      <c r="IO123" s="298"/>
      <c r="IP123" s="298"/>
      <c r="IQ123" s="298"/>
      <c r="IR123" s="298"/>
      <c r="IS123" s="298"/>
      <c r="IT123" s="298"/>
      <c r="IU123" s="298"/>
      <c r="IV123" s="298"/>
    </row>
    <row r="124" spans="1:256">
      <c r="A124" s="500">
        <v>2023</v>
      </c>
      <c r="B124" s="405" t="str">
        <f t="shared" si="1"/>
        <v>Tom Blackford U20M</v>
      </c>
      <c r="C124" s="427" t="s">
        <v>2182</v>
      </c>
      <c r="D124" s="499" t="s">
        <v>132</v>
      </c>
      <c r="E124" s="404"/>
      <c r="F124" s="433" t="s">
        <v>3162</v>
      </c>
      <c r="G124" s="383"/>
      <c r="H124" s="315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298"/>
      <c r="AQ124" s="298"/>
      <c r="AR124" s="298"/>
      <c r="AS124" s="298"/>
      <c r="AT124" s="298"/>
      <c r="AU124" s="298"/>
      <c r="AV124" s="298"/>
      <c r="AW124" s="298"/>
      <c r="AX124" s="298"/>
      <c r="AY124" s="298"/>
      <c r="AZ124" s="298"/>
      <c r="BA124" s="298"/>
      <c r="BB124" s="298"/>
      <c r="BC124" s="298"/>
      <c r="BD124" s="298"/>
      <c r="BE124" s="298"/>
      <c r="BF124" s="298"/>
      <c r="BG124" s="298"/>
      <c r="BH124" s="298"/>
      <c r="BI124" s="298"/>
      <c r="BJ124" s="298"/>
      <c r="BK124" s="298"/>
      <c r="BL124" s="298"/>
      <c r="BM124" s="298"/>
      <c r="BN124" s="298"/>
      <c r="BO124" s="298"/>
      <c r="BP124" s="298"/>
      <c r="BQ124" s="298"/>
      <c r="BR124" s="298"/>
      <c r="BS124" s="298"/>
      <c r="BT124" s="298"/>
      <c r="BU124" s="298"/>
      <c r="BV124" s="298"/>
      <c r="BW124" s="298"/>
      <c r="BX124" s="298"/>
      <c r="BY124" s="298"/>
      <c r="BZ124" s="298"/>
      <c r="CA124" s="298"/>
      <c r="CB124" s="298"/>
      <c r="CC124" s="298"/>
      <c r="CD124" s="298"/>
      <c r="CE124" s="298"/>
      <c r="CF124" s="298"/>
      <c r="CG124" s="298"/>
      <c r="CH124" s="298"/>
      <c r="CI124" s="298"/>
      <c r="CJ124" s="298"/>
      <c r="CK124" s="298"/>
      <c r="CL124" s="298"/>
      <c r="CM124" s="298"/>
      <c r="CN124" s="298"/>
      <c r="CO124" s="298"/>
      <c r="CP124" s="298"/>
      <c r="CQ124" s="298"/>
      <c r="CR124" s="298"/>
      <c r="CS124" s="298"/>
      <c r="CT124" s="298"/>
      <c r="CU124" s="298"/>
      <c r="CV124" s="298"/>
      <c r="CW124" s="298"/>
      <c r="CX124" s="298"/>
      <c r="CY124" s="298"/>
      <c r="CZ124" s="298"/>
      <c r="DA124" s="298"/>
      <c r="DB124" s="298"/>
      <c r="DC124" s="298"/>
      <c r="DD124" s="298"/>
      <c r="DE124" s="298"/>
      <c r="DF124" s="298"/>
      <c r="DG124" s="298"/>
      <c r="DH124" s="298"/>
      <c r="DI124" s="298"/>
      <c r="DJ124" s="298"/>
      <c r="DK124" s="298"/>
      <c r="DL124" s="298"/>
      <c r="DM124" s="298"/>
      <c r="DN124" s="298"/>
      <c r="DO124" s="298"/>
      <c r="DP124" s="298"/>
      <c r="DQ124" s="298"/>
      <c r="DR124" s="298"/>
      <c r="DS124" s="298"/>
      <c r="DT124" s="298"/>
      <c r="DU124" s="298"/>
      <c r="DV124" s="298"/>
      <c r="DW124" s="298"/>
      <c r="DX124" s="298"/>
      <c r="DY124" s="298"/>
      <c r="DZ124" s="298"/>
      <c r="EA124" s="298"/>
      <c r="EB124" s="298"/>
      <c r="EC124" s="298"/>
      <c r="ED124" s="298"/>
      <c r="EE124" s="298"/>
      <c r="EF124" s="298"/>
      <c r="EG124" s="298"/>
      <c r="EH124" s="298"/>
      <c r="EI124" s="298"/>
      <c r="EJ124" s="298"/>
      <c r="EK124" s="298"/>
      <c r="EL124" s="298"/>
      <c r="EM124" s="298"/>
      <c r="EN124" s="298"/>
      <c r="EO124" s="298"/>
      <c r="EP124" s="298"/>
      <c r="EQ124" s="298"/>
      <c r="ER124" s="298"/>
      <c r="ES124" s="298"/>
      <c r="ET124" s="298"/>
      <c r="EU124" s="298"/>
      <c r="EV124" s="298"/>
      <c r="EW124" s="298"/>
      <c r="EX124" s="298"/>
      <c r="EY124" s="298"/>
      <c r="EZ124" s="298"/>
      <c r="FA124" s="298"/>
      <c r="FB124" s="298"/>
      <c r="FC124" s="298"/>
      <c r="FD124" s="298"/>
      <c r="FE124" s="298"/>
      <c r="FF124" s="298"/>
      <c r="FG124" s="298"/>
      <c r="FH124" s="298"/>
      <c r="FI124" s="298"/>
      <c r="FJ124" s="298"/>
      <c r="FK124" s="298"/>
      <c r="FL124" s="298"/>
      <c r="FM124" s="298"/>
      <c r="FN124" s="298"/>
      <c r="FO124" s="298"/>
      <c r="FP124" s="298"/>
      <c r="FQ124" s="298"/>
      <c r="FR124" s="298"/>
      <c r="FS124" s="298"/>
      <c r="FT124" s="298"/>
      <c r="FU124" s="298"/>
      <c r="FV124" s="298"/>
      <c r="FW124" s="298"/>
      <c r="FX124" s="298"/>
      <c r="FY124" s="298"/>
      <c r="FZ124" s="298"/>
      <c r="GA124" s="298"/>
      <c r="GB124" s="298"/>
      <c r="GC124" s="298"/>
      <c r="GD124" s="298"/>
      <c r="GE124" s="298"/>
      <c r="GF124" s="298"/>
      <c r="GG124" s="298"/>
      <c r="GH124" s="298"/>
      <c r="GI124" s="298"/>
      <c r="GJ124" s="298"/>
      <c r="GK124" s="298"/>
      <c r="GL124" s="298"/>
      <c r="GM124" s="298"/>
      <c r="GN124" s="298"/>
      <c r="GO124" s="298"/>
      <c r="GP124" s="298"/>
      <c r="GQ124" s="298"/>
      <c r="GR124" s="298"/>
      <c r="GS124" s="298"/>
      <c r="GT124" s="298"/>
      <c r="GU124" s="298"/>
      <c r="GV124" s="298"/>
      <c r="GW124" s="298"/>
      <c r="GX124" s="298"/>
      <c r="GY124" s="298"/>
      <c r="GZ124" s="298"/>
      <c r="HA124" s="298"/>
      <c r="HB124" s="298"/>
      <c r="HC124" s="298"/>
      <c r="HD124" s="298"/>
      <c r="HE124" s="298"/>
      <c r="HF124" s="298"/>
      <c r="HG124" s="298"/>
      <c r="HH124" s="298"/>
      <c r="HI124" s="298"/>
      <c r="HJ124" s="298"/>
      <c r="HK124" s="298"/>
      <c r="HL124" s="298"/>
      <c r="HM124" s="298"/>
      <c r="HN124" s="298"/>
      <c r="HO124" s="298"/>
      <c r="HP124" s="298"/>
      <c r="HQ124" s="298"/>
      <c r="HR124" s="298"/>
      <c r="HS124" s="298"/>
      <c r="HT124" s="298"/>
      <c r="HU124" s="298"/>
      <c r="HV124" s="298"/>
      <c r="HW124" s="298"/>
      <c r="HX124" s="298"/>
      <c r="HY124" s="298"/>
      <c r="HZ124" s="298"/>
      <c r="IA124" s="298"/>
      <c r="IB124" s="298"/>
      <c r="IC124" s="298"/>
      <c r="ID124" s="298"/>
      <c r="IE124" s="298"/>
      <c r="IF124" s="298"/>
      <c r="IG124" s="298"/>
      <c r="IH124" s="298"/>
      <c r="II124" s="298"/>
      <c r="IJ124" s="298"/>
      <c r="IK124" s="298"/>
      <c r="IL124" s="298"/>
      <c r="IM124" s="298"/>
      <c r="IN124" s="298"/>
      <c r="IO124" s="298"/>
      <c r="IP124" s="298"/>
      <c r="IQ124" s="298"/>
      <c r="IR124" s="298"/>
      <c r="IS124" s="298"/>
      <c r="IT124" s="298"/>
      <c r="IU124" s="298"/>
      <c r="IV124" s="298"/>
    </row>
    <row r="125" spans="1:256">
      <c r="A125" s="500">
        <v>2024</v>
      </c>
      <c r="B125" s="405" t="str">
        <f t="shared" si="1"/>
        <v xml:space="preserve">  </v>
      </c>
      <c r="C125" s="427" t="s">
        <v>2182</v>
      </c>
      <c r="D125" s="499"/>
      <c r="E125" s="404"/>
      <c r="F125" s="433" t="s">
        <v>2299</v>
      </c>
      <c r="G125" s="383"/>
      <c r="H125" s="315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  <c r="AN125" s="298"/>
      <c r="AO125" s="298"/>
      <c r="AP125" s="298"/>
      <c r="AQ125" s="298"/>
      <c r="AR125" s="298"/>
      <c r="AS125" s="298"/>
      <c r="AT125" s="298"/>
      <c r="AU125" s="298"/>
      <c r="AV125" s="298"/>
      <c r="AW125" s="298"/>
      <c r="AX125" s="298"/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298"/>
      <c r="BM125" s="298"/>
      <c r="BN125" s="298"/>
      <c r="BO125" s="298"/>
      <c r="BP125" s="298"/>
      <c r="BQ125" s="298"/>
      <c r="BR125" s="298"/>
      <c r="BS125" s="298"/>
      <c r="BT125" s="298"/>
      <c r="BU125" s="298"/>
      <c r="BV125" s="298"/>
      <c r="BW125" s="298"/>
      <c r="BX125" s="298"/>
      <c r="BY125" s="298"/>
      <c r="BZ125" s="298"/>
      <c r="CA125" s="298"/>
      <c r="CB125" s="298"/>
      <c r="CC125" s="298"/>
      <c r="CD125" s="298"/>
      <c r="CE125" s="298"/>
      <c r="CF125" s="298"/>
      <c r="CG125" s="298"/>
      <c r="CH125" s="298"/>
      <c r="CI125" s="298"/>
      <c r="CJ125" s="298"/>
      <c r="CK125" s="298"/>
      <c r="CL125" s="298"/>
      <c r="CM125" s="298"/>
      <c r="CN125" s="298"/>
      <c r="CO125" s="298"/>
      <c r="CP125" s="298"/>
      <c r="CQ125" s="298"/>
      <c r="CR125" s="298"/>
      <c r="CS125" s="298"/>
      <c r="CT125" s="298"/>
      <c r="CU125" s="298"/>
      <c r="CV125" s="298"/>
      <c r="CW125" s="298"/>
      <c r="CX125" s="298"/>
      <c r="CY125" s="298"/>
      <c r="CZ125" s="298"/>
      <c r="DA125" s="298"/>
      <c r="DB125" s="298"/>
      <c r="DC125" s="298"/>
      <c r="DD125" s="298"/>
      <c r="DE125" s="298"/>
      <c r="DF125" s="298"/>
      <c r="DG125" s="298"/>
      <c r="DH125" s="298"/>
      <c r="DI125" s="298"/>
      <c r="DJ125" s="298"/>
      <c r="DK125" s="298"/>
      <c r="DL125" s="298"/>
      <c r="DM125" s="298"/>
      <c r="DN125" s="298"/>
      <c r="DO125" s="298"/>
      <c r="DP125" s="298"/>
      <c r="DQ125" s="298"/>
      <c r="DR125" s="298"/>
      <c r="DS125" s="298"/>
      <c r="DT125" s="298"/>
      <c r="DU125" s="298"/>
      <c r="DV125" s="298"/>
      <c r="DW125" s="298"/>
      <c r="DX125" s="298"/>
      <c r="DY125" s="298"/>
      <c r="DZ125" s="298"/>
      <c r="EA125" s="298"/>
      <c r="EB125" s="298"/>
      <c r="EC125" s="298"/>
      <c r="ED125" s="298"/>
      <c r="EE125" s="298"/>
      <c r="EF125" s="298"/>
      <c r="EG125" s="298"/>
      <c r="EH125" s="298"/>
      <c r="EI125" s="298"/>
      <c r="EJ125" s="298"/>
      <c r="EK125" s="298"/>
      <c r="EL125" s="298"/>
      <c r="EM125" s="298"/>
      <c r="EN125" s="298"/>
      <c r="EO125" s="298"/>
      <c r="EP125" s="298"/>
      <c r="EQ125" s="298"/>
      <c r="ER125" s="298"/>
      <c r="ES125" s="298"/>
      <c r="ET125" s="298"/>
      <c r="EU125" s="298"/>
      <c r="EV125" s="298"/>
      <c r="EW125" s="298"/>
      <c r="EX125" s="298"/>
      <c r="EY125" s="298"/>
      <c r="EZ125" s="298"/>
      <c r="FA125" s="298"/>
      <c r="FB125" s="298"/>
      <c r="FC125" s="298"/>
      <c r="FD125" s="298"/>
      <c r="FE125" s="298"/>
      <c r="FF125" s="298"/>
      <c r="FG125" s="298"/>
      <c r="FH125" s="298"/>
      <c r="FI125" s="298"/>
      <c r="FJ125" s="298"/>
      <c r="FK125" s="298"/>
      <c r="FL125" s="298"/>
      <c r="FM125" s="298"/>
      <c r="FN125" s="298"/>
      <c r="FO125" s="298"/>
      <c r="FP125" s="298"/>
      <c r="FQ125" s="298"/>
      <c r="FR125" s="298"/>
      <c r="FS125" s="298"/>
      <c r="FT125" s="298"/>
      <c r="FU125" s="298"/>
      <c r="FV125" s="298"/>
      <c r="FW125" s="298"/>
      <c r="FX125" s="298"/>
      <c r="FY125" s="298"/>
      <c r="FZ125" s="298"/>
      <c r="GA125" s="298"/>
      <c r="GB125" s="298"/>
      <c r="GC125" s="298"/>
      <c r="GD125" s="298"/>
      <c r="GE125" s="298"/>
      <c r="GF125" s="298"/>
      <c r="GG125" s="298"/>
      <c r="GH125" s="298"/>
      <c r="GI125" s="298"/>
      <c r="GJ125" s="298"/>
      <c r="GK125" s="298"/>
      <c r="GL125" s="298"/>
      <c r="GM125" s="298"/>
      <c r="GN125" s="298"/>
      <c r="GO125" s="298"/>
      <c r="GP125" s="298"/>
      <c r="GQ125" s="298"/>
      <c r="GR125" s="298"/>
      <c r="GS125" s="298"/>
      <c r="GT125" s="298"/>
      <c r="GU125" s="298"/>
      <c r="GV125" s="298"/>
      <c r="GW125" s="298"/>
      <c r="GX125" s="298"/>
      <c r="GY125" s="298"/>
      <c r="GZ125" s="298"/>
      <c r="HA125" s="298"/>
      <c r="HB125" s="298"/>
      <c r="HC125" s="298"/>
      <c r="HD125" s="298"/>
      <c r="HE125" s="298"/>
      <c r="HF125" s="298"/>
      <c r="HG125" s="298"/>
      <c r="HH125" s="298"/>
      <c r="HI125" s="298"/>
      <c r="HJ125" s="298"/>
      <c r="HK125" s="298"/>
      <c r="HL125" s="298"/>
      <c r="HM125" s="298"/>
      <c r="HN125" s="298"/>
      <c r="HO125" s="298"/>
      <c r="HP125" s="298"/>
      <c r="HQ125" s="298"/>
      <c r="HR125" s="298"/>
      <c r="HS125" s="298"/>
      <c r="HT125" s="298"/>
      <c r="HU125" s="298"/>
      <c r="HV125" s="298"/>
      <c r="HW125" s="298"/>
      <c r="HX125" s="298"/>
      <c r="HY125" s="298"/>
      <c r="HZ125" s="298"/>
      <c r="IA125" s="298"/>
      <c r="IB125" s="298"/>
      <c r="IC125" s="298"/>
      <c r="ID125" s="298"/>
      <c r="IE125" s="298"/>
      <c r="IF125" s="298"/>
      <c r="IG125" s="298"/>
      <c r="IH125" s="298"/>
      <c r="II125" s="298"/>
      <c r="IJ125" s="298"/>
      <c r="IK125" s="298"/>
      <c r="IL125" s="298"/>
      <c r="IM125" s="298"/>
      <c r="IN125" s="298"/>
      <c r="IO125" s="298"/>
      <c r="IP125" s="298"/>
      <c r="IQ125" s="298"/>
      <c r="IR125" s="298"/>
      <c r="IS125" s="298"/>
      <c r="IT125" s="298"/>
      <c r="IU125" s="298"/>
      <c r="IV125" s="298"/>
    </row>
    <row r="126" spans="1:256">
      <c r="A126" s="500">
        <v>2025</v>
      </c>
      <c r="B126" s="405" t="str">
        <f t="shared" si="1"/>
        <v xml:space="preserve">  </v>
      </c>
      <c r="C126" s="427" t="s">
        <v>2182</v>
      </c>
      <c r="D126" s="499"/>
      <c r="E126" s="404"/>
      <c r="F126" s="433" t="s">
        <v>2299</v>
      </c>
      <c r="G126" s="383"/>
      <c r="H126" s="315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8"/>
      <c r="AQ126" s="298"/>
      <c r="AR126" s="298"/>
      <c r="AS126" s="298"/>
      <c r="AT126" s="298"/>
      <c r="AU126" s="298"/>
      <c r="AV126" s="298"/>
      <c r="AW126" s="298"/>
      <c r="AX126" s="298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298"/>
      <c r="BM126" s="298"/>
      <c r="BN126" s="298"/>
      <c r="BO126" s="298"/>
      <c r="BP126" s="298"/>
      <c r="BQ126" s="298"/>
      <c r="BR126" s="298"/>
      <c r="BS126" s="298"/>
      <c r="BT126" s="298"/>
      <c r="BU126" s="298"/>
      <c r="BV126" s="298"/>
      <c r="BW126" s="298"/>
      <c r="BX126" s="298"/>
      <c r="BY126" s="298"/>
      <c r="BZ126" s="298"/>
      <c r="CA126" s="298"/>
      <c r="CB126" s="298"/>
      <c r="CC126" s="298"/>
      <c r="CD126" s="298"/>
      <c r="CE126" s="298"/>
      <c r="CF126" s="298"/>
      <c r="CG126" s="298"/>
      <c r="CH126" s="298"/>
      <c r="CI126" s="298"/>
      <c r="CJ126" s="298"/>
      <c r="CK126" s="298"/>
      <c r="CL126" s="298"/>
      <c r="CM126" s="298"/>
      <c r="CN126" s="298"/>
      <c r="CO126" s="298"/>
      <c r="CP126" s="298"/>
      <c r="CQ126" s="298"/>
      <c r="CR126" s="298"/>
      <c r="CS126" s="298"/>
      <c r="CT126" s="298"/>
      <c r="CU126" s="298"/>
      <c r="CV126" s="298"/>
      <c r="CW126" s="298"/>
      <c r="CX126" s="298"/>
      <c r="CY126" s="298"/>
      <c r="CZ126" s="298"/>
      <c r="DA126" s="298"/>
      <c r="DB126" s="298"/>
      <c r="DC126" s="298"/>
      <c r="DD126" s="298"/>
      <c r="DE126" s="298"/>
      <c r="DF126" s="298"/>
      <c r="DG126" s="298"/>
      <c r="DH126" s="298"/>
      <c r="DI126" s="298"/>
      <c r="DJ126" s="298"/>
      <c r="DK126" s="298"/>
      <c r="DL126" s="298"/>
      <c r="DM126" s="298"/>
      <c r="DN126" s="298"/>
      <c r="DO126" s="298"/>
      <c r="DP126" s="298"/>
      <c r="DQ126" s="298"/>
      <c r="DR126" s="298"/>
      <c r="DS126" s="298"/>
      <c r="DT126" s="298"/>
      <c r="DU126" s="298"/>
      <c r="DV126" s="298"/>
      <c r="DW126" s="298"/>
      <c r="DX126" s="298"/>
      <c r="DY126" s="298"/>
      <c r="DZ126" s="298"/>
      <c r="EA126" s="298"/>
      <c r="EB126" s="298"/>
      <c r="EC126" s="298"/>
      <c r="ED126" s="298"/>
      <c r="EE126" s="298"/>
      <c r="EF126" s="298"/>
      <c r="EG126" s="298"/>
      <c r="EH126" s="298"/>
      <c r="EI126" s="298"/>
      <c r="EJ126" s="298"/>
      <c r="EK126" s="298"/>
      <c r="EL126" s="298"/>
      <c r="EM126" s="298"/>
      <c r="EN126" s="298"/>
      <c r="EO126" s="298"/>
      <c r="EP126" s="298"/>
      <c r="EQ126" s="298"/>
      <c r="ER126" s="298"/>
      <c r="ES126" s="298"/>
      <c r="ET126" s="298"/>
      <c r="EU126" s="298"/>
      <c r="EV126" s="298"/>
      <c r="EW126" s="298"/>
      <c r="EX126" s="298"/>
      <c r="EY126" s="298"/>
      <c r="EZ126" s="298"/>
      <c r="FA126" s="298"/>
      <c r="FB126" s="298"/>
      <c r="FC126" s="298"/>
      <c r="FD126" s="298"/>
      <c r="FE126" s="298"/>
      <c r="FF126" s="298"/>
      <c r="FG126" s="298"/>
      <c r="FH126" s="298"/>
      <c r="FI126" s="298"/>
      <c r="FJ126" s="298"/>
      <c r="FK126" s="298"/>
      <c r="FL126" s="298"/>
      <c r="FM126" s="298"/>
      <c r="FN126" s="298"/>
      <c r="FO126" s="298"/>
      <c r="FP126" s="298"/>
      <c r="FQ126" s="298"/>
      <c r="FR126" s="298"/>
      <c r="FS126" s="298"/>
      <c r="FT126" s="298"/>
      <c r="FU126" s="298"/>
      <c r="FV126" s="298"/>
      <c r="FW126" s="298"/>
      <c r="FX126" s="298"/>
      <c r="FY126" s="298"/>
      <c r="FZ126" s="298"/>
      <c r="GA126" s="298"/>
      <c r="GB126" s="298"/>
      <c r="GC126" s="298"/>
      <c r="GD126" s="298"/>
      <c r="GE126" s="298"/>
      <c r="GF126" s="298"/>
      <c r="GG126" s="298"/>
      <c r="GH126" s="298"/>
      <c r="GI126" s="298"/>
      <c r="GJ126" s="298"/>
      <c r="GK126" s="298"/>
      <c r="GL126" s="298"/>
      <c r="GM126" s="298"/>
      <c r="GN126" s="298"/>
      <c r="GO126" s="298"/>
      <c r="GP126" s="298"/>
      <c r="GQ126" s="298"/>
      <c r="GR126" s="298"/>
      <c r="GS126" s="298"/>
      <c r="GT126" s="298"/>
      <c r="GU126" s="298"/>
      <c r="GV126" s="298"/>
      <c r="GW126" s="298"/>
      <c r="GX126" s="298"/>
      <c r="GY126" s="298"/>
      <c r="GZ126" s="298"/>
      <c r="HA126" s="298"/>
      <c r="HB126" s="298"/>
      <c r="HC126" s="298"/>
      <c r="HD126" s="298"/>
      <c r="HE126" s="298"/>
      <c r="HF126" s="298"/>
      <c r="HG126" s="298"/>
      <c r="HH126" s="298"/>
      <c r="HI126" s="298"/>
      <c r="HJ126" s="298"/>
      <c r="HK126" s="298"/>
      <c r="HL126" s="298"/>
      <c r="HM126" s="298"/>
      <c r="HN126" s="298"/>
      <c r="HO126" s="298"/>
      <c r="HP126" s="298"/>
      <c r="HQ126" s="298"/>
      <c r="HR126" s="298"/>
      <c r="HS126" s="298"/>
      <c r="HT126" s="298"/>
      <c r="HU126" s="298"/>
      <c r="HV126" s="298"/>
      <c r="HW126" s="298"/>
      <c r="HX126" s="298"/>
      <c r="HY126" s="298"/>
      <c r="HZ126" s="298"/>
      <c r="IA126" s="298"/>
      <c r="IB126" s="298"/>
      <c r="IC126" s="298"/>
      <c r="ID126" s="298"/>
      <c r="IE126" s="298"/>
      <c r="IF126" s="298"/>
      <c r="IG126" s="298"/>
      <c r="IH126" s="298"/>
      <c r="II126" s="298"/>
      <c r="IJ126" s="298"/>
      <c r="IK126" s="298"/>
      <c r="IL126" s="298"/>
      <c r="IM126" s="298"/>
      <c r="IN126" s="298"/>
      <c r="IO126" s="298"/>
      <c r="IP126" s="298"/>
      <c r="IQ126" s="298"/>
      <c r="IR126" s="298"/>
      <c r="IS126" s="298"/>
      <c r="IT126" s="298"/>
      <c r="IU126" s="298"/>
      <c r="IV126" s="298"/>
    </row>
    <row r="127" spans="1:256">
      <c r="A127" s="658" t="s">
        <v>904</v>
      </c>
      <c r="B127" s="376" t="str">
        <f t="shared" si="1"/>
        <v xml:space="preserve"> </v>
      </c>
      <c r="C127" s="427"/>
      <c r="D127" s="428"/>
      <c r="E127" s="404"/>
      <c r="F127" s="427"/>
      <c r="G127" s="383"/>
      <c r="H127" s="315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8"/>
      <c r="BM127" s="298"/>
      <c r="BN127" s="298"/>
      <c r="BO127" s="298"/>
      <c r="BP127" s="298"/>
      <c r="BQ127" s="298"/>
      <c r="BR127" s="298"/>
      <c r="BS127" s="298"/>
      <c r="BT127" s="298"/>
      <c r="BU127" s="298"/>
      <c r="BV127" s="298"/>
      <c r="BW127" s="298"/>
      <c r="BX127" s="298"/>
      <c r="BY127" s="298"/>
      <c r="BZ127" s="298"/>
      <c r="CA127" s="298"/>
      <c r="CB127" s="298"/>
      <c r="CC127" s="298"/>
      <c r="CD127" s="298"/>
      <c r="CE127" s="298"/>
      <c r="CF127" s="298"/>
      <c r="CG127" s="298"/>
      <c r="CH127" s="298"/>
      <c r="CI127" s="298"/>
      <c r="CJ127" s="298"/>
      <c r="CK127" s="298"/>
      <c r="CL127" s="298"/>
      <c r="CM127" s="298"/>
      <c r="CN127" s="298"/>
      <c r="CO127" s="298"/>
      <c r="CP127" s="298"/>
      <c r="CQ127" s="298"/>
      <c r="CR127" s="298"/>
      <c r="CS127" s="298"/>
      <c r="CT127" s="298"/>
      <c r="CU127" s="298"/>
      <c r="CV127" s="298"/>
      <c r="CW127" s="298"/>
      <c r="CX127" s="298"/>
      <c r="CY127" s="298"/>
      <c r="CZ127" s="298"/>
      <c r="DA127" s="298"/>
      <c r="DB127" s="298"/>
      <c r="DC127" s="298"/>
      <c r="DD127" s="298"/>
      <c r="DE127" s="298"/>
      <c r="DF127" s="298"/>
      <c r="DG127" s="298"/>
      <c r="DH127" s="298"/>
      <c r="DI127" s="298"/>
      <c r="DJ127" s="298"/>
      <c r="DK127" s="298"/>
      <c r="DL127" s="298"/>
      <c r="DM127" s="298"/>
      <c r="DN127" s="298"/>
      <c r="DO127" s="298"/>
      <c r="DP127" s="298"/>
      <c r="DQ127" s="298"/>
      <c r="DR127" s="298"/>
      <c r="DS127" s="298"/>
      <c r="DT127" s="298"/>
      <c r="DU127" s="298"/>
      <c r="DV127" s="298"/>
      <c r="DW127" s="298"/>
      <c r="DX127" s="298"/>
      <c r="DY127" s="298"/>
      <c r="DZ127" s="298"/>
      <c r="EA127" s="298"/>
      <c r="EB127" s="298"/>
      <c r="EC127" s="298"/>
      <c r="ED127" s="298"/>
      <c r="EE127" s="298"/>
      <c r="EF127" s="298"/>
      <c r="EG127" s="298"/>
      <c r="EH127" s="298"/>
      <c r="EI127" s="298"/>
      <c r="EJ127" s="298"/>
      <c r="EK127" s="298"/>
      <c r="EL127" s="298"/>
      <c r="EM127" s="298"/>
      <c r="EN127" s="298"/>
      <c r="EO127" s="298"/>
      <c r="EP127" s="298"/>
      <c r="EQ127" s="298"/>
      <c r="ER127" s="298"/>
      <c r="ES127" s="298"/>
      <c r="ET127" s="298"/>
      <c r="EU127" s="298"/>
      <c r="EV127" s="298"/>
      <c r="EW127" s="298"/>
      <c r="EX127" s="298"/>
      <c r="EY127" s="298"/>
      <c r="EZ127" s="298"/>
      <c r="FA127" s="298"/>
      <c r="FB127" s="298"/>
      <c r="FC127" s="298"/>
      <c r="FD127" s="298"/>
      <c r="FE127" s="298"/>
      <c r="FF127" s="298"/>
      <c r="FG127" s="298"/>
      <c r="FH127" s="298"/>
      <c r="FI127" s="298"/>
      <c r="FJ127" s="298"/>
      <c r="FK127" s="298"/>
      <c r="FL127" s="298"/>
      <c r="FM127" s="298"/>
      <c r="FN127" s="298"/>
      <c r="FO127" s="298"/>
      <c r="FP127" s="298"/>
      <c r="FQ127" s="298"/>
      <c r="FR127" s="298"/>
      <c r="FS127" s="298"/>
      <c r="FT127" s="298"/>
      <c r="FU127" s="298"/>
      <c r="FV127" s="298"/>
      <c r="FW127" s="298"/>
      <c r="FX127" s="298"/>
      <c r="FY127" s="298"/>
      <c r="FZ127" s="298"/>
      <c r="GA127" s="298"/>
      <c r="GB127" s="298"/>
      <c r="GC127" s="298"/>
      <c r="GD127" s="298"/>
      <c r="GE127" s="298"/>
      <c r="GF127" s="298"/>
      <c r="GG127" s="298"/>
      <c r="GH127" s="298"/>
      <c r="GI127" s="298"/>
      <c r="GJ127" s="298"/>
      <c r="GK127" s="298"/>
      <c r="GL127" s="298"/>
      <c r="GM127" s="298"/>
      <c r="GN127" s="298"/>
      <c r="GO127" s="298"/>
      <c r="GP127" s="298"/>
      <c r="GQ127" s="298"/>
      <c r="GR127" s="298"/>
      <c r="GS127" s="298"/>
      <c r="GT127" s="298"/>
      <c r="GU127" s="298"/>
      <c r="GV127" s="298"/>
      <c r="GW127" s="298"/>
      <c r="GX127" s="298"/>
      <c r="GY127" s="298"/>
      <c r="GZ127" s="298"/>
      <c r="HA127" s="298"/>
      <c r="HB127" s="298"/>
      <c r="HC127" s="298"/>
      <c r="HD127" s="298"/>
      <c r="HE127" s="298"/>
      <c r="HF127" s="298"/>
      <c r="HG127" s="298"/>
      <c r="HH127" s="298"/>
      <c r="HI127" s="298"/>
      <c r="HJ127" s="298"/>
      <c r="HK127" s="298"/>
      <c r="HL127" s="298"/>
      <c r="HM127" s="298"/>
      <c r="HN127" s="298"/>
      <c r="HO127" s="298"/>
      <c r="HP127" s="298"/>
      <c r="HQ127" s="298"/>
      <c r="HR127" s="298"/>
      <c r="HS127" s="298"/>
      <c r="HT127" s="298"/>
      <c r="HU127" s="298"/>
      <c r="HV127" s="298"/>
      <c r="HW127" s="298"/>
      <c r="HX127" s="298"/>
      <c r="HY127" s="298"/>
      <c r="HZ127" s="298"/>
      <c r="IA127" s="298"/>
      <c r="IB127" s="298"/>
      <c r="IC127" s="298"/>
      <c r="ID127" s="298"/>
      <c r="IE127" s="298"/>
      <c r="IF127" s="298"/>
      <c r="IG127" s="298"/>
      <c r="IH127" s="298"/>
      <c r="II127" s="298"/>
      <c r="IJ127" s="298"/>
      <c r="IK127" s="298"/>
      <c r="IL127" s="298"/>
      <c r="IM127" s="298"/>
      <c r="IN127" s="298"/>
      <c r="IO127" s="298"/>
      <c r="IP127" s="298"/>
      <c r="IQ127" s="298"/>
      <c r="IR127" s="298"/>
      <c r="IS127" s="298"/>
      <c r="IT127" s="298"/>
      <c r="IU127" s="298"/>
      <c r="IV127" s="298"/>
    </row>
    <row r="128" spans="1:256">
      <c r="A128" s="503">
        <v>101</v>
      </c>
      <c r="B128" s="405" t="str">
        <f t="shared" si="1"/>
        <v>Emily Churchill U13G</v>
      </c>
      <c r="C128" s="427" t="s">
        <v>2183</v>
      </c>
      <c r="D128" s="407" t="s">
        <v>126</v>
      </c>
      <c r="E128" s="404">
        <v>38311</v>
      </c>
      <c r="F128" s="376" t="s">
        <v>2257</v>
      </c>
      <c r="G128" s="341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8"/>
      <c r="BW128" s="298"/>
      <c r="BX128" s="298"/>
      <c r="BY128" s="298"/>
      <c r="BZ128" s="298"/>
      <c r="CA128" s="298"/>
      <c r="CB128" s="298"/>
      <c r="CC128" s="298"/>
      <c r="CD128" s="298"/>
      <c r="CE128" s="298"/>
      <c r="CF128" s="298"/>
      <c r="CG128" s="298"/>
      <c r="CH128" s="298"/>
      <c r="CI128" s="298"/>
      <c r="CJ128" s="298"/>
      <c r="CK128" s="298"/>
      <c r="CL128" s="298"/>
      <c r="CM128" s="298"/>
      <c r="CN128" s="298"/>
      <c r="CO128" s="298"/>
      <c r="CP128" s="298"/>
      <c r="CQ128" s="298"/>
      <c r="CR128" s="298"/>
      <c r="CS128" s="298"/>
      <c r="CT128" s="298"/>
      <c r="CU128" s="298"/>
      <c r="CV128" s="298"/>
      <c r="CW128" s="298"/>
      <c r="CX128" s="298"/>
      <c r="CY128" s="298"/>
      <c r="CZ128" s="298"/>
      <c r="DA128" s="298"/>
      <c r="DB128" s="298"/>
      <c r="DC128" s="298"/>
      <c r="DD128" s="298"/>
      <c r="DE128" s="298"/>
      <c r="DF128" s="298"/>
      <c r="DG128" s="298"/>
      <c r="DH128" s="298"/>
      <c r="DI128" s="298"/>
      <c r="DJ128" s="298"/>
      <c r="DK128" s="298"/>
      <c r="DL128" s="298"/>
      <c r="DM128" s="298"/>
      <c r="DN128" s="298"/>
      <c r="DO128" s="298"/>
      <c r="DP128" s="298"/>
      <c r="DQ128" s="298"/>
      <c r="DR128" s="298"/>
      <c r="DS128" s="298"/>
      <c r="DT128" s="298"/>
      <c r="DU128" s="298"/>
      <c r="DV128" s="298"/>
      <c r="DW128" s="298"/>
      <c r="DX128" s="298"/>
      <c r="DY128" s="298"/>
      <c r="DZ128" s="298"/>
      <c r="EA128" s="298"/>
      <c r="EB128" s="298"/>
      <c r="EC128" s="298"/>
      <c r="ED128" s="298"/>
      <c r="EE128" s="298"/>
      <c r="EF128" s="298"/>
      <c r="EG128" s="298"/>
      <c r="EH128" s="298"/>
      <c r="EI128" s="298"/>
      <c r="EJ128" s="298"/>
      <c r="EK128" s="298"/>
      <c r="EL128" s="298"/>
      <c r="EM128" s="298"/>
      <c r="EN128" s="298"/>
      <c r="EO128" s="298"/>
      <c r="EP128" s="298"/>
      <c r="EQ128" s="298"/>
      <c r="ER128" s="298"/>
      <c r="ES128" s="298"/>
      <c r="ET128" s="298"/>
      <c r="EU128" s="298"/>
      <c r="EV128" s="298"/>
      <c r="EW128" s="298"/>
      <c r="EX128" s="298"/>
      <c r="EY128" s="298"/>
      <c r="EZ128" s="298"/>
      <c r="FA128" s="298"/>
      <c r="FB128" s="298"/>
      <c r="FC128" s="298"/>
      <c r="FD128" s="298"/>
      <c r="FE128" s="298"/>
      <c r="FF128" s="298"/>
      <c r="FG128" s="298"/>
      <c r="FH128" s="298"/>
      <c r="FI128" s="298"/>
      <c r="FJ128" s="298"/>
      <c r="FK128" s="298"/>
      <c r="FL128" s="298"/>
      <c r="FM128" s="298"/>
      <c r="FN128" s="298"/>
      <c r="FO128" s="298"/>
      <c r="FP128" s="298"/>
      <c r="FQ128" s="298"/>
      <c r="FR128" s="298"/>
      <c r="FS128" s="298"/>
      <c r="FT128" s="298"/>
      <c r="FU128" s="298"/>
      <c r="FV128" s="298"/>
      <c r="FW128" s="298"/>
      <c r="FX128" s="298"/>
      <c r="FY128" s="298"/>
      <c r="FZ128" s="298"/>
      <c r="GA128" s="298"/>
      <c r="GB128" s="298"/>
      <c r="GC128" s="298"/>
      <c r="GD128" s="298"/>
      <c r="GE128" s="298"/>
      <c r="GF128" s="298"/>
      <c r="GG128" s="298"/>
      <c r="GH128" s="298"/>
      <c r="GI128" s="298"/>
      <c r="GJ128" s="298"/>
      <c r="GK128" s="298"/>
      <c r="GL128" s="298"/>
      <c r="GM128" s="298"/>
      <c r="GN128" s="298"/>
      <c r="GO128" s="298"/>
      <c r="GP128" s="298"/>
      <c r="GQ128" s="298"/>
      <c r="GR128" s="298"/>
      <c r="GS128" s="298"/>
      <c r="GT128" s="298"/>
      <c r="GU128" s="298"/>
      <c r="GV128" s="298"/>
      <c r="GW128" s="298"/>
      <c r="GX128" s="298"/>
      <c r="GY128" s="298"/>
      <c r="GZ128" s="298"/>
      <c r="HA128" s="298"/>
      <c r="HB128" s="298"/>
      <c r="HC128" s="298"/>
      <c r="HD128" s="298"/>
      <c r="HE128" s="298"/>
      <c r="HF128" s="298"/>
      <c r="HG128" s="298"/>
      <c r="HH128" s="298"/>
      <c r="HI128" s="298"/>
      <c r="HJ128" s="298"/>
      <c r="HK128" s="298"/>
      <c r="HL128" s="298"/>
      <c r="HM128" s="298"/>
      <c r="HN128" s="298"/>
      <c r="HO128" s="298"/>
      <c r="HP128" s="298"/>
      <c r="HQ128" s="298"/>
      <c r="HR128" s="298"/>
      <c r="HS128" s="298"/>
      <c r="HT128" s="298"/>
      <c r="HU128" s="298"/>
      <c r="HV128" s="298"/>
      <c r="HW128" s="298"/>
      <c r="HX128" s="298"/>
      <c r="HY128" s="298"/>
      <c r="HZ128" s="298"/>
      <c r="IA128" s="298"/>
      <c r="IB128" s="298"/>
      <c r="IC128" s="298"/>
      <c r="ID128" s="298"/>
      <c r="IE128" s="298"/>
      <c r="IF128" s="298"/>
      <c r="IG128" s="298"/>
      <c r="IH128" s="298"/>
      <c r="II128" s="298"/>
      <c r="IJ128" s="298"/>
      <c r="IK128" s="298"/>
      <c r="IL128" s="298"/>
      <c r="IM128" s="298"/>
      <c r="IN128" s="298"/>
      <c r="IO128" s="298"/>
      <c r="IP128" s="298"/>
      <c r="IQ128" s="298"/>
      <c r="IR128" s="298"/>
      <c r="IS128" s="298"/>
      <c r="IT128" s="298"/>
      <c r="IU128" s="298"/>
      <c r="IV128" s="298"/>
    </row>
    <row r="129" spans="1:256">
      <c r="A129" s="503">
        <v>102</v>
      </c>
      <c r="B129" s="405" t="str">
        <f t="shared" si="1"/>
        <v>Abigail Fisher U13G</v>
      </c>
      <c r="C129" s="427" t="s">
        <v>2183</v>
      </c>
      <c r="D129" s="407" t="s">
        <v>126</v>
      </c>
      <c r="E129" s="404">
        <v>38371</v>
      </c>
      <c r="F129" s="376" t="s">
        <v>2256</v>
      </c>
      <c r="G129" s="341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8"/>
      <c r="BL129" s="298"/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298"/>
      <c r="BW129" s="298"/>
      <c r="BX129" s="298"/>
      <c r="BY129" s="298"/>
      <c r="BZ129" s="298"/>
      <c r="CA129" s="298"/>
      <c r="CB129" s="298"/>
      <c r="CC129" s="298"/>
      <c r="CD129" s="298"/>
      <c r="CE129" s="298"/>
      <c r="CF129" s="298"/>
      <c r="CG129" s="298"/>
      <c r="CH129" s="298"/>
      <c r="CI129" s="298"/>
      <c r="CJ129" s="298"/>
      <c r="CK129" s="298"/>
      <c r="CL129" s="298"/>
      <c r="CM129" s="298"/>
      <c r="CN129" s="298"/>
      <c r="CO129" s="298"/>
      <c r="CP129" s="298"/>
      <c r="CQ129" s="298"/>
      <c r="CR129" s="298"/>
      <c r="CS129" s="298"/>
      <c r="CT129" s="298"/>
      <c r="CU129" s="298"/>
      <c r="CV129" s="298"/>
      <c r="CW129" s="298"/>
      <c r="CX129" s="298"/>
      <c r="CY129" s="298"/>
      <c r="CZ129" s="298"/>
      <c r="DA129" s="298"/>
      <c r="DB129" s="298"/>
      <c r="DC129" s="298"/>
      <c r="DD129" s="298"/>
      <c r="DE129" s="298"/>
      <c r="DF129" s="298"/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  <c r="FH129" s="298"/>
      <c r="FI129" s="298"/>
      <c r="FJ129" s="298"/>
      <c r="FK129" s="298"/>
      <c r="FL129" s="298"/>
      <c r="FM129" s="298"/>
      <c r="FN129" s="298"/>
      <c r="FO129" s="298"/>
      <c r="FP129" s="298"/>
      <c r="FQ129" s="298"/>
      <c r="FR129" s="298"/>
      <c r="FS129" s="298"/>
      <c r="FT129" s="298"/>
      <c r="FU129" s="298"/>
      <c r="FV129" s="298"/>
      <c r="FW129" s="298"/>
      <c r="FX129" s="298"/>
      <c r="FY129" s="298"/>
      <c r="FZ129" s="298"/>
      <c r="GA129" s="298"/>
      <c r="GB129" s="298"/>
      <c r="GC129" s="298"/>
      <c r="GD129" s="298"/>
      <c r="GE129" s="298"/>
      <c r="GF129" s="298"/>
      <c r="GG129" s="298"/>
      <c r="GH129" s="298"/>
      <c r="GI129" s="298"/>
      <c r="GJ129" s="298"/>
      <c r="GK129" s="298"/>
      <c r="GL129" s="298"/>
      <c r="GM129" s="298"/>
      <c r="GN129" s="298"/>
      <c r="GO129" s="298"/>
      <c r="GP129" s="298"/>
      <c r="GQ129" s="298"/>
      <c r="GR129" s="298"/>
      <c r="GS129" s="298"/>
      <c r="GT129" s="298"/>
      <c r="GU129" s="298"/>
      <c r="GV129" s="298"/>
      <c r="GW129" s="298"/>
      <c r="GX129" s="298"/>
      <c r="GY129" s="298"/>
      <c r="GZ129" s="298"/>
      <c r="HA129" s="298"/>
      <c r="HB129" s="298"/>
      <c r="HC129" s="298"/>
      <c r="HD129" s="298"/>
      <c r="HE129" s="298"/>
      <c r="HF129" s="298"/>
      <c r="HG129" s="298"/>
      <c r="HH129" s="298"/>
      <c r="HI129" s="298"/>
      <c r="HJ129" s="298"/>
      <c r="HK129" s="298"/>
      <c r="HL129" s="298"/>
      <c r="HM129" s="298"/>
      <c r="HN129" s="298"/>
      <c r="HO129" s="298"/>
      <c r="HP129" s="298"/>
      <c r="HQ129" s="298"/>
      <c r="HR129" s="298"/>
      <c r="HS129" s="298"/>
      <c r="HT129" s="298"/>
      <c r="HU129" s="298"/>
      <c r="HV129" s="298"/>
      <c r="HW129" s="298"/>
      <c r="HX129" s="298"/>
      <c r="HY129" s="298"/>
      <c r="HZ129" s="298"/>
      <c r="IA129" s="298"/>
      <c r="IB129" s="298"/>
      <c r="IC129" s="298"/>
      <c r="ID129" s="298"/>
      <c r="IE129" s="298"/>
      <c r="IF129" s="298"/>
      <c r="IG129" s="298"/>
      <c r="IH129" s="298"/>
      <c r="II129" s="298"/>
      <c r="IJ129" s="298"/>
      <c r="IK129" s="298"/>
      <c r="IL129" s="298"/>
      <c r="IM129" s="298"/>
      <c r="IN129" s="298"/>
      <c r="IO129" s="298"/>
      <c r="IP129" s="298"/>
      <c r="IQ129" s="298"/>
      <c r="IR129" s="298"/>
      <c r="IS129" s="298"/>
      <c r="IT129" s="298"/>
      <c r="IU129" s="298"/>
      <c r="IV129" s="298"/>
    </row>
    <row r="130" spans="1:256">
      <c r="A130" s="503">
        <v>103</v>
      </c>
      <c r="B130" s="405" t="str">
        <f t="shared" ref="B130:B193" si="2">F130&amp;" "&amp;D130</f>
        <v>Mae Knight U13G</v>
      </c>
      <c r="C130" s="427" t="s">
        <v>2183</v>
      </c>
      <c r="D130" s="407" t="s">
        <v>126</v>
      </c>
      <c r="E130" s="404">
        <v>38776</v>
      </c>
      <c r="F130" s="376" t="s">
        <v>2747</v>
      </c>
      <c r="G130" s="341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298"/>
      <c r="AY130" s="298"/>
      <c r="AZ130" s="298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298"/>
      <c r="DF130" s="298"/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  <c r="FH130" s="298"/>
      <c r="FI130" s="298"/>
      <c r="FJ130" s="298"/>
      <c r="FK130" s="298"/>
      <c r="FL130" s="298"/>
      <c r="FM130" s="298"/>
      <c r="FN130" s="298"/>
      <c r="FO130" s="298"/>
      <c r="FP130" s="298"/>
      <c r="FQ130" s="298"/>
      <c r="FR130" s="298"/>
      <c r="FS130" s="298"/>
      <c r="FT130" s="298"/>
      <c r="FU130" s="298"/>
      <c r="FV130" s="298"/>
      <c r="FW130" s="298"/>
      <c r="FX130" s="298"/>
      <c r="FY130" s="298"/>
      <c r="FZ130" s="298"/>
      <c r="GA130" s="298"/>
      <c r="GB130" s="298"/>
      <c r="GC130" s="298"/>
      <c r="GD130" s="298"/>
      <c r="GE130" s="298"/>
      <c r="GF130" s="298"/>
      <c r="GG130" s="298"/>
      <c r="GH130" s="298"/>
      <c r="GI130" s="298"/>
      <c r="GJ130" s="298"/>
      <c r="GK130" s="298"/>
      <c r="GL130" s="298"/>
      <c r="GM130" s="298"/>
      <c r="GN130" s="298"/>
      <c r="GO130" s="298"/>
      <c r="GP130" s="298"/>
      <c r="GQ130" s="298"/>
      <c r="GR130" s="298"/>
      <c r="GS130" s="298"/>
      <c r="GT130" s="298"/>
      <c r="GU130" s="298"/>
      <c r="GV130" s="298"/>
      <c r="GW130" s="298"/>
      <c r="GX130" s="298"/>
      <c r="GY130" s="298"/>
      <c r="GZ130" s="298"/>
      <c r="HA130" s="298"/>
      <c r="HB130" s="298"/>
      <c r="HC130" s="298"/>
      <c r="HD130" s="298"/>
      <c r="HE130" s="298"/>
      <c r="HF130" s="298"/>
      <c r="HG130" s="298"/>
      <c r="HH130" s="298"/>
      <c r="HI130" s="298"/>
      <c r="HJ130" s="298"/>
      <c r="HK130" s="298"/>
      <c r="HL130" s="298"/>
      <c r="HM130" s="298"/>
      <c r="HN130" s="298"/>
      <c r="HO130" s="298"/>
      <c r="HP130" s="298"/>
      <c r="HQ130" s="298"/>
      <c r="HR130" s="298"/>
      <c r="HS130" s="298"/>
      <c r="HT130" s="298"/>
      <c r="HU130" s="298"/>
      <c r="HV130" s="298"/>
      <c r="HW130" s="298"/>
      <c r="HX130" s="298"/>
      <c r="HY130" s="298"/>
      <c r="HZ130" s="298"/>
      <c r="IA130" s="298"/>
      <c r="IB130" s="298"/>
      <c r="IC130" s="298"/>
      <c r="ID130" s="298"/>
      <c r="IE130" s="298"/>
      <c r="IF130" s="298"/>
      <c r="IG130" s="298"/>
      <c r="IH130" s="298"/>
      <c r="II130" s="298"/>
      <c r="IJ130" s="298"/>
      <c r="IK130" s="298"/>
      <c r="IL130" s="298"/>
      <c r="IM130" s="298"/>
      <c r="IN130" s="298"/>
      <c r="IO130" s="298"/>
      <c r="IP130" s="298"/>
      <c r="IQ130" s="298"/>
      <c r="IR130" s="298"/>
      <c r="IS130" s="298"/>
      <c r="IT130" s="298"/>
      <c r="IU130" s="298"/>
      <c r="IV130" s="298"/>
    </row>
    <row r="131" spans="1:256">
      <c r="A131" s="503">
        <v>104</v>
      </c>
      <c r="B131" s="405" t="str">
        <f t="shared" si="2"/>
        <v>Frankie Lobb U13G</v>
      </c>
      <c r="C131" s="427" t="s">
        <v>2183</v>
      </c>
      <c r="D131" s="407" t="s">
        <v>126</v>
      </c>
      <c r="E131" s="404">
        <v>38652</v>
      </c>
      <c r="F131" s="376" t="s">
        <v>2748</v>
      </c>
      <c r="G131" s="341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298"/>
      <c r="AY131" s="298"/>
      <c r="AZ131" s="298"/>
      <c r="BA131" s="298"/>
      <c r="BB131" s="298"/>
      <c r="BC131" s="298"/>
      <c r="BD131" s="298"/>
      <c r="BE131" s="298"/>
      <c r="BF131" s="298"/>
      <c r="BG131" s="298"/>
      <c r="BH131" s="298"/>
      <c r="BI131" s="298"/>
      <c r="BJ131" s="298"/>
      <c r="BK131" s="298"/>
      <c r="BL131" s="298"/>
      <c r="BM131" s="298"/>
      <c r="BN131" s="298"/>
      <c r="BO131" s="298"/>
      <c r="BP131" s="298"/>
      <c r="BQ131" s="298"/>
      <c r="BR131" s="298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298"/>
      <c r="CD131" s="298"/>
      <c r="CE131" s="298"/>
      <c r="CF131" s="298"/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298"/>
      <c r="CS131" s="298"/>
      <c r="CT131" s="298"/>
      <c r="CU131" s="298"/>
      <c r="CV131" s="298"/>
      <c r="CW131" s="298"/>
      <c r="CX131" s="298"/>
      <c r="CY131" s="298"/>
      <c r="CZ131" s="298"/>
      <c r="DA131" s="298"/>
      <c r="DB131" s="298"/>
      <c r="DC131" s="298"/>
      <c r="DD131" s="298"/>
      <c r="DE131" s="298"/>
      <c r="DF131" s="298"/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  <c r="FH131" s="298"/>
      <c r="FI131" s="298"/>
      <c r="FJ131" s="298"/>
      <c r="FK131" s="298"/>
      <c r="FL131" s="298"/>
      <c r="FM131" s="298"/>
      <c r="FN131" s="298"/>
      <c r="FO131" s="298"/>
      <c r="FP131" s="298"/>
      <c r="FQ131" s="298"/>
      <c r="FR131" s="298"/>
      <c r="FS131" s="298"/>
      <c r="FT131" s="298"/>
      <c r="FU131" s="298"/>
      <c r="FV131" s="298"/>
      <c r="FW131" s="298"/>
      <c r="FX131" s="298"/>
      <c r="FY131" s="298"/>
      <c r="FZ131" s="298"/>
      <c r="GA131" s="298"/>
      <c r="GB131" s="298"/>
      <c r="GC131" s="298"/>
      <c r="GD131" s="298"/>
      <c r="GE131" s="298"/>
      <c r="GF131" s="298"/>
      <c r="GG131" s="298"/>
      <c r="GH131" s="298"/>
      <c r="GI131" s="298"/>
      <c r="GJ131" s="298"/>
      <c r="GK131" s="298"/>
      <c r="GL131" s="298"/>
      <c r="GM131" s="298"/>
      <c r="GN131" s="298"/>
      <c r="GO131" s="298"/>
      <c r="GP131" s="298"/>
      <c r="GQ131" s="298"/>
      <c r="GR131" s="298"/>
      <c r="GS131" s="298"/>
      <c r="GT131" s="298"/>
      <c r="GU131" s="298"/>
      <c r="GV131" s="298"/>
      <c r="GW131" s="298"/>
      <c r="GX131" s="298"/>
      <c r="GY131" s="298"/>
      <c r="GZ131" s="298"/>
      <c r="HA131" s="298"/>
      <c r="HB131" s="298"/>
      <c r="HC131" s="298"/>
      <c r="HD131" s="298"/>
      <c r="HE131" s="298"/>
      <c r="HF131" s="298"/>
      <c r="HG131" s="298"/>
      <c r="HH131" s="298"/>
      <c r="HI131" s="298"/>
      <c r="HJ131" s="298"/>
      <c r="HK131" s="298"/>
      <c r="HL131" s="298"/>
      <c r="HM131" s="298"/>
      <c r="HN131" s="298"/>
      <c r="HO131" s="298"/>
      <c r="HP131" s="298"/>
      <c r="HQ131" s="298"/>
      <c r="HR131" s="298"/>
      <c r="HS131" s="298"/>
      <c r="HT131" s="298"/>
      <c r="HU131" s="298"/>
      <c r="HV131" s="298"/>
      <c r="HW131" s="298"/>
      <c r="HX131" s="298"/>
      <c r="HY131" s="298"/>
      <c r="HZ131" s="298"/>
      <c r="IA131" s="298"/>
      <c r="IB131" s="298"/>
      <c r="IC131" s="298"/>
      <c r="ID131" s="298"/>
      <c r="IE131" s="298"/>
      <c r="IF131" s="298"/>
      <c r="IG131" s="298"/>
      <c r="IH131" s="298"/>
      <c r="II131" s="298"/>
      <c r="IJ131" s="298"/>
      <c r="IK131" s="298"/>
      <c r="IL131" s="298"/>
      <c r="IM131" s="298"/>
      <c r="IN131" s="298"/>
      <c r="IO131" s="298"/>
      <c r="IP131" s="298"/>
      <c r="IQ131" s="298"/>
      <c r="IR131" s="298"/>
      <c r="IS131" s="298"/>
      <c r="IT131" s="298"/>
      <c r="IU131" s="298"/>
      <c r="IV131" s="298"/>
    </row>
    <row r="132" spans="1:256">
      <c r="A132" s="503">
        <v>105</v>
      </c>
      <c r="B132" s="405" t="str">
        <f t="shared" si="2"/>
        <v>Niamh Pratt-Smith U13G</v>
      </c>
      <c r="C132" s="427" t="s">
        <v>2183</v>
      </c>
      <c r="D132" s="407" t="s">
        <v>126</v>
      </c>
      <c r="E132" s="404">
        <v>38649</v>
      </c>
      <c r="F132" s="376" t="s">
        <v>2749</v>
      </c>
      <c r="G132" s="341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298"/>
      <c r="AZ132" s="298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29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Q132" s="298"/>
      <c r="CR132" s="298"/>
      <c r="CS132" s="298"/>
      <c r="CT132" s="298"/>
      <c r="CU132" s="298"/>
      <c r="CV132" s="298"/>
      <c r="CW132" s="298"/>
      <c r="CX132" s="298"/>
      <c r="CY132" s="298"/>
      <c r="CZ132" s="298"/>
      <c r="DA132" s="298"/>
      <c r="DB132" s="298"/>
      <c r="DC132" s="298"/>
      <c r="DD132" s="298"/>
      <c r="DE132" s="298"/>
      <c r="DF132" s="298"/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  <c r="FH132" s="298"/>
      <c r="FI132" s="298"/>
      <c r="FJ132" s="298"/>
      <c r="FK132" s="298"/>
      <c r="FL132" s="298"/>
      <c r="FM132" s="298"/>
      <c r="FN132" s="298"/>
      <c r="FO132" s="298"/>
      <c r="FP132" s="298"/>
      <c r="FQ132" s="298"/>
      <c r="FR132" s="298"/>
      <c r="FS132" s="298"/>
      <c r="FT132" s="298"/>
      <c r="FU132" s="298"/>
      <c r="FV132" s="298"/>
      <c r="FW132" s="298"/>
      <c r="FX132" s="298"/>
      <c r="FY132" s="298"/>
      <c r="FZ132" s="298"/>
      <c r="GA132" s="298"/>
      <c r="GB132" s="298"/>
      <c r="GC132" s="298"/>
      <c r="GD132" s="298"/>
      <c r="GE132" s="298"/>
      <c r="GF132" s="298"/>
      <c r="GG132" s="298"/>
      <c r="GH132" s="298"/>
      <c r="GI132" s="298"/>
      <c r="GJ132" s="298"/>
      <c r="GK132" s="298"/>
      <c r="GL132" s="298"/>
      <c r="GM132" s="298"/>
      <c r="GN132" s="298"/>
      <c r="GO132" s="298"/>
      <c r="GP132" s="298"/>
      <c r="GQ132" s="298"/>
      <c r="GR132" s="298"/>
      <c r="GS132" s="298"/>
      <c r="GT132" s="298"/>
      <c r="GU132" s="298"/>
      <c r="GV132" s="298"/>
      <c r="GW132" s="298"/>
      <c r="GX132" s="298"/>
      <c r="GY132" s="298"/>
      <c r="GZ132" s="298"/>
      <c r="HA132" s="298"/>
      <c r="HB132" s="298"/>
      <c r="HC132" s="298"/>
      <c r="HD132" s="298"/>
      <c r="HE132" s="298"/>
      <c r="HF132" s="298"/>
      <c r="HG132" s="298"/>
      <c r="HH132" s="298"/>
      <c r="HI132" s="298"/>
      <c r="HJ132" s="298"/>
      <c r="HK132" s="298"/>
      <c r="HL132" s="298"/>
      <c r="HM132" s="298"/>
      <c r="HN132" s="298"/>
      <c r="HO132" s="298"/>
      <c r="HP132" s="298"/>
      <c r="HQ132" s="298"/>
      <c r="HR132" s="298"/>
      <c r="HS132" s="298"/>
      <c r="HT132" s="298"/>
      <c r="HU132" s="298"/>
      <c r="HV132" s="298"/>
      <c r="HW132" s="298"/>
      <c r="HX132" s="298"/>
      <c r="HY132" s="298"/>
      <c r="HZ132" s="298"/>
      <c r="IA132" s="298"/>
      <c r="IB132" s="298"/>
      <c r="IC132" s="298"/>
      <c r="ID132" s="298"/>
      <c r="IE132" s="298"/>
      <c r="IF132" s="298"/>
      <c r="IG132" s="298"/>
      <c r="IH132" s="298"/>
      <c r="II132" s="298"/>
      <c r="IJ132" s="298"/>
      <c r="IK132" s="298"/>
      <c r="IL132" s="298"/>
      <c r="IM132" s="298"/>
      <c r="IN132" s="298"/>
      <c r="IO132" s="298"/>
      <c r="IP132" s="298"/>
      <c r="IQ132" s="298"/>
      <c r="IR132" s="298"/>
      <c r="IS132" s="298"/>
      <c r="IT132" s="298"/>
      <c r="IU132" s="298"/>
      <c r="IV132" s="298"/>
    </row>
    <row r="133" spans="1:256">
      <c r="A133" s="503">
        <v>106</v>
      </c>
      <c r="B133" s="405" t="str">
        <f t="shared" si="2"/>
        <v>Perdita Piercy U13G</v>
      </c>
      <c r="C133" s="427" t="s">
        <v>2183</v>
      </c>
      <c r="D133" s="407" t="s">
        <v>126</v>
      </c>
      <c r="E133" s="404">
        <v>38342</v>
      </c>
      <c r="F133" s="376" t="s">
        <v>2750</v>
      </c>
      <c r="G133" s="341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  <c r="AQ133" s="298"/>
      <c r="AR133" s="298"/>
      <c r="AS133" s="298"/>
      <c r="AT133" s="298"/>
      <c r="AU133" s="298"/>
      <c r="AV133" s="298"/>
      <c r="AW133" s="298"/>
      <c r="AX133" s="298"/>
      <c r="AY133" s="298"/>
      <c r="AZ133" s="298"/>
      <c r="BA133" s="298"/>
      <c r="BB133" s="298"/>
      <c r="BC133" s="298"/>
      <c r="BD133" s="298"/>
      <c r="BE133" s="298"/>
      <c r="BF133" s="298"/>
      <c r="BG133" s="298"/>
      <c r="BH133" s="298"/>
      <c r="BI133" s="298"/>
      <c r="BJ133" s="298"/>
      <c r="BK133" s="298"/>
      <c r="BL133" s="298"/>
      <c r="BM133" s="298"/>
      <c r="BN133" s="298"/>
      <c r="BO133" s="298"/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298"/>
      <c r="CS133" s="298"/>
      <c r="CT133" s="298"/>
      <c r="CU133" s="298"/>
      <c r="CV133" s="298"/>
      <c r="CW133" s="298"/>
      <c r="CX133" s="298"/>
      <c r="CY133" s="298"/>
      <c r="CZ133" s="298"/>
      <c r="DA133" s="298"/>
      <c r="DB133" s="298"/>
      <c r="DC133" s="298"/>
      <c r="DD133" s="298"/>
      <c r="DE133" s="298"/>
      <c r="DF133" s="298"/>
      <c r="DG133" s="298"/>
      <c r="DH133" s="298"/>
      <c r="DI133" s="298"/>
      <c r="DJ133" s="298"/>
      <c r="DK133" s="298"/>
      <c r="DL133" s="298"/>
      <c r="DM133" s="298"/>
      <c r="DN133" s="298"/>
      <c r="DO133" s="298"/>
      <c r="DP133" s="298"/>
      <c r="DQ133" s="298"/>
      <c r="DR133" s="298"/>
      <c r="DS133" s="298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8"/>
      <c r="EE133" s="298"/>
      <c r="EF133" s="298"/>
      <c r="EG133" s="298"/>
      <c r="EH133" s="298"/>
      <c r="EI133" s="298"/>
      <c r="EJ133" s="298"/>
      <c r="EK133" s="298"/>
      <c r="EL133" s="298"/>
      <c r="EM133" s="298"/>
      <c r="EN133" s="298"/>
      <c r="EO133" s="298"/>
      <c r="EP133" s="298"/>
      <c r="EQ133" s="298"/>
      <c r="ER133" s="298"/>
      <c r="ES133" s="298"/>
      <c r="ET133" s="298"/>
      <c r="EU133" s="298"/>
      <c r="EV133" s="298"/>
      <c r="EW133" s="298"/>
      <c r="EX133" s="298"/>
      <c r="EY133" s="298"/>
      <c r="EZ133" s="298"/>
      <c r="FA133" s="298"/>
      <c r="FB133" s="298"/>
      <c r="FC133" s="298"/>
      <c r="FD133" s="298"/>
      <c r="FE133" s="298"/>
      <c r="FF133" s="298"/>
      <c r="FG133" s="298"/>
      <c r="FH133" s="298"/>
      <c r="FI133" s="298"/>
      <c r="FJ133" s="298"/>
      <c r="FK133" s="298"/>
      <c r="FL133" s="298"/>
      <c r="FM133" s="298"/>
      <c r="FN133" s="298"/>
      <c r="FO133" s="298"/>
      <c r="FP133" s="298"/>
      <c r="FQ133" s="298"/>
      <c r="FR133" s="298"/>
      <c r="FS133" s="298"/>
      <c r="FT133" s="298"/>
      <c r="FU133" s="298"/>
      <c r="FV133" s="298"/>
      <c r="FW133" s="298"/>
      <c r="FX133" s="298"/>
      <c r="FY133" s="298"/>
      <c r="FZ133" s="298"/>
      <c r="GA133" s="298"/>
      <c r="GB133" s="298"/>
      <c r="GC133" s="298"/>
      <c r="GD133" s="298"/>
      <c r="GE133" s="298"/>
      <c r="GF133" s="298"/>
      <c r="GG133" s="298"/>
      <c r="GH133" s="298"/>
      <c r="GI133" s="298"/>
      <c r="GJ133" s="298"/>
      <c r="GK133" s="298"/>
      <c r="GL133" s="298"/>
      <c r="GM133" s="298"/>
      <c r="GN133" s="298"/>
      <c r="GO133" s="298"/>
      <c r="GP133" s="298"/>
      <c r="GQ133" s="298"/>
      <c r="GR133" s="298"/>
      <c r="GS133" s="298"/>
      <c r="GT133" s="298"/>
      <c r="GU133" s="298"/>
      <c r="GV133" s="298"/>
      <c r="GW133" s="298"/>
      <c r="GX133" s="298"/>
      <c r="GY133" s="298"/>
      <c r="GZ133" s="298"/>
      <c r="HA133" s="298"/>
      <c r="HB133" s="298"/>
      <c r="HC133" s="298"/>
      <c r="HD133" s="298"/>
      <c r="HE133" s="298"/>
      <c r="HF133" s="298"/>
      <c r="HG133" s="298"/>
      <c r="HH133" s="298"/>
      <c r="HI133" s="298"/>
      <c r="HJ133" s="298"/>
      <c r="HK133" s="298"/>
      <c r="HL133" s="298"/>
      <c r="HM133" s="298"/>
      <c r="HN133" s="298"/>
      <c r="HO133" s="298"/>
      <c r="HP133" s="298"/>
      <c r="HQ133" s="298"/>
      <c r="HR133" s="298"/>
      <c r="HS133" s="298"/>
      <c r="HT133" s="298"/>
      <c r="HU133" s="298"/>
      <c r="HV133" s="298"/>
      <c r="HW133" s="298"/>
      <c r="HX133" s="298"/>
      <c r="HY133" s="298"/>
      <c r="HZ133" s="298"/>
      <c r="IA133" s="298"/>
      <c r="IB133" s="298"/>
      <c r="IC133" s="298"/>
      <c r="ID133" s="298"/>
      <c r="IE133" s="298"/>
      <c r="IF133" s="298"/>
      <c r="IG133" s="298"/>
      <c r="IH133" s="298"/>
      <c r="II133" s="298"/>
      <c r="IJ133" s="298"/>
      <c r="IK133" s="298"/>
      <c r="IL133" s="298"/>
      <c r="IM133" s="298"/>
      <c r="IN133" s="298"/>
      <c r="IO133" s="298"/>
      <c r="IP133" s="298"/>
      <c r="IQ133" s="298"/>
      <c r="IR133" s="298"/>
      <c r="IS133" s="298"/>
      <c r="IT133" s="298"/>
      <c r="IU133" s="298"/>
      <c r="IV133" s="298"/>
    </row>
    <row r="134" spans="1:256">
      <c r="A134" s="503">
        <v>107</v>
      </c>
      <c r="B134" s="405" t="str">
        <f t="shared" si="2"/>
        <v>Auriel Oliver-Davidson U13G</v>
      </c>
      <c r="C134" s="427" t="s">
        <v>2183</v>
      </c>
      <c r="D134" s="407" t="s">
        <v>126</v>
      </c>
      <c r="E134" s="404">
        <v>38758</v>
      </c>
      <c r="F134" s="376" t="s">
        <v>2751</v>
      </c>
      <c r="G134" s="341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  <c r="AN134" s="298"/>
      <c r="AO134" s="298"/>
      <c r="AP134" s="298"/>
      <c r="AQ134" s="298"/>
      <c r="AR134" s="298"/>
      <c r="AS134" s="298"/>
      <c r="AT134" s="298"/>
      <c r="AU134" s="298"/>
      <c r="AV134" s="298"/>
      <c r="AW134" s="298"/>
      <c r="AX134" s="298"/>
      <c r="AY134" s="298"/>
      <c r="AZ134" s="298"/>
      <c r="BA134" s="298"/>
      <c r="BB134" s="298"/>
      <c r="BC134" s="298"/>
      <c r="BD134" s="298"/>
      <c r="BE134" s="298"/>
      <c r="BF134" s="298"/>
      <c r="BG134" s="298"/>
      <c r="BH134" s="298"/>
      <c r="BI134" s="298"/>
      <c r="BJ134" s="298"/>
      <c r="BK134" s="298"/>
      <c r="BL134" s="298"/>
      <c r="BM134" s="298"/>
      <c r="BN134" s="298"/>
      <c r="BO134" s="298"/>
      <c r="BP134" s="298"/>
      <c r="BQ134" s="298"/>
      <c r="BR134" s="298"/>
      <c r="BS134" s="298"/>
      <c r="BT134" s="298"/>
      <c r="BU134" s="298"/>
      <c r="BV134" s="298"/>
      <c r="BW134" s="298"/>
      <c r="BX134" s="298"/>
      <c r="BY134" s="298"/>
      <c r="BZ134" s="298"/>
      <c r="CA134" s="298"/>
      <c r="CB134" s="298"/>
      <c r="CC134" s="29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298"/>
      <c r="CS134" s="298"/>
      <c r="CT134" s="298"/>
      <c r="CU134" s="298"/>
      <c r="CV134" s="298"/>
      <c r="CW134" s="298"/>
      <c r="CX134" s="298"/>
      <c r="CY134" s="298"/>
      <c r="CZ134" s="298"/>
      <c r="DA134" s="298"/>
      <c r="DB134" s="298"/>
      <c r="DC134" s="298"/>
      <c r="DD134" s="298"/>
      <c r="DE134" s="298"/>
      <c r="DF134" s="298"/>
      <c r="DG134" s="298"/>
      <c r="DH134" s="298"/>
      <c r="DI134" s="298"/>
      <c r="DJ134" s="298"/>
      <c r="DK134" s="298"/>
      <c r="DL134" s="298"/>
      <c r="DM134" s="298"/>
      <c r="DN134" s="298"/>
      <c r="DO134" s="298"/>
      <c r="DP134" s="298"/>
      <c r="DQ134" s="298"/>
      <c r="DR134" s="298"/>
      <c r="DS134" s="298"/>
      <c r="DT134" s="298"/>
      <c r="DU134" s="298"/>
      <c r="DV134" s="298"/>
      <c r="DW134" s="298"/>
      <c r="DX134" s="298"/>
      <c r="DY134" s="298"/>
      <c r="DZ134" s="298"/>
      <c r="EA134" s="298"/>
      <c r="EB134" s="298"/>
      <c r="EC134" s="298"/>
      <c r="ED134" s="298"/>
      <c r="EE134" s="298"/>
      <c r="EF134" s="298"/>
      <c r="EG134" s="298"/>
      <c r="EH134" s="298"/>
      <c r="EI134" s="298"/>
      <c r="EJ134" s="298"/>
      <c r="EK134" s="298"/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N134" s="298"/>
      <c r="FO134" s="298"/>
      <c r="FP134" s="298"/>
      <c r="FQ134" s="298"/>
      <c r="FR134" s="298"/>
      <c r="FS134" s="298"/>
      <c r="FT134" s="298"/>
      <c r="FU134" s="298"/>
      <c r="FV134" s="298"/>
      <c r="FW134" s="298"/>
      <c r="FX134" s="298"/>
      <c r="FY134" s="298"/>
      <c r="FZ134" s="298"/>
      <c r="GA134" s="298"/>
      <c r="GB134" s="298"/>
      <c r="GC134" s="298"/>
      <c r="GD134" s="298"/>
      <c r="GE134" s="298"/>
      <c r="GF134" s="298"/>
      <c r="GG134" s="298"/>
      <c r="GH134" s="298"/>
      <c r="GI134" s="298"/>
      <c r="GJ134" s="298"/>
      <c r="GK134" s="298"/>
      <c r="GL134" s="298"/>
      <c r="GM134" s="298"/>
      <c r="GN134" s="298"/>
      <c r="GO134" s="298"/>
      <c r="GP134" s="298"/>
      <c r="GQ134" s="298"/>
      <c r="GR134" s="298"/>
      <c r="GS134" s="298"/>
      <c r="GT134" s="298"/>
      <c r="GU134" s="298"/>
      <c r="GV134" s="298"/>
      <c r="GW134" s="298"/>
      <c r="GX134" s="298"/>
      <c r="GY134" s="298"/>
      <c r="GZ134" s="298"/>
      <c r="HA134" s="298"/>
      <c r="HB134" s="298"/>
      <c r="HC134" s="298"/>
      <c r="HD134" s="298"/>
      <c r="HE134" s="298"/>
      <c r="HF134" s="298"/>
      <c r="HG134" s="298"/>
      <c r="HH134" s="298"/>
      <c r="HI134" s="298"/>
      <c r="HJ134" s="298"/>
      <c r="HK134" s="298"/>
      <c r="HL134" s="298"/>
      <c r="HM134" s="298"/>
      <c r="HN134" s="298"/>
      <c r="HO134" s="298"/>
      <c r="HP134" s="298"/>
      <c r="HQ134" s="298"/>
      <c r="HR134" s="298"/>
      <c r="HS134" s="298"/>
      <c r="HT134" s="298"/>
      <c r="HU134" s="298"/>
      <c r="HV134" s="298"/>
      <c r="HW134" s="298"/>
      <c r="HX134" s="298"/>
      <c r="HY134" s="298"/>
      <c r="HZ134" s="298"/>
      <c r="IA134" s="298"/>
      <c r="IB134" s="298"/>
      <c r="IC134" s="298"/>
      <c r="ID134" s="298"/>
      <c r="IE134" s="298"/>
      <c r="IF134" s="298"/>
      <c r="IG134" s="298"/>
      <c r="IH134" s="298"/>
      <c r="II134" s="298"/>
      <c r="IJ134" s="298"/>
      <c r="IK134" s="298"/>
      <c r="IL134" s="298"/>
      <c r="IM134" s="298"/>
      <c r="IN134" s="298"/>
      <c r="IO134" s="298"/>
      <c r="IP134" s="298"/>
      <c r="IQ134" s="298"/>
      <c r="IR134" s="298"/>
      <c r="IS134" s="298"/>
      <c r="IT134" s="298"/>
      <c r="IU134" s="298"/>
      <c r="IV134" s="298"/>
    </row>
    <row r="135" spans="1:256">
      <c r="A135" s="503">
        <v>108</v>
      </c>
      <c r="B135" s="405" t="str">
        <f t="shared" si="2"/>
        <v>Estelle Roots U13G</v>
      </c>
      <c r="C135" s="427" t="s">
        <v>2183</v>
      </c>
      <c r="D135" s="407" t="s">
        <v>126</v>
      </c>
      <c r="E135" s="404">
        <v>38425</v>
      </c>
      <c r="F135" s="376" t="s">
        <v>2752</v>
      </c>
      <c r="G135" s="341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  <c r="AN135" s="298"/>
      <c r="AO135" s="298"/>
      <c r="AP135" s="298"/>
      <c r="AQ135" s="298"/>
      <c r="AR135" s="298"/>
      <c r="AS135" s="298"/>
      <c r="AT135" s="298"/>
      <c r="AU135" s="298"/>
      <c r="AV135" s="298"/>
      <c r="AW135" s="298"/>
      <c r="AX135" s="298"/>
      <c r="AY135" s="298"/>
      <c r="AZ135" s="298"/>
      <c r="BA135" s="298"/>
      <c r="BB135" s="298"/>
      <c r="BC135" s="298"/>
      <c r="BD135" s="298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8"/>
      <c r="BV135" s="298"/>
      <c r="BW135" s="298"/>
      <c r="BX135" s="298"/>
      <c r="BY135" s="298"/>
      <c r="BZ135" s="298"/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8"/>
      <c r="CU135" s="298"/>
      <c r="CV135" s="298"/>
      <c r="CW135" s="298"/>
      <c r="CX135" s="298"/>
      <c r="CY135" s="298"/>
      <c r="CZ135" s="298"/>
      <c r="DA135" s="298"/>
      <c r="DB135" s="298"/>
      <c r="DC135" s="298"/>
      <c r="DD135" s="298"/>
      <c r="DE135" s="298"/>
      <c r="DF135" s="298"/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N135" s="298"/>
      <c r="FO135" s="298"/>
      <c r="FP135" s="298"/>
      <c r="FQ135" s="298"/>
      <c r="FR135" s="298"/>
      <c r="FS135" s="298"/>
      <c r="FT135" s="298"/>
      <c r="FU135" s="298"/>
      <c r="FV135" s="298"/>
      <c r="FW135" s="298"/>
      <c r="FX135" s="298"/>
      <c r="FY135" s="298"/>
      <c r="FZ135" s="298"/>
      <c r="GA135" s="298"/>
      <c r="GB135" s="298"/>
      <c r="GC135" s="298"/>
      <c r="GD135" s="298"/>
      <c r="GE135" s="298"/>
      <c r="GF135" s="298"/>
      <c r="GG135" s="298"/>
      <c r="GH135" s="298"/>
      <c r="GI135" s="298"/>
      <c r="GJ135" s="298"/>
      <c r="GK135" s="298"/>
      <c r="GL135" s="298"/>
      <c r="GM135" s="298"/>
      <c r="GN135" s="298"/>
      <c r="GO135" s="298"/>
      <c r="GP135" s="298"/>
      <c r="GQ135" s="298"/>
      <c r="GR135" s="298"/>
      <c r="GS135" s="298"/>
      <c r="GT135" s="298"/>
      <c r="GU135" s="298"/>
      <c r="GV135" s="298"/>
      <c r="GW135" s="298"/>
      <c r="GX135" s="298"/>
      <c r="GY135" s="298"/>
      <c r="GZ135" s="298"/>
      <c r="HA135" s="298"/>
      <c r="HB135" s="298"/>
      <c r="HC135" s="298"/>
      <c r="HD135" s="298"/>
      <c r="HE135" s="298"/>
      <c r="HF135" s="298"/>
      <c r="HG135" s="298"/>
      <c r="HH135" s="298"/>
      <c r="HI135" s="298"/>
      <c r="HJ135" s="298"/>
      <c r="HK135" s="298"/>
      <c r="HL135" s="298"/>
      <c r="HM135" s="298"/>
      <c r="HN135" s="298"/>
      <c r="HO135" s="298"/>
      <c r="HP135" s="298"/>
      <c r="HQ135" s="298"/>
      <c r="HR135" s="298"/>
      <c r="HS135" s="298"/>
      <c r="HT135" s="298"/>
      <c r="HU135" s="298"/>
      <c r="HV135" s="298"/>
      <c r="HW135" s="298"/>
      <c r="HX135" s="298"/>
      <c r="HY135" s="298"/>
      <c r="HZ135" s="298"/>
      <c r="IA135" s="298"/>
      <c r="IB135" s="298"/>
      <c r="IC135" s="298"/>
      <c r="ID135" s="298"/>
      <c r="IE135" s="298"/>
      <c r="IF135" s="298"/>
      <c r="IG135" s="298"/>
      <c r="IH135" s="298"/>
      <c r="II135" s="298"/>
      <c r="IJ135" s="298"/>
      <c r="IK135" s="298"/>
      <c r="IL135" s="298"/>
      <c r="IM135" s="298"/>
      <c r="IN135" s="298"/>
      <c r="IO135" s="298"/>
      <c r="IP135" s="298"/>
      <c r="IQ135" s="298"/>
      <c r="IR135" s="298"/>
      <c r="IS135" s="298"/>
      <c r="IT135" s="298"/>
      <c r="IU135" s="298"/>
      <c r="IV135" s="298"/>
    </row>
    <row r="136" spans="1:256">
      <c r="A136" s="503">
        <v>109</v>
      </c>
      <c r="B136" s="405" t="str">
        <f t="shared" si="2"/>
        <v>Emma Harrison U13G</v>
      </c>
      <c r="C136" s="427" t="s">
        <v>2183</v>
      </c>
      <c r="D136" s="407" t="s">
        <v>126</v>
      </c>
      <c r="E136" s="404">
        <v>38254</v>
      </c>
      <c r="F136" s="376" t="s">
        <v>2753</v>
      </c>
      <c r="G136" s="341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  <c r="AN136" s="298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298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8"/>
      <c r="BM136" s="298"/>
      <c r="BN136" s="298"/>
      <c r="BO136" s="298"/>
      <c r="BP136" s="298"/>
      <c r="BQ136" s="298"/>
      <c r="BR136" s="298"/>
      <c r="BS136" s="298"/>
      <c r="BT136" s="298"/>
      <c r="BU136" s="298"/>
      <c r="BV136" s="298"/>
      <c r="BW136" s="298"/>
      <c r="BX136" s="298"/>
      <c r="BY136" s="298"/>
      <c r="BZ136" s="298"/>
      <c r="CA136" s="298"/>
      <c r="CB136" s="298"/>
      <c r="CC136" s="29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298"/>
      <c r="CS136" s="298"/>
      <c r="CT136" s="298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  <c r="DF136" s="298"/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  <c r="FH136" s="298"/>
      <c r="FI136" s="298"/>
      <c r="FJ136" s="298"/>
      <c r="FK136" s="298"/>
      <c r="FL136" s="298"/>
      <c r="FM136" s="298"/>
      <c r="FN136" s="298"/>
      <c r="FO136" s="298"/>
      <c r="FP136" s="298"/>
      <c r="FQ136" s="298"/>
      <c r="FR136" s="298"/>
      <c r="FS136" s="298"/>
      <c r="FT136" s="298"/>
      <c r="FU136" s="298"/>
      <c r="FV136" s="298"/>
      <c r="FW136" s="298"/>
      <c r="FX136" s="298"/>
      <c r="FY136" s="298"/>
      <c r="FZ136" s="298"/>
      <c r="GA136" s="298"/>
      <c r="GB136" s="298"/>
      <c r="GC136" s="298"/>
      <c r="GD136" s="298"/>
      <c r="GE136" s="298"/>
      <c r="GF136" s="298"/>
      <c r="GG136" s="298"/>
      <c r="GH136" s="298"/>
      <c r="GI136" s="298"/>
      <c r="GJ136" s="298"/>
      <c r="GK136" s="298"/>
      <c r="GL136" s="298"/>
      <c r="GM136" s="298"/>
      <c r="GN136" s="298"/>
      <c r="GO136" s="298"/>
      <c r="GP136" s="298"/>
      <c r="GQ136" s="298"/>
      <c r="GR136" s="298"/>
      <c r="GS136" s="298"/>
      <c r="GT136" s="298"/>
      <c r="GU136" s="298"/>
      <c r="GV136" s="298"/>
      <c r="GW136" s="298"/>
      <c r="GX136" s="298"/>
      <c r="GY136" s="298"/>
      <c r="GZ136" s="298"/>
      <c r="HA136" s="298"/>
      <c r="HB136" s="298"/>
      <c r="HC136" s="298"/>
      <c r="HD136" s="298"/>
      <c r="HE136" s="298"/>
      <c r="HF136" s="298"/>
      <c r="HG136" s="298"/>
      <c r="HH136" s="298"/>
      <c r="HI136" s="298"/>
      <c r="HJ136" s="298"/>
      <c r="HK136" s="298"/>
      <c r="HL136" s="298"/>
      <c r="HM136" s="298"/>
      <c r="HN136" s="298"/>
      <c r="HO136" s="298"/>
      <c r="HP136" s="298"/>
      <c r="HQ136" s="298"/>
      <c r="HR136" s="298"/>
      <c r="HS136" s="298"/>
      <c r="HT136" s="298"/>
      <c r="HU136" s="298"/>
      <c r="HV136" s="298"/>
      <c r="HW136" s="298"/>
      <c r="HX136" s="298"/>
      <c r="HY136" s="298"/>
      <c r="HZ136" s="298"/>
      <c r="IA136" s="298"/>
      <c r="IB136" s="298"/>
      <c r="IC136" s="298"/>
      <c r="ID136" s="298"/>
      <c r="IE136" s="298"/>
      <c r="IF136" s="298"/>
      <c r="IG136" s="298"/>
      <c r="IH136" s="298"/>
      <c r="II136" s="298"/>
      <c r="IJ136" s="298"/>
      <c r="IK136" s="298"/>
      <c r="IL136" s="298"/>
      <c r="IM136" s="298"/>
      <c r="IN136" s="298"/>
      <c r="IO136" s="298"/>
      <c r="IP136" s="298"/>
      <c r="IQ136" s="298"/>
      <c r="IR136" s="298"/>
      <c r="IS136" s="298"/>
      <c r="IT136" s="298"/>
      <c r="IU136" s="298"/>
      <c r="IV136" s="298"/>
    </row>
    <row r="137" spans="1:256">
      <c r="A137" s="503">
        <v>110</v>
      </c>
      <c r="B137" s="405" t="str">
        <f t="shared" si="2"/>
        <v>Lily Noble U13G</v>
      </c>
      <c r="C137" s="427" t="s">
        <v>2183</v>
      </c>
      <c r="D137" s="407" t="s">
        <v>126</v>
      </c>
      <c r="E137" s="404">
        <v>38620</v>
      </c>
      <c r="F137" s="376" t="s">
        <v>2754</v>
      </c>
      <c r="G137" s="341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298"/>
      <c r="BM137" s="298"/>
      <c r="BN137" s="298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  <c r="FH137" s="298"/>
      <c r="FI137" s="298"/>
      <c r="FJ137" s="298"/>
      <c r="FK137" s="298"/>
      <c r="FL137" s="298"/>
      <c r="FM137" s="298"/>
      <c r="FN137" s="298"/>
      <c r="FO137" s="298"/>
      <c r="FP137" s="298"/>
      <c r="FQ137" s="298"/>
      <c r="FR137" s="298"/>
      <c r="FS137" s="298"/>
      <c r="FT137" s="298"/>
      <c r="FU137" s="298"/>
      <c r="FV137" s="298"/>
      <c r="FW137" s="298"/>
      <c r="FX137" s="298"/>
      <c r="FY137" s="298"/>
      <c r="FZ137" s="298"/>
      <c r="GA137" s="298"/>
      <c r="GB137" s="298"/>
      <c r="GC137" s="298"/>
      <c r="GD137" s="298"/>
      <c r="GE137" s="298"/>
      <c r="GF137" s="298"/>
      <c r="GG137" s="298"/>
      <c r="GH137" s="298"/>
      <c r="GI137" s="298"/>
      <c r="GJ137" s="298"/>
      <c r="GK137" s="298"/>
      <c r="GL137" s="298"/>
      <c r="GM137" s="298"/>
      <c r="GN137" s="298"/>
      <c r="GO137" s="298"/>
      <c r="GP137" s="298"/>
      <c r="GQ137" s="298"/>
      <c r="GR137" s="298"/>
      <c r="GS137" s="298"/>
      <c r="GT137" s="298"/>
      <c r="GU137" s="298"/>
      <c r="GV137" s="298"/>
      <c r="GW137" s="298"/>
      <c r="GX137" s="298"/>
      <c r="GY137" s="298"/>
      <c r="GZ137" s="298"/>
      <c r="HA137" s="298"/>
      <c r="HB137" s="298"/>
      <c r="HC137" s="298"/>
      <c r="HD137" s="298"/>
      <c r="HE137" s="298"/>
      <c r="HF137" s="298"/>
      <c r="HG137" s="298"/>
      <c r="HH137" s="298"/>
      <c r="HI137" s="298"/>
      <c r="HJ137" s="298"/>
      <c r="HK137" s="298"/>
      <c r="HL137" s="298"/>
      <c r="HM137" s="298"/>
      <c r="HN137" s="298"/>
      <c r="HO137" s="298"/>
      <c r="HP137" s="298"/>
      <c r="HQ137" s="298"/>
      <c r="HR137" s="298"/>
      <c r="HS137" s="298"/>
      <c r="HT137" s="298"/>
      <c r="HU137" s="298"/>
      <c r="HV137" s="298"/>
      <c r="HW137" s="298"/>
      <c r="HX137" s="298"/>
      <c r="HY137" s="298"/>
      <c r="HZ137" s="298"/>
      <c r="IA137" s="298"/>
      <c r="IB137" s="298"/>
      <c r="IC137" s="298"/>
      <c r="ID137" s="298"/>
      <c r="IE137" s="298"/>
      <c r="IF137" s="298"/>
      <c r="IG137" s="298"/>
      <c r="IH137" s="298"/>
      <c r="II137" s="298"/>
      <c r="IJ137" s="298"/>
      <c r="IK137" s="298"/>
      <c r="IL137" s="298"/>
      <c r="IM137" s="298"/>
      <c r="IN137" s="298"/>
      <c r="IO137" s="298"/>
      <c r="IP137" s="298"/>
      <c r="IQ137" s="298"/>
      <c r="IR137" s="298"/>
      <c r="IS137" s="298"/>
      <c r="IT137" s="298"/>
      <c r="IU137" s="298"/>
      <c r="IV137" s="298"/>
    </row>
    <row r="138" spans="1:256">
      <c r="A138" s="503">
        <v>111</v>
      </c>
      <c r="B138" s="405" t="str">
        <f t="shared" si="2"/>
        <v>Lily Bates U15G</v>
      </c>
      <c r="C138" s="427" t="s">
        <v>2183</v>
      </c>
      <c r="D138" s="407" t="s">
        <v>128</v>
      </c>
      <c r="E138" s="404">
        <v>37647</v>
      </c>
      <c r="F138" s="376" t="s">
        <v>2260</v>
      </c>
      <c r="G138" s="341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  <c r="AN138" s="298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298"/>
      <c r="CS138" s="298"/>
      <c r="CT138" s="298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98"/>
      <c r="DW138" s="298"/>
      <c r="DX138" s="298"/>
      <c r="DY138" s="298"/>
      <c r="DZ138" s="298"/>
      <c r="EA138" s="298"/>
      <c r="EB138" s="298"/>
      <c r="EC138" s="298"/>
      <c r="ED138" s="298"/>
      <c r="EE138" s="298"/>
      <c r="EF138" s="298"/>
      <c r="EG138" s="298"/>
      <c r="EH138" s="298"/>
      <c r="EI138" s="298"/>
      <c r="EJ138" s="298"/>
      <c r="EK138" s="298"/>
      <c r="EL138" s="298"/>
      <c r="EM138" s="298"/>
      <c r="EN138" s="298"/>
      <c r="EO138" s="298"/>
      <c r="EP138" s="298"/>
      <c r="EQ138" s="298"/>
      <c r="ER138" s="298"/>
      <c r="ES138" s="298"/>
      <c r="ET138" s="298"/>
      <c r="EU138" s="298"/>
      <c r="EV138" s="298"/>
      <c r="EW138" s="298"/>
      <c r="EX138" s="298"/>
      <c r="EY138" s="298"/>
      <c r="EZ138" s="298"/>
      <c r="FA138" s="298"/>
      <c r="FB138" s="298"/>
      <c r="FC138" s="298"/>
      <c r="FD138" s="298"/>
      <c r="FE138" s="298"/>
      <c r="FF138" s="298"/>
      <c r="FG138" s="298"/>
      <c r="FH138" s="298"/>
      <c r="FI138" s="298"/>
      <c r="FJ138" s="298"/>
      <c r="FK138" s="298"/>
      <c r="FL138" s="298"/>
      <c r="FM138" s="298"/>
      <c r="FN138" s="298"/>
      <c r="FO138" s="298"/>
      <c r="FP138" s="298"/>
      <c r="FQ138" s="298"/>
      <c r="FR138" s="298"/>
      <c r="FS138" s="298"/>
      <c r="FT138" s="298"/>
      <c r="FU138" s="298"/>
      <c r="FV138" s="298"/>
      <c r="FW138" s="298"/>
      <c r="FX138" s="298"/>
      <c r="FY138" s="298"/>
      <c r="FZ138" s="298"/>
      <c r="GA138" s="298"/>
      <c r="GB138" s="298"/>
      <c r="GC138" s="298"/>
      <c r="GD138" s="298"/>
      <c r="GE138" s="298"/>
      <c r="GF138" s="298"/>
      <c r="GG138" s="298"/>
      <c r="GH138" s="298"/>
      <c r="GI138" s="298"/>
      <c r="GJ138" s="298"/>
      <c r="GK138" s="298"/>
      <c r="GL138" s="298"/>
      <c r="GM138" s="298"/>
      <c r="GN138" s="298"/>
      <c r="GO138" s="298"/>
      <c r="GP138" s="298"/>
      <c r="GQ138" s="298"/>
      <c r="GR138" s="298"/>
      <c r="GS138" s="298"/>
      <c r="GT138" s="298"/>
      <c r="GU138" s="298"/>
      <c r="GV138" s="298"/>
      <c r="GW138" s="298"/>
      <c r="GX138" s="298"/>
      <c r="GY138" s="298"/>
      <c r="GZ138" s="298"/>
      <c r="HA138" s="298"/>
      <c r="HB138" s="298"/>
      <c r="HC138" s="298"/>
      <c r="HD138" s="298"/>
      <c r="HE138" s="298"/>
      <c r="HF138" s="298"/>
      <c r="HG138" s="298"/>
      <c r="HH138" s="298"/>
      <c r="HI138" s="298"/>
      <c r="HJ138" s="298"/>
      <c r="HK138" s="298"/>
      <c r="HL138" s="298"/>
      <c r="HM138" s="298"/>
      <c r="HN138" s="298"/>
      <c r="HO138" s="298"/>
      <c r="HP138" s="298"/>
      <c r="HQ138" s="298"/>
      <c r="HR138" s="298"/>
      <c r="HS138" s="298"/>
      <c r="HT138" s="298"/>
      <c r="HU138" s="298"/>
      <c r="HV138" s="298"/>
      <c r="HW138" s="298"/>
      <c r="HX138" s="298"/>
      <c r="HY138" s="298"/>
      <c r="HZ138" s="298"/>
      <c r="IA138" s="298"/>
      <c r="IB138" s="298"/>
      <c r="IC138" s="298"/>
      <c r="ID138" s="298"/>
      <c r="IE138" s="298"/>
      <c r="IF138" s="298"/>
      <c r="IG138" s="298"/>
      <c r="IH138" s="298"/>
      <c r="II138" s="298"/>
      <c r="IJ138" s="298"/>
      <c r="IK138" s="298"/>
      <c r="IL138" s="298"/>
      <c r="IM138" s="298"/>
      <c r="IN138" s="298"/>
      <c r="IO138" s="298"/>
      <c r="IP138" s="298"/>
      <c r="IQ138" s="298"/>
      <c r="IR138" s="298"/>
      <c r="IS138" s="298"/>
      <c r="IT138" s="298"/>
      <c r="IU138" s="298"/>
      <c r="IV138" s="298"/>
    </row>
    <row r="139" spans="1:256">
      <c r="A139" s="503">
        <v>112</v>
      </c>
      <c r="B139" s="405" t="str">
        <f t="shared" si="2"/>
        <v>Amber Brown U15G</v>
      </c>
      <c r="C139" s="427" t="s">
        <v>2183</v>
      </c>
      <c r="D139" s="407" t="s">
        <v>128</v>
      </c>
      <c r="E139" s="404">
        <v>37951</v>
      </c>
      <c r="F139" s="376" t="s">
        <v>2755</v>
      </c>
      <c r="G139" s="341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  <c r="BC139" s="298"/>
      <c r="BD139" s="298"/>
      <c r="BE139" s="298"/>
      <c r="BF139" s="298"/>
      <c r="BG139" s="298"/>
      <c r="BH139" s="298"/>
      <c r="BI139" s="298"/>
      <c r="BJ139" s="298"/>
      <c r="BK139" s="298"/>
      <c r="BL139" s="298"/>
      <c r="BM139" s="298"/>
      <c r="BN139" s="298"/>
      <c r="BO139" s="298"/>
      <c r="BP139" s="298"/>
      <c r="BQ139" s="298"/>
      <c r="BR139" s="298"/>
      <c r="BS139" s="298"/>
      <c r="BT139" s="298"/>
      <c r="BU139" s="298"/>
      <c r="BV139" s="298"/>
      <c r="BW139" s="298"/>
      <c r="BX139" s="298"/>
      <c r="BY139" s="298"/>
      <c r="BZ139" s="298"/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98"/>
      <c r="DK139" s="298"/>
      <c r="DL139" s="298"/>
      <c r="DM139" s="298"/>
      <c r="DN139" s="298"/>
      <c r="DO139" s="298"/>
      <c r="DP139" s="298"/>
      <c r="DQ139" s="298"/>
      <c r="DR139" s="298"/>
      <c r="DS139" s="298"/>
      <c r="DT139" s="298"/>
      <c r="DU139" s="298"/>
      <c r="DV139" s="298"/>
      <c r="DW139" s="298"/>
      <c r="DX139" s="298"/>
      <c r="DY139" s="298"/>
      <c r="DZ139" s="298"/>
      <c r="EA139" s="298"/>
      <c r="EB139" s="298"/>
      <c r="EC139" s="298"/>
      <c r="ED139" s="298"/>
      <c r="EE139" s="298"/>
      <c r="EF139" s="298"/>
      <c r="EG139" s="298"/>
      <c r="EH139" s="298"/>
      <c r="EI139" s="298"/>
      <c r="EJ139" s="298"/>
      <c r="EK139" s="298"/>
      <c r="EL139" s="298"/>
      <c r="EM139" s="298"/>
      <c r="EN139" s="298"/>
      <c r="EO139" s="298"/>
      <c r="EP139" s="298"/>
      <c r="EQ139" s="298"/>
      <c r="ER139" s="298"/>
      <c r="ES139" s="298"/>
      <c r="ET139" s="298"/>
      <c r="EU139" s="298"/>
      <c r="EV139" s="298"/>
      <c r="EW139" s="298"/>
      <c r="EX139" s="298"/>
      <c r="EY139" s="298"/>
      <c r="EZ139" s="298"/>
      <c r="FA139" s="298"/>
      <c r="FB139" s="298"/>
      <c r="FC139" s="298"/>
      <c r="FD139" s="298"/>
      <c r="FE139" s="298"/>
      <c r="FF139" s="298"/>
      <c r="FG139" s="298"/>
      <c r="FH139" s="298"/>
      <c r="FI139" s="298"/>
      <c r="FJ139" s="298"/>
      <c r="FK139" s="298"/>
      <c r="FL139" s="298"/>
      <c r="FM139" s="298"/>
      <c r="FN139" s="298"/>
      <c r="FO139" s="298"/>
      <c r="FP139" s="298"/>
      <c r="FQ139" s="298"/>
      <c r="FR139" s="298"/>
      <c r="FS139" s="298"/>
      <c r="FT139" s="298"/>
      <c r="FU139" s="298"/>
      <c r="FV139" s="298"/>
      <c r="FW139" s="298"/>
      <c r="FX139" s="298"/>
      <c r="FY139" s="298"/>
      <c r="FZ139" s="298"/>
      <c r="GA139" s="298"/>
      <c r="GB139" s="298"/>
      <c r="GC139" s="298"/>
      <c r="GD139" s="298"/>
      <c r="GE139" s="298"/>
      <c r="GF139" s="298"/>
      <c r="GG139" s="298"/>
      <c r="GH139" s="298"/>
      <c r="GI139" s="298"/>
      <c r="GJ139" s="298"/>
      <c r="GK139" s="298"/>
      <c r="GL139" s="298"/>
      <c r="GM139" s="298"/>
      <c r="GN139" s="298"/>
      <c r="GO139" s="298"/>
      <c r="GP139" s="298"/>
      <c r="GQ139" s="298"/>
      <c r="GR139" s="298"/>
      <c r="GS139" s="298"/>
      <c r="GT139" s="298"/>
      <c r="GU139" s="298"/>
      <c r="GV139" s="298"/>
      <c r="GW139" s="298"/>
      <c r="GX139" s="298"/>
      <c r="GY139" s="298"/>
      <c r="GZ139" s="298"/>
      <c r="HA139" s="298"/>
      <c r="HB139" s="298"/>
      <c r="HC139" s="298"/>
      <c r="HD139" s="298"/>
      <c r="HE139" s="298"/>
      <c r="HF139" s="298"/>
      <c r="HG139" s="298"/>
      <c r="HH139" s="298"/>
      <c r="HI139" s="298"/>
      <c r="HJ139" s="298"/>
      <c r="HK139" s="298"/>
      <c r="HL139" s="298"/>
      <c r="HM139" s="298"/>
      <c r="HN139" s="298"/>
      <c r="HO139" s="298"/>
      <c r="HP139" s="298"/>
      <c r="HQ139" s="298"/>
      <c r="HR139" s="298"/>
      <c r="HS139" s="298"/>
      <c r="HT139" s="298"/>
      <c r="HU139" s="298"/>
      <c r="HV139" s="298"/>
      <c r="HW139" s="298"/>
      <c r="HX139" s="298"/>
      <c r="HY139" s="298"/>
      <c r="HZ139" s="298"/>
      <c r="IA139" s="298"/>
      <c r="IB139" s="298"/>
      <c r="IC139" s="298"/>
      <c r="ID139" s="298"/>
      <c r="IE139" s="298"/>
      <c r="IF139" s="298"/>
      <c r="IG139" s="298"/>
      <c r="IH139" s="298"/>
      <c r="II139" s="298"/>
      <c r="IJ139" s="298"/>
      <c r="IK139" s="298"/>
      <c r="IL139" s="298"/>
      <c r="IM139" s="298"/>
      <c r="IN139" s="298"/>
      <c r="IO139" s="298"/>
      <c r="IP139" s="298"/>
      <c r="IQ139" s="298"/>
      <c r="IR139" s="298"/>
      <c r="IS139" s="298"/>
      <c r="IT139" s="298"/>
      <c r="IU139" s="298"/>
      <c r="IV139" s="298"/>
    </row>
    <row r="140" spans="1:256">
      <c r="A140" s="503">
        <v>113</v>
      </c>
      <c r="B140" s="405" t="str">
        <f t="shared" si="2"/>
        <v>Tabitha Hammond U15G</v>
      </c>
      <c r="C140" s="427" t="s">
        <v>2183</v>
      </c>
      <c r="D140" s="407" t="s">
        <v>128</v>
      </c>
      <c r="E140" s="404">
        <v>38150</v>
      </c>
      <c r="F140" s="376" t="s">
        <v>2284</v>
      </c>
      <c r="G140" s="341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298"/>
      <c r="BA140" s="298"/>
      <c r="BB140" s="298"/>
      <c r="BC140" s="298"/>
      <c r="BD140" s="298"/>
      <c r="BE140" s="298"/>
      <c r="BF140" s="298"/>
      <c r="BG140" s="298"/>
      <c r="BH140" s="298"/>
      <c r="BI140" s="298"/>
      <c r="BJ140" s="298"/>
      <c r="BK140" s="298"/>
      <c r="BL140" s="298"/>
      <c r="BM140" s="298"/>
      <c r="BN140" s="298"/>
      <c r="BO140" s="298"/>
      <c r="BP140" s="298"/>
      <c r="BQ140" s="298"/>
      <c r="BR140" s="298"/>
      <c r="BS140" s="298"/>
      <c r="BT140" s="298"/>
      <c r="BU140" s="298"/>
      <c r="BV140" s="298"/>
      <c r="BW140" s="298"/>
      <c r="BX140" s="298"/>
      <c r="BY140" s="298"/>
      <c r="BZ140" s="298"/>
      <c r="CA140" s="298"/>
      <c r="CB140" s="298"/>
      <c r="CC140" s="29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/>
      <c r="CX140" s="298"/>
      <c r="CY140" s="298"/>
      <c r="CZ140" s="298"/>
      <c r="DA140" s="298"/>
      <c r="DB140" s="298"/>
      <c r="DC140" s="298"/>
      <c r="DD140" s="298"/>
      <c r="DE140" s="298"/>
      <c r="DF140" s="298"/>
      <c r="DG140" s="298"/>
      <c r="DH140" s="298"/>
      <c r="DI140" s="298"/>
      <c r="DJ140" s="298"/>
      <c r="DK140" s="298"/>
      <c r="DL140" s="298"/>
      <c r="DM140" s="298"/>
      <c r="DN140" s="298"/>
      <c r="DO140" s="298"/>
      <c r="DP140" s="298"/>
      <c r="DQ140" s="298"/>
      <c r="DR140" s="298"/>
      <c r="DS140" s="298"/>
      <c r="DT140" s="298"/>
      <c r="DU140" s="298"/>
      <c r="DV140" s="298"/>
      <c r="DW140" s="298"/>
      <c r="DX140" s="298"/>
      <c r="DY140" s="298"/>
      <c r="DZ140" s="298"/>
      <c r="EA140" s="298"/>
      <c r="EB140" s="298"/>
      <c r="EC140" s="298"/>
      <c r="ED140" s="298"/>
      <c r="EE140" s="298"/>
      <c r="EF140" s="298"/>
      <c r="EG140" s="298"/>
      <c r="EH140" s="298"/>
      <c r="EI140" s="298"/>
      <c r="EJ140" s="298"/>
      <c r="EK140" s="298"/>
      <c r="EL140" s="298"/>
      <c r="EM140" s="298"/>
      <c r="EN140" s="298"/>
      <c r="EO140" s="298"/>
      <c r="EP140" s="298"/>
      <c r="EQ140" s="298"/>
      <c r="ER140" s="298"/>
      <c r="ES140" s="298"/>
      <c r="ET140" s="298"/>
      <c r="EU140" s="298"/>
      <c r="EV140" s="298"/>
      <c r="EW140" s="298"/>
      <c r="EX140" s="298"/>
      <c r="EY140" s="298"/>
      <c r="EZ140" s="298"/>
      <c r="FA140" s="298"/>
      <c r="FB140" s="298"/>
      <c r="FC140" s="298"/>
      <c r="FD140" s="298"/>
      <c r="FE140" s="298"/>
      <c r="FF140" s="298"/>
      <c r="FG140" s="298"/>
      <c r="FH140" s="298"/>
      <c r="FI140" s="298"/>
      <c r="FJ140" s="298"/>
      <c r="FK140" s="298"/>
      <c r="FL140" s="298"/>
      <c r="FM140" s="298"/>
      <c r="FN140" s="298"/>
      <c r="FO140" s="298"/>
      <c r="FP140" s="298"/>
      <c r="FQ140" s="298"/>
      <c r="FR140" s="298"/>
      <c r="FS140" s="298"/>
      <c r="FT140" s="298"/>
      <c r="FU140" s="298"/>
      <c r="FV140" s="298"/>
      <c r="FW140" s="298"/>
      <c r="FX140" s="298"/>
      <c r="FY140" s="298"/>
      <c r="FZ140" s="298"/>
      <c r="GA140" s="298"/>
      <c r="GB140" s="298"/>
      <c r="GC140" s="298"/>
      <c r="GD140" s="298"/>
      <c r="GE140" s="298"/>
      <c r="GF140" s="298"/>
      <c r="GG140" s="298"/>
      <c r="GH140" s="298"/>
      <c r="GI140" s="298"/>
      <c r="GJ140" s="298"/>
      <c r="GK140" s="298"/>
      <c r="GL140" s="298"/>
      <c r="GM140" s="298"/>
      <c r="GN140" s="298"/>
      <c r="GO140" s="298"/>
      <c r="GP140" s="298"/>
      <c r="GQ140" s="298"/>
      <c r="GR140" s="298"/>
      <c r="GS140" s="298"/>
      <c r="GT140" s="298"/>
      <c r="GU140" s="298"/>
      <c r="GV140" s="298"/>
      <c r="GW140" s="298"/>
      <c r="GX140" s="298"/>
      <c r="GY140" s="298"/>
      <c r="GZ140" s="298"/>
      <c r="HA140" s="298"/>
      <c r="HB140" s="298"/>
      <c r="HC140" s="298"/>
      <c r="HD140" s="298"/>
      <c r="HE140" s="298"/>
      <c r="HF140" s="298"/>
      <c r="HG140" s="298"/>
      <c r="HH140" s="298"/>
      <c r="HI140" s="298"/>
      <c r="HJ140" s="298"/>
      <c r="HK140" s="298"/>
      <c r="HL140" s="298"/>
      <c r="HM140" s="298"/>
      <c r="HN140" s="298"/>
      <c r="HO140" s="298"/>
      <c r="HP140" s="298"/>
      <c r="HQ140" s="298"/>
      <c r="HR140" s="298"/>
      <c r="HS140" s="298"/>
      <c r="HT140" s="298"/>
      <c r="HU140" s="298"/>
      <c r="HV140" s="298"/>
      <c r="HW140" s="298"/>
      <c r="HX140" s="298"/>
      <c r="HY140" s="298"/>
      <c r="HZ140" s="298"/>
      <c r="IA140" s="298"/>
      <c r="IB140" s="298"/>
      <c r="IC140" s="298"/>
      <c r="ID140" s="298"/>
      <c r="IE140" s="298"/>
      <c r="IF140" s="298"/>
      <c r="IG140" s="298"/>
      <c r="IH140" s="298"/>
      <c r="II140" s="298"/>
      <c r="IJ140" s="298"/>
      <c r="IK140" s="298"/>
      <c r="IL140" s="298"/>
      <c r="IM140" s="298"/>
      <c r="IN140" s="298"/>
      <c r="IO140" s="298"/>
      <c r="IP140" s="298"/>
      <c r="IQ140" s="298"/>
      <c r="IR140" s="298"/>
      <c r="IS140" s="298"/>
      <c r="IT140" s="298"/>
      <c r="IU140" s="298"/>
      <c r="IV140" s="298"/>
    </row>
    <row r="141" spans="1:256">
      <c r="A141" s="503">
        <v>114</v>
      </c>
      <c r="B141" s="405" t="str">
        <f t="shared" si="2"/>
        <v>Emily Janzen U15G</v>
      </c>
      <c r="C141" s="427" t="s">
        <v>2183</v>
      </c>
      <c r="D141" s="407" t="s">
        <v>128</v>
      </c>
      <c r="E141" s="404">
        <v>38015</v>
      </c>
      <c r="F141" s="376" t="s">
        <v>2756</v>
      </c>
      <c r="G141" s="341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298"/>
      <c r="BA141" s="298"/>
      <c r="BB141" s="298"/>
      <c r="BC141" s="298"/>
      <c r="BD141" s="298"/>
      <c r="BE141" s="298"/>
      <c r="BF141" s="298"/>
      <c r="BG141" s="298"/>
      <c r="BH141" s="298"/>
      <c r="BI141" s="298"/>
      <c r="BJ141" s="298"/>
      <c r="BK141" s="298"/>
      <c r="BL141" s="298"/>
      <c r="BM141" s="298"/>
      <c r="BN141" s="298"/>
      <c r="BO141" s="298"/>
      <c r="BP141" s="298"/>
      <c r="BQ141" s="298"/>
      <c r="BR141" s="298"/>
      <c r="BS141" s="298"/>
      <c r="BT141" s="298"/>
      <c r="BU141" s="298"/>
      <c r="BV141" s="298"/>
      <c r="BW141" s="298"/>
      <c r="BX141" s="298"/>
      <c r="BY141" s="298"/>
      <c r="BZ141" s="298"/>
      <c r="CA141" s="298"/>
      <c r="CB141" s="298"/>
      <c r="CC141" s="298"/>
      <c r="CD141" s="298"/>
      <c r="CE141" s="298"/>
      <c r="CF141" s="298"/>
      <c r="CG141" s="298"/>
      <c r="CH141" s="298"/>
      <c r="CI141" s="298"/>
      <c r="CJ141" s="298"/>
      <c r="CK141" s="298"/>
      <c r="CL141" s="298"/>
      <c r="CM141" s="298"/>
      <c r="CN141" s="298"/>
      <c r="CO141" s="298"/>
      <c r="CP141" s="298"/>
      <c r="CQ141" s="298"/>
      <c r="CR141" s="298"/>
      <c r="CS141" s="298"/>
      <c r="CT141" s="298"/>
      <c r="CU141" s="298"/>
      <c r="CV141" s="298"/>
      <c r="CW141" s="298"/>
      <c r="CX141" s="298"/>
      <c r="CY141" s="298"/>
      <c r="CZ141" s="298"/>
      <c r="DA141" s="298"/>
      <c r="DB141" s="298"/>
      <c r="DC141" s="298"/>
      <c r="DD141" s="298"/>
      <c r="DE141" s="298"/>
      <c r="DF141" s="298"/>
      <c r="DG141" s="298"/>
      <c r="DH141" s="298"/>
      <c r="DI141" s="298"/>
      <c r="DJ141" s="298"/>
      <c r="DK141" s="298"/>
      <c r="DL141" s="298"/>
      <c r="DM141" s="298"/>
      <c r="DN141" s="298"/>
      <c r="DO141" s="298"/>
      <c r="DP141" s="298"/>
      <c r="DQ141" s="298"/>
      <c r="DR141" s="298"/>
      <c r="DS141" s="298"/>
      <c r="DT141" s="298"/>
      <c r="DU141" s="298"/>
      <c r="DV141" s="298"/>
      <c r="DW141" s="298"/>
      <c r="DX141" s="298"/>
      <c r="DY141" s="298"/>
      <c r="DZ141" s="298"/>
      <c r="EA141" s="298"/>
      <c r="EB141" s="298"/>
      <c r="EC141" s="298"/>
      <c r="ED141" s="298"/>
      <c r="EE141" s="298"/>
      <c r="EF141" s="298"/>
      <c r="EG141" s="298"/>
      <c r="EH141" s="298"/>
      <c r="EI141" s="298"/>
      <c r="EJ141" s="298"/>
      <c r="EK141" s="298"/>
      <c r="EL141" s="298"/>
      <c r="EM141" s="298"/>
      <c r="EN141" s="298"/>
      <c r="EO141" s="298"/>
      <c r="EP141" s="298"/>
      <c r="EQ141" s="298"/>
      <c r="ER141" s="298"/>
      <c r="ES141" s="298"/>
      <c r="ET141" s="298"/>
      <c r="EU141" s="298"/>
      <c r="EV141" s="298"/>
      <c r="EW141" s="298"/>
      <c r="EX141" s="298"/>
      <c r="EY141" s="298"/>
      <c r="EZ141" s="298"/>
      <c r="FA141" s="298"/>
      <c r="FB141" s="298"/>
      <c r="FC141" s="298"/>
      <c r="FD141" s="298"/>
      <c r="FE141" s="298"/>
      <c r="FF141" s="298"/>
      <c r="FG141" s="298"/>
      <c r="FH141" s="298"/>
      <c r="FI141" s="298"/>
      <c r="FJ141" s="298"/>
      <c r="FK141" s="298"/>
      <c r="FL141" s="298"/>
      <c r="FM141" s="298"/>
      <c r="FN141" s="298"/>
      <c r="FO141" s="298"/>
      <c r="FP141" s="298"/>
      <c r="FQ141" s="298"/>
      <c r="FR141" s="298"/>
      <c r="FS141" s="298"/>
      <c r="FT141" s="298"/>
      <c r="FU141" s="298"/>
      <c r="FV141" s="298"/>
      <c r="FW141" s="298"/>
      <c r="FX141" s="298"/>
      <c r="FY141" s="298"/>
      <c r="FZ141" s="298"/>
      <c r="GA141" s="298"/>
      <c r="GB141" s="298"/>
      <c r="GC141" s="298"/>
      <c r="GD141" s="298"/>
      <c r="GE141" s="298"/>
      <c r="GF141" s="298"/>
      <c r="GG141" s="298"/>
      <c r="GH141" s="298"/>
      <c r="GI141" s="298"/>
      <c r="GJ141" s="298"/>
      <c r="GK141" s="298"/>
      <c r="GL141" s="298"/>
      <c r="GM141" s="298"/>
      <c r="GN141" s="298"/>
      <c r="GO141" s="298"/>
      <c r="GP141" s="298"/>
      <c r="GQ141" s="298"/>
      <c r="GR141" s="298"/>
      <c r="GS141" s="298"/>
      <c r="GT141" s="298"/>
      <c r="GU141" s="298"/>
      <c r="GV141" s="298"/>
      <c r="GW141" s="298"/>
      <c r="GX141" s="298"/>
      <c r="GY141" s="298"/>
      <c r="GZ141" s="298"/>
      <c r="HA141" s="298"/>
      <c r="HB141" s="298"/>
      <c r="HC141" s="298"/>
      <c r="HD141" s="298"/>
      <c r="HE141" s="298"/>
      <c r="HF141" s="298"/>
      <c r="HG141" s="298"/>
      <c r="HH141" s="298"/>
      <c r="HI141" s="298"/>
      <c r="HJ141" s="298"/>
      <c r="HK141" s="298"/>
      <c r="HL141" s="298"/>
      <c r="HM141" s="298"/>
      <c r="HN141" s="298"/>
      <c r="HO141" s="298"/>
      <c r="HP141" s="298"/>
      <c r="HQ141" s="298"/>
      <c r="HR141" s="298"/>
      <c r="HS141" s="298"/>
      <c r="HT141" s="298"/>
      <c r="HU141" s="298"/>
      <c r="HV141" s="298"/>
      <c r="HW141" s="298"/>
      <c r="HX141" s="298"/>
      <c r="HY141" s="298"/>
      <c r="HZ141" s="298"/>
      <c r="IA141" s="298"/>
      <c r="IB141" s="298"/>
      <c r="IC141" s="298"/>
      <c r="ID141" s="298"/>
      <c r="IE141" s="298"/>
      <c r="IF141" s="298"/>
      <c r="IG141" s="298"/>
      <c r="IH141" s="298"/>
      <c r="II141" s="298"/>
      <c r="IJ141" s="298"/>
      <c r="IK141" s="298"/>
      <c r="IL141" s="298"/>
      <c r="IM141" s="298"/>
      <c r="IN141" s="298"/>
      <c r="IO141" s="298"/>
      <c r="IP141" s="298"/>
      <c r="IQ141" s="298"/>
      <c r="IR141" s="298"/>
      <c r="IS141" s="298"/>
      <c r="IT141" s="298"/>
      <c r="IU141" s="298"/>
      <c r="IV141" s="298"/>
    </row>
    <row r="142" spans="1:256">
      <c r="A142" s="503">
        <v>115</v>
      </c>
      <c r="B142" s="405" t="str">
        <f t="shared" si="2"/>
        <v>Sophie Maggi-Connor U15G</v>
      </c>
      <c r="C142" s="427" t="s">
        <v>2183</v>
      </c>
      <c r="D142" s="407" t="s">
        <v>128</v>
      </c>
      <c r="E142" s="404">
        <v>38004</v>
      </c>
      <c r="F142" s="376" t="s">
        <v>2757</v>
      </c>
      <c r="G142" s="341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298"/>
      <c r="AX142" s="298"/>
      <c r="AY142" s="298"/>
      <c r="AZ142" s="298"/>
      <c r="BA142" s="298"/>
      <c r="BB142" s="298"/>
      <c r="BC142" s="298"/>
      <c r="BD142" s="298"/>
      <c r="BE142" s="298"/>
      <c r="BF142" s="298"/>
      <c r="BG142" s="298"/>
      <c r="BH142" s="298"/>
      <c r="BI142" s="298"/>
      <c r="BJ142" s="298"/>
      <c r="BK142" s="298"/>
      <c r="BL142" s="298"/>
      <c r="BM142" s="298"/>
      <c r="BN142" s="298"/>
      <c r="BO142" s="298"/>
      <c r="BP142" s="298"/>
      <c r="BQ142" s="298"/>
      <c r="BR142" s="298"/>
      <c r="BS142" s="298"/>
      <c r="BT142" s="298"/>
      <c r="BU142" s="298"/>
      <c r="BV142" s="298"/>
      <c r="BW142" s="298"/>
      <c r="BX142" s="298"/>
      <c r="BY142" s="298"/>
      <c r="BZ142" s="298"/>
      <c r="CA142" s="298"/>
      <c r="CB142" s="298"/>
      <c r="CC142" s="298"/>
      <c r="CD142" s="298"/>
      <c r="CE142" s="298"/>
      <c r="CF142" s="298"/>
      <c r="CG142" s="298"/>
      <c r="CH142" s="298"/>
      <c r="CI142" s="298"/>
      <c r="CJ142" s="298"/>
      <c r="CK142" s="298"/>
      <c r="CL142" s="298"/>
      <c r="CM142" s="298"/>
      <c r="CN142" s="298"/>
      <c r="CO142" s="298"/>
      <c r="CP142" s="298"/>
      <c r="CQ142" s="298"/>
      <c r="CR142" s="298"/>
      <c r="CS142" s="298"/>
      <c r="CT142" s="298"/>
      <c r="CU142" s="298"/>
      <c r="CV142" s="298"/>
      <c r="CW142" s="298"/>
      <c r="CX142" s="298"/>
      <c r="CY142" s="298"/>
      <c r="CZ142" s="298"/>
      <c r="DA142" s="298"/>
      <c r="DB142" s="298"/>
      <c r="DC142" s="298"/>
      <c r="DD142" s="298"/>
      <c r="DE142" s="298"/>
      <c r="DF142" s="298"/>
      <c r="DG142" s="298"/>
      <c r="DH142" s="298"/>
      <c r="DI142" s="298"/>
      <c r="DJ142" s="298"/>
      <c r="DK142" s="298"/>
      <c r="DL142" s="298"/>
      <c r="DM142" s="298"/>
      <c r="DN142" s="298"/>
      <c r="DO142" s="298"/>
      <c r="DP142" s="298"/>
      <c r="DQ142" s="298"/>
      <c r="DR142" s="298"/>
      <c r="DS142" s="298"/>
      <c r="DT142" s="298"/>
      <c r="DU142" s="298"/>
      <c r="DV142" s="298"/>
      <c r="DW142" s="298"/>
      <c r="DX142" s="298"/>
      <c r="DY142" s="298"/>
      <c r="DZ142" s="298"/>
      <c r="EA142" s="298"/>
      <c r="EB142" s="298"/>
      <c r="EC142" s="298"/>
      <c r="ED142" s="298"/>
      <c r="EE142" s="298"/>
      <c r="EF142" s="298"/>
      <c r="EG142" s="298"/>
      <c r="EH142" s="298"/>
      <c r="EI142" s="298"/>
      <c r="EJ142" s="298"/>
      <c r="EK142" s="298"/>
      <c r="EL142" s="298"/>
      <c r="EM142" s="298"/>
      <c r="EN142" s="298"/>
      <c r="EO142" s="298"/>
      <c r="EP142" s="298"/>
      <c r="EQ142" s="298"/>
      <c r="ER142" s="298"/>
      <c r="ES142" s="298"/>
      <c r="ET142" s="298"/>
      <c r="EU142" s="298"/>
      <c r="EV142" s="298"/>
      <c r="EW142" s="298"/>
      <c r="EX142" s="298"/>
      <c r="EY142" s="298"/>
      <c r="EZ142" s="298"/>
      <c r="FA142" s="298"/>
      <c r="FB142" s="298"/>
      <c r="FC142" s="298"/>
      <c r="FD142" s="298"/>
      <c r="FE142" s="298"/>
      <c r="FF142" s="298"/>
      <c r="FG142" s="298"/>
      <c r="FH142" s="298"/>
      <c r="FI142" s="298"/>
      <c r="FJ142" s="298"/>
      <c r="FK142" s="298"/>
      <c r="FL142" s="298"/>
      <c r="FM142" s="298"/>
      <c r="FN142" s="298"/>
      <c r="FO142" s="298"/>
      <c r="FP142" s="298"/>
      <c r="FQ142" s="298"/>
      <c r="FR142" s="298"/>
      <c r="FS142" s="298"/>
      <c r="FT142" s="298"/>
      <c r="FU142" s="298"/>
      <c r="FV142" s="298"/>
      <c r="FW142" s="298"/>
      <c r="FX142" s="298"/>
      <c r="FY142" s="298"/>
      <c r="FZ142" s="298"/>
      <c r="GA142" s="298"/>
      <c r="GB142" s="298"/>
      <c r="GC142" s="298"/>
      <c r="GD142" s="298"/>
      <c r="GE142" s="298"/>
      <c r="GF142" s="298"/>
      <c r="GG142" s="298"/>
      <c r="GH142" s="298"/>
      <c r="GI142" s="298"/>
      <c r="GJ142" s="298"/>
      <c r="GK142" s="298"/>
      <c r="GL142" s="298"/>
      <c r="GM142" s="298"/>
      <c r="GN142" s="298"/>
      <c r="GO142" s="298"/>
      <c r="GP142" s="298"/>
      <c r="GQ142" s="298"/>
      <c r="GR142" s="298"/>
      <c r="GS142" s="298"/>
      <c r="GT142" s="298"/>
      <c r="GU142" s="298"/>
      <c r="GV142" s="298"/>
      <c r="GW142" s="298"/>
      <c r="GX142" s="298"/>
      <c r="GY142" s="298"/>
      <c r="GZ142" s="298"/>
      <c r="HA142" s="298"/>
      <c r="HB142" s="298"/>
      <c r="HC142" s="298"/>
      <c r="HD142" s="298"/>
      <c r="HE142" s="298"/>
      <c r="HF142" s="298"/>
      <c r="HG142" s="298"/>
      <c r="HH142" s="298"/>
      <c r="HI142" s="298"/>
      <c r="HJ142" s="298"/>
      <c r="HK142" s="298"/>
      <c r="HL142" s="298"/>
      <c r="HM142" s="298"/>
      <c r="HN142" s="298"/>
      <c r="HO142" s="298"/>
      <c r="HP142" s="298"/>
      <c r="HQ142" s="298"/>
      <c r="HR142" s="298"/>
      <c r="HS142" s="298"/>
      <c r="HT142" s="298"/>
      <c r="HU142" s="298"/>
      <c r="HV142" s="298"/>
      <c r="HW142" s="298"/>
      <c r="HX142" s="298"/>
      <c r="HY142" s="298"/>
      <c r="HZ142" s="298"/>
      <c r="IA142" s="298"/>
      <c r="IB142" s="298"/>
      <c r="IC142" s="298"/>
      <c r="ID142" s="298"/>
      <c r="IE142" s="298"/>
      <c r="IF142" s="298"/>
      <c r="IG142" s="298"/>
      <c r="IH142" s="298"/>
      <c r="II142" s="298"/>
      <c r="IJ142" s="298"/>
      <c r="IK142" s="298"/>
      <c r="IL142" s="298"/>
      <c r="IM142" s="298"/>
      <c r="IN142" s="298"/>
      <c r="IO142" s="298"/>
      <c r="IP142" s="298"/>
      <c r="IQ142" s="298"/>
      <c r="IR142" s="298"/>
      <c r="IS142" s="298"/>
      <c r="IT142" s="298"/>
      <c r="IU142" s="298"/>
      <c r="IV142" s="298"/>
    </row>
    <row r="143" spans="1:256">
      <c r="A143" s="503">
        <v>116</v>
      </c>
      <c r="B143" s="405" t="str">
        <f t="shared" si="2"/>
        <v>Isadora Oliver-Davidson U15G</v>
      </c>
      <c r="C143" s="427" t="s">
        <v>2183</v>
      </c>
      <c r="D143" s="407" t="s">
        <v>128</v>
      </c>
      <c r="E143" s="404">
        <v>38199</v>
      </c>
      <c r="F143" s="376" t="s">
        <v>2758</v>
      </c>
      <c r="G143" s="341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  <c r="AN143" s="298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298"/>
      <c r="BA143" s="298"/>
      <c r="BB143" s="298"/>
      <c r="BC143" s="298"/>
      <c r="BD143" s="298"/>
      <c r="BE143" s="298"/>
      <c r="BF143" s="298"/>
      <c r="BG143" s="298"/>
      <c r="BH143" s="298"/>
      <c r="BI143" s="298"/>
      <c r="BJ143" s="298"/>
      <c r="BK143" s="298"/>
      <c r="BL143" s="298"/>
      <c r="BM143" s="298"/>
      <c r="BN143" s="298"/>
      <c r="BO143" s="298"/>
      <c r="BP143" s="298"/>
      <c r="BQ143" s="298"/>
      <c r="BR143" s="298"/>
      <c r="BS143" s="298"/>
      <c r="BT143" s="298"/>
      <c r="BU143" s="298"/>
      <c r="BV143" s="298"/>
      <c r="BW143" s="298"/>
      <c r="BX143" s="298"/>
      <c r="BY143" s="298"/>
      <c r="BZ143" s="298"/>
      <c r="CA143" s="298"/>
      <c r="CB143" s="298"/>
      <c r="CC143" s="298"/>
      <c r="CD143" s="298"/>
      <c r="CE143" s="298"/>
      <c r="CF143" s="298"/>
      <c r="CG143" s="298"/>
      <c r="CH143" s="298"/>
      <c r="CI143" s="298"/>
      <c r="CJ143" s="298"/>
      <c r="CK143" s="298"/>
      <c r="CL143" s="298"/>
      <c r="CM143" s="298"/>
      <c r="CN143" s="298"/>
      <c r="CO143" s="298"/>
      <c r="CP143" s="298"/>
      <c r="CQ143" s="298"/>
      <c r="CR143" s="298"/>
      <c r="CS143" s="298"/>
      <c r="CT143" s="298"/>
      <c r="CU143" s="298"/>
      <c r="CV143" s="298"/>
      <c r="CW143" s="298"/>
      <c r="CX143" s="298"/>
      <c r="CY143" s="298"/>
      <c r="CZ143" s="298"/>
      <c r="DA143" s="298"/>
      <c r="DB143" s="298"/>
      <c r="DC143" s="298"/>
      <c r="DD143" s="298"/>
      <c r="DE143" s="298"/>
      <c r="DF143" s="298"/>
      <c r="DG143" s="298"/>
      <c r="DH143" s="298"/>
      <c r="DI143" s="298"/>
      <c r="DJ143" s="298"/>
      <c r="DK143" s="298"/>
      <c r="DL143" s="298"/>
      <c r="DM143" s="298"/>
      <c r="DN143" s="298"/>
      <c r="DO143" s="298"/>
      <c r="DP143" s="298"/>
      <c r="DQ143" s="298"/>
      <c r="DR143" s="298"/>
      <c r="DS143" s="298"/>
      <c r="DT143" s="298"/>
      <c r="DU143" s="298"/>
      <c r="DV143" s="298"/>
      <c r="DW143" s="298"/>
      <c r="DX143" s="298"/>
      <c r="DY143" s="298"/>
      <c r="DZ143" s="298"/>
      <c r="EA143" s="298"/>
      <c r="EB143" s="298"/>
      <c r="EC143" s="298"/>
      <c r="ED143" s="298"/>
      <c r="EE143" s="298"/>
      <c r="EF143" s="298"/>
      <c r="EG143" s="298"/>
      <c r="EH143" s="298"/>
      <c r="EI143" s="298"/>
      <c r="EJ143" s="298"/>
      <c r="EK143" s="298"/>
      <c r="EL143" s="298"/>
      <c r="EM143" s="298"/>
      <c r="EN143" s="298"/>
      <c r="EO143" s="298"/>
      <c r="EP143" s="298"/>
      <c r="EQ143" s="298"/>
      <c r="ER143" s="298"/>
      <c r="ES143" s="298"/>
      <c r="ET143" s="298"/>
      <c r="EU143" s="298"/>
      <c r="EV143" s="298"/>
      <c r="EW143" s="298"/>
      <c r="EX143" s="298"/>
      <c r="EY143" s="298"/>
      <c r="EZ143" s="298"/>
      <c r="FA143" s="298"/>
      <c r="FB143" s="298"/>
      <c r="FC143" s="298"/>
      <c r="FD143" s="298"/>
      <c r="FE143" s="298"/>
      <c r="FF143" s="298"/>
      <c r="FG143" s="298"/>
      <c r="FH143" s="298"/>
      <c r="FI143" s="298"/>
      <c r="FJ143" s="298"/>
      <c r="FK143" s="298"/>
      <c r="FL143" s="298"/>
      <c r="FM143" s="298"/>
      <c r="FN143" s="298"/>
      <c r="FO143" s="298"/>
      <c r="FP143" s="298"/>
      <c r="FQ143" s="298"/>
      <c r="FR143" s="298"/>
      <c r="FS143" s="298"/>
      <c r="FT143" s="298"/>
      <c r="FU143" s="298"/>
      <c r="FV143" s="298"/>
      <c r="FW143" s="298"/>
      <c r="FX143" s="298"/>
      <c r="FY143" s="298"/>
      <c r="FZ143" s="298"/>
      <c r="GA143" s="298"/>
      <c r="GB143" s="298"/>
      <c r="GC143" s="298"/>
      <c r="GD143" s="298"/>
      <c r="GE143" s="298"/>
      <c r="GF143" s="298"/>
      <c r="GG143" s="298"/>
      <c r="GH143" s="298"/>
      <c r="GI143" s="298"/>
      <c r="GJ143" s="298"/>
      <c r="GK143" s="298"/>
      <c r="GL143" s="298"/>
      <c r="GM143" s="298"/>
      <c r="GN143" s="298"/>
      <c r="GO143" s="298"/>
      <c r="GP143" s="298"/>
      <c r="GQ143" s="298"/>
      <c r="GR143" s="298"/>
      <c r="GS143" s="298"/>
      <c r="GT143" s="298"/>
      <c r="GU143" s="298"/>
      <c r="GV143" s="298"/>
      <c r="GW143" s="298"/>
      <c r="GX143" s="298"/>
      <c r="GY143" s="298"/>
      <c r="GZ143" s="298"/>
      <c r="HA143" s="298"/>
      <c r="HB143" s="298"/>
      <c r="HC143" s="298"/>
      <c r="HD143" s="298"/>
      <c r="HE143" s="298"/>
      <c r="HF143" s="298"/>
      <c r="HG143" s="298"/>
      <c r="HH143" s="298"/>
      <c r="HI143" s="298"/>
      <c r="HJ143" s="298"/>
      <c r="HK143" s="298"/>
      <c r="HL143" s="298"/>
      <c r="HM143" s="298"/>
      <c r="HN143" s="298"/>
      <c r="HO143" s="298"/>
      <c r="HP143" s="298"/>
      <c r="HQ143" s="298"/>
      <c r="HR143" s="298"/>
      <c r="HS143" s="298"/>
      <c r="HT143" s="298"/>
      <c r="HU143" s="298"/>
      <c r="HV143" s="298"/>
      <c r="HW143" s="298"/>
      <c r="HX143" s="298"/>
      <c r="HY143" s="298"/>
      <c r="HZ143" s="298"/>
      <c r="IA143" s="298"/>
      <c r="IB143" s="298"/>
      <c r="IC143" s="298"/>
      <c r="ID143" s="298"/>
      <c r="IE143" s="298"/>
      <c r="IF143" s="298"/>
      <c r="IG143" s="298"/>
      <c r="IH143" s="298"/>
      <c r="II143" s="298"/>
      <c r="IJ143" s="298"/>
      <c r="IK143" s="298"/>
      <c r="IL143" s="298"/>
      <c r="IM143" s="298"/>
      <c r="IN143" s="298"/>
      <c r="IO143" s="298"/>
      <c r="IP143" s="298"/>
      <c r="IQ143" s="298"/>
      <c r="IR143" s="298"/>
      <c r="IS143" s="298"/>
      <c r="IT143" s="298"/>
      <c r="IU143" s="298"/>
      <c r="IV143" s="298"/>
    </row>
    <row r="144" spans="1:256">
      <c r="A144" s="503">
        <v>117</v>
      </c>
      <c r="B144" s="405" t="str">
        <f t="shared" si="2"/>
        <v>Poppy Stancombe U15G</v>
      </c>
      <c r="C144" s="427" t="s">
        <v>2183</v>
      </c>
      <c r="D144" s="407" t="s">
        <v>128</v>
      </c>
      <c r="E144" s="404">
        <v>38025</v>
      </c>
      <c r="F144" s="502" t="s">
        <v>2254</v>
      </c>
      <c r="G144" s="341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  <c r="AN144" s="298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8"/>
      <c r="BG144" s="298"/>
      <c r="BH144" s="298"/>
      <c r="BI144" s="298"/>
      <c r="BJ144" s="298"/>
      <c r="BK144" s="298"/>
      <c r="BL144" s="298"/>
      <c r="BM144" s="298"/>
      <c r="BN144" s="298"/>
      <c r="BO144" s="298"/>
      <c r="BP144" s="298"/>
      <c r="BQ144" s="298"/>
      <c r="BR144" s="298"/>
      <c r="BS144" s="298"/>
      <c r="BT144" s="298"/>
      <c r="BU144" s="298"/>
      <c r="BV144" s="298"/>
      <c r="BW144" s="298"/>
      <c r="BX144" s="298"/>
      <c r="BY144" s="298"/>
      <c r="BZ144" s="298"/>
      <c r="CA144" s="298"/>
      <c r="CB144" s="298"/>
      <c r="CC144" s="298"/>
      <c r="CD144" s="298"/>
      <c r="CE144" s="298"/>
      <c r="CF144" s="298"/>
      <c r="CG144" s="298"/>
      <c r="CH144" s="298"/>
      <c r="CI144" s="298"/>
      <c r="CJ144" s="298"/>
      <c r="CK144" s="298"/>
      <c r="CL144" s="298"/>
      <c r="CM144" s="298"/>
      <c r="CN144" s="298"/>
      <c r="CO144" s="298"/>
      <c r="CP144" s="298"/>
      <c r="CQ144" s="298"/>
      <c r="CR144" s="298"/>
      <c r="CS144" s="298"/>
      <c r="CT144" s="298"/>
      <c r="CU144" s="298"/>
      <c r="CV144" s="298"/>
      <c r="CW144" s="298"/>
      <c r="CX144" s="298"/>
      <c r="CY144" s="298"/>
      <c r="CZ144" s="298"/>
      <c r="DA144" s="298"/>
      <c r="DB144" s="298"/>
      <c r="DC144" s="298"/>
      <c r="DD144" s="298"/>
      <c r="DE144" s="298"/>
      <c r="DF144" s="298"/>
      <c r="DG144" s="298"/>
      <c r="DH144" s="298"/>
      <c r="DI144" s="298"/>
      <c r="DJ144" s="298"/>
      <c r="DK144" s="298"/>
      <c r="DL144" s="298"/>
      <c r="DM144" s="298"/>
      <c r="DN144" s="298"/>
      <c r="DO144" s="298"/>
      <c r="DP144" s="298"/>
      <c r="DQ144" s="298"/>
      <c r="DR144" s="298"/>
      <c r="DS144" s="298"/>
      <c r="DT144" s="298"/>
      <c r="DU144" s="298"/>
      <c r="DV144" s="298"/>
      <c r="DW144" s="298"/>
      <c r="DX144" s="298"/>
      <c r="DY144" s="298"/>
      <c r="DZ144" s="298"/>
      <c r="EA144" s="298"/>
      <c r="EB144" s="298"/>
      <c r="EC144" s="298"/>
      <c r="ED144" s="298"/>
      <c r="EE144" s="298"/>
      <c r="EF144" s="298"/>
      <c r="EG144" s="298"/>
      <c r="EH144" s="298"/>
      <c r="EI144" s="298"/>
      <c r="EJ144" s="298"/>
      <c r="EK144" s="298"/>
      <c r="EL144" s="298"/>
      <c r="EM144" s="298"/>
      <c r="EN144" s="298"/>
      <c r="EO144" s="298"/>
      <c r="EP144" s="298"/>
      <c r="EQ144" s="298"/>
      <c r="ER144" s="298"/>
      <c r="ES144" s="298"/>
      <c r="ET144" s="298"/>
      <c r="EU144" s="298"/>
      <c r="EV144" s="298"/>
      <c r="EW144" s="298"/>
      <c r="EX144" s="298"/>
      <c r="EY144" s="298"/>
      <c r="EZ144" s="298"/>
      <c r="FA144" s="298"/>
      <c r="FB144" s="298"/>
      <c r="FC144" s="298"/>
      <c r="FD144" s="298"/>
      <c r="FE144" s="298"/>
      <c r="FF144" s="298"/>
      <c r="FG144" s="298"/>
      <c r="FH144" s="298"/>
      <c r="FI144" s="298"/>
      <c r="FJ144" s="298"/>
      <c r="FK144" s="298"/>
      <c r="FL144" s="298"/>
      <c r="FM144" s="298"/>
      <c r="FN144" s="298"/>
      <c r="FO144" s="298"/>
      <c r="FP144" s="298"/>
      <c r="FQ144" s="298"/>
      <c r="FR144" s="298"/>
      <c r="FS144" s="298"/>
      <c r="FT144" s="298"/>
      <c r="FU144" s="298"/>
      <c r="FV144" s="298"/>
      <c r="FW144" s="298"/>
      <c r="FX144" s="298"/>
      <c r="FY144" s="298"/>
      <c r="FZ144" s="298"/>
      <c r="GA144" s="298"/>
      <c r="GB144" s="298"/>
      <c r="GC144" s="298"/>
      <c r="GD144" s="298"/>
      <c r="GE144" s="298"/>
      <c r="GF144" s="298"/>
      <c r="GG144" s="298"/>
      <c r="GH144" s="298"/>
      <c r="GI144" s="298"/>
      <c r="GJ144" s="298"/>
      <c r="GK144" s="298"/>
      <c r="GL144" s="298"/>
      <c r="GM144" s="298"/>
      <c r="GN144" s="298"/>
      <c r="GO144" s="298"/>
      <c r="GP144" s="298"/>
      <c r="GQ144" s="298"/>
      <c r="GR144" s="298"/>
      <c r="GS144" s="298"/>
      <c r="GT144" s="298"/>
      <c r="GU144" s="298"/>
      <c r="GV144" s="298"/>
      <c r="GW144" s="298"/>
      <c r="GX144" s="298"/>
      <c r="GY144" s="298"/>
      <c r="GZ144" s="298"/>
      <c r="HA144" s="298"/>
      <c r="HB144" s="298"/>
      <c r="HC144" s="298"/>
      <c r="HD144" s="298"/>
      <c r="HE144" s="298"/>
      <c r="HF144" s="298"/>
      <c r="HG144" s="298"/>
      <c r="HH144" s="298"/>
      <c r="HI144" s="298"/>
      <c r="HJ144" s="298"/>
      <c r="HK144" s="298"/>
      <c r="HL144" s="298"/>
      <c r="HM144" s="298"/>
      <c r="HN144" s="298"/>
      <c r="HO144" s="298"/>
      <c r="HP144" s="298"/>
      <c r="HQ144" s="298"/>
      <c r="HR144" s="298"/>
      <c r="HS144" s="298"/>
      <c r="HT144" s="298"/>
      <c r="HU144" s="298"/>
      <c r="HV144" s="298"/>
      <c r="HW144" s="298"/>
      <c r="HX144" s="298"/>
      <c r="HY144" s="298"/>
      <c r="HZ144" s="298"/>
      <c r="IA144" s="298"/>
      <c r="IB144" s="298"/>
      <c r="IC144" s="298"/>
      <c r="ID144" s="298"/>
      <c r="IE144" s="298"/>
      <c r="IF144" s="298"/>
      <c r="IG144" s="298"/>
      <c r="IH144" s="298"/>
      <c r="II144" s="298"/>
      <c r="IJ144" s="298"/>
      <c r="IK144" s="298"/>
      <c r="IL144" s="298"/>
      <c r="IM144" s="298"/>
      <c r="IN144" s="298"/>
      <c r="IO144" s="298"/>
      <c r="IP144" s="298"/>
      <c r="IQ144" s="298"/>
      <c r="IR144" s="298"/>
      <c r="IS144" s="298"/>
      <c r="IT144" s="298"/>
      <c r="IU144" s="298"/>
      <c r="IV144" s="298"/>
    </row>
    <row r="145" spans="1:256">
      <c r="A145" s="503">
        <v>118</v>
      </c>
      <c r="B145" s="405" t="str">
        <f t="shared" si="2"/>
        <v>Hanna Ulvede U15G</v>
      </c>
      <c r="C145" s="427" t="s">
        <v>2183</v>
      </c>
      <c r="D145" s="407" t="s">
        <v>128</v>
      </c>
      <c r="E145" s="404">
        <v>37992</v>
      </c>
      <c r="F145" s="376" t="s">
        <v>2255</v>
      </c>
      <c r="G145" s="341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98"/>
      <c r="AV145" s="298"/>
      <c r="AW145" s="298"/>
      <c r="AX145" s="298"/>
      <c r="AY145" s="298"/>
      <c r="AZ145" s="298"/>
      <c r="BA145" s="298"/>
      <c r="BB145" s="298"/>
      <c r="BC145" s="298"/>
      <c r="BD145" s="298"/>
      <c r="BE145" s="298"/>
      <c r="BF145" s="298"/>
      <c r="BG145" s="298"/>
      <c r="BH145" s="298"/>
      <c r="BI145" s="298"/>
      <c r="BJ145" s="298"/>
      <c r="BK145" s="298"/>
      <c r="BL145" s="298"/>
      <c r="BM145" s="298"/>
      <c r="BN145" s="298"/>
      <c r="BO145" s="298"/>
      <c r="BP145" s="298"/>
      <c r="BQ145" s="298"/>
      <c r="BR145" s="298"/>
      <c r="BS145" s="298"/>
      <c r="BT145" s="298"/>
      <c r="BU145" s="298"/>
      <c r="BV145" s="298"/>
      <c r="BW145" s="298"/>
      <c r="BX145" s="298"/>
      <c r="BY145" s="298"/>
      <c r="BZ145" s="298"/>
      <c r="CA145" s="298"/>
      <c r="CB145" s="298"/>
      <c r="CC145" s="298"/>
      <c r="CD145" s="298"/>
      <c r="CE145" s="298"/>
      <c r="CF145" s="298"/>
      <c r="CG145" s="298"/>
      <c r="CH145" s="298"/>
      <c r="CI145" s="298"/>
      <c r="CJ145" s="298"/>
      <c r="CK145" s="298"/>
      <c r="CL145" s="298"/>
      <c r="CM145" s="298"/>
      <c r="CN145" s="298"/>
      <c r="CO145" s="298"/>
      <c r="CP145" s="298"/>
      <c r="CQ145" s="298"/>
      <c r="CR145" s="298"/>
      <c r="CS145" s="298"/>
      <c r="CT145" s="298"/>
      <c r="CU145" s="298"/>
      <c r="CV145" s="298"/>
      <c r="CW145" s="298"/>
      <c r="CX145" s="298"/>
      <c r="CY145" s="298"/>
      <c r="CZ145" s="298"/>
      <c r="DA145" s="298"/>
      <c r="DB145" s="298"/>
      <c r="DC145" s="298"/>
      <c r="DD145" s="298"/>
      <c r="DE145" s="298"/>
      <c r="DF145" s="298"/>
      <c r="DG145" s="298"/>
      <c r="DH145" s="298"/>
      <c r="DI145" s="298"/>
      <c r="DJ145" s="298"/>
      <c r="DK145" s="298"/>
      <c r="DL145" s="298"/>
      <c r="DM145" s="298"/>
      <c r="DN145" s="298"/>
      <c r="DO145" s="298"/>
      <c r="DP145" s="298"/>
      <c r="DQ145" s="298"/>
      <c r="DR145" s="298"/>
      <c r="DS145" s="298"/>
      <c r="DT145" s="298"/>
      <c r="DU145" s="298"/>
      <c r="DV145" s="298"/>
      <c r="DW145" s="298"/>
      <c r="DX145" s="298"/>
      <c r="DY145" s="298"/>
      <c r="DZ145" s="298"/>
      <c r="EA145" s="298"/>
      <c r="EB145" s="298"/>
      <c r="EC145" s="298"/>
      <c r="ED145" s="298"/>
      <c r="EE145" s="298"/>
      <c r="EF145" s="298"/>
      <c r="EG145" s="298"/>
      <c r="EH145" s="298"/>
      <c r="EI145" s="298"/>
      <c r="EJ145" s="298"/>
      <c r="EK145" s="298"/>
      <c r="EL145" s="298"/>
      <c r="EM145" s="298"/>
      <c r="EN145" s="298"/>
      <c r="EO145" s="298"/>
      <c r="EP145" s="298"/>
      <c r="EQ145" s="298"/>
      <c r="ER145" s="298"/>
      <c r="ES145" s="298"/>
      <c r="ET145" s="298"/>
      <c r="EU145" s="298"/>
      <c r="EV145" s="298"/>
      <c r="EW145" s="298"/>
      <c r="EX145" s="298"/>
      <c r="EY145" s="298"/>
      <c r="EZ145" s="298"/>
      <c r="FA145" s="298"/>
      <c r="FB145" s="298"/>
      <c r="FC145" s="298"/>
      <c r="FD145" s="298"/>
      <c r="FE145" s="298"/>
      <c r="FF145" s="298"/>
      <c r="FG145" s="298"/>
      <c r="FH145" s="298"/>
      <c r="FI145" s="298"/>
      <c r="FJ145" s="298"/>
      <c r="FK145" s="298"/>
      <c r="FL145" s="298"/>
      <c r="FM145" s="298"/>
      <c r="FN145" s="298"/>
      <c r="FO145" s="298"/>
      <c r="FP145" s="298"/>
      <c r="FQ145" s="298"/>
      <c r="FR145" s="298"/>
      <c r="FS145" s="298"/>
      <c r="FT145" s="298"/>
      <c r="FU145" s="298"/>
      <c r="FV145" s="298"/>
      <c r="FW145" s="298"/>
      <c r="FX145" s="298"/>
      <c r="FY145" s="298"/>
      <c r="FZ145" s="298"/>
      <c r="GA145" s="298"/>
      <c r="GB145" s="298"/>
      <c r="GC145" s="298"/>
      <c r="GD145" s="298"/>
      <c r="GE145" s="298"/>
      <c r="GF145" s="298"/>
      <c r="GG145" s="298"/>
      <c r="GH145" s="298"/>
      <c r="GI145" s="298"/>
      <c r="GJ145" s="298"/>
      <c r="GK145" s="298"/>
      <c r="GL145" s="298"/>
      <c r="GM145" s="298"/>
      <c r="GN145" s="298"/>
      <c r="GO145" s="298"/>
      <c r="GP145" s="298"/>
      <c r="GQ145" s="298"/>
      <c r="GR145" s="298"/>
      <c r="GS145" s="298"/>
      <c r="GT145" s="298"/>
      <c r="GU145" s="298"/>
      <c r="GV145" s="298"/>
      <c r="GW145" s="298"/>
      <c r="GX145" s="298"/>
      <c r="GY145" s="298"/>
      <c r="GZ145" s="298"/>
      <c r="HA145" s="298"/>
      <c r="HB145" s="298"/>
      <c r="HC145" s="298"/>
      <c r="HD145" s="298"/>
      <c r="HE145" s="298"/>
      <c r="HF145" s="298"/>
      <c r="HG145" s="298"/>
      <c r="HH145" s="298"/>
      <c r="HI145" s="298"/>
      <c r="HJ145" s="298"/>
      <c r="HK145" s="298"/>
      <c r="HL145" s="298"/>
      <c r="HM145" s="298"/>
      <c r="HN145" s="298"/>
      <c r="HO145" s="298"/>
      <c r="HP145" s="298"/>
      <c r="HQ145" s="298"/>
      <c r="HR145" s="298"/>
      <c r="HS145" s="298"/>
      <c r="HT145" s="298"/>
      <c r="HU145" s="298"/>
      <c r="HV145" s="298"/>
      <c r="HW145" s="298"/>
      <c r="HX145" s="298"/>
      <c r="HY145" s="298"/>
      <c r="HZ145" s="298"/>
      <c r="IA145" s="298"/>
      <c r="IB145" s="298"/>
      <c r="IC145" s="298"/>
      <c r="ID145" s="298"/>
      <c r="IE145" s="298"/>
      <c r="IF145" s="298"/>
      <c r="IG145" s="298"/>
      <c r="IH145" s="298"/>
      <c r="II145" s="298"/>
      <c r="IJ145" s="298"/>
      <c r="IK145" s="298"/>
      <c r="IL145" s="298"/>
      <c r="IM145" s="298"/>
      <c r="IN145" s="298"/>
      <c r="IO145" s="298"/>
      <c r="IP145" s="298"/>
      <c r="IQ145" s="298"/>
      <c r="IR145" s="298"/>
      <c r="IS145" s="298"/>
      <c r="IT145" s="298"/>
      <c r="IU145" s="298"/>
      <c r="IV145" s="298"/>
    </row>
    <row r="146" spans="1:256">
      <c r="A146" s="503">
        <v>119</v>
      </c>
      <c r="B146" s="405" t="str">
        <f t="shared" si="2"/>
        <v>Jessica White U15G</v>
      </c>
      <c r="C146" s="427" t="s">
        <v>2183</v>
      </c>
      <c r="D146" s="407" t="s">
        <v>128</v>
      </c>
      <c r="E146" s="404">
        <v>37966</v>
      </c>
      <c r="F146" s="376" t="s">
        <v>1921</v>
      </c>
      <c r="G146" s="341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298"/>
      <c r="BA146" s="298"/>
      <c r="BB146" s="298"/>
      <c r="BC146" s="298"/>
      <c r="BD146" s="298"/>
      <c r="BE146" s="298"/>
      <c r="BF146" s="298"/>
      <c r="BG146" s="298"/>
      <c r="BH146" s="298"/>
      <c r="BI146" s="298"/>
      <c r="BJ146" s="298"/>
      <c r="BK146" s="298"/>
      <c r="BL146" s="298"/>
      <c r="BM146" s="298"/>
      <c r="BN146" s="298"/>
      <c r="BO146" s="298"/>
      <c r="BP146" s="298"/>
      <c r="BQ146" s="298"/>
      <c r="BR146" s="298"/>
      <c r="BS146" s="298"/>
      <c r="BT146" s="298"/>
      <c r="BU146" s="298"/>
      <c r="BV146" s="298"/>
      <c r="BW146" s="298"/>
      <c r="BX146" s="298"/>
      <c r="BY146" s="298"/>
      <c r="BZ146" s="298"/>
      <c r="CA146" s="298"/>
      <c r="CB146" s="298"/>
      <c r="CC146" s="298"/>
      <c r="CD146" s="298"/>
      <c r="CE146" s="298"/>
      <c r="CF146" s="298"/>
      <c r="CG146" s="298"/>
      <c r="CH146" s="298"/>
      <c r="CI146" s="298"/>
      <c r="CJ146" s="298"/>
      <c r="CK146" s="298"/>
      <c r="CL146" s="298"/>
      <c r="CM146" s="298"/>
      <c r="CN146" s="298"/>
      <c r="CO146" s="298"/>
      <c r="CP146" s="298"/>
      <c r="CQ146" s="298"/>
      <c r="CR146" s="298"/>
      <c r="CS146" s="298"/>
      <c r="CT146" s="298"/>
      <c r="CU146" s="298"/>
      <c r="CV146" s="298"/>
      <c r="CW146" s="298"/>
      <c r="CX146" s="298"/>
      <c r="CY146" s="298"/>
      <c r="CZ146" s="298"/>
      <c r="DA146" s="298"/>
      <c r="DB146" s="298"/>
      <c r="DC146" s="298"/>
      <c r="DD146" s="298"/>
      <c r="DE146" s="298"/>
      <c r="DF146" s="298"/>
      <c r="DG146" s="298"/>
      <c r="DH146" s="298"/>
      <c r="DI146" s="298"/>
      <c r="DJ146" s="298"/>
      <c r="DK146" s="298"/>
      <c r="DL146" s="298"/>
      <c r="DM146" s="298"/>
      <c r="DN146" s="298"/>
      <c r="DO146" s="298"/>
      <c r="DP146" s="298"/>
      <c r="DQ146" s="298"/>
      <c r="DR146" s="298"/>
      <c r="DS146" s="298"/>
      <c r="DT146" s="298"/>
      <c r="DU146" s="298"/>
      <c r="DV146" s="298"/>
      <c r="DW146" s="298"/>
      <c r="DX146" s="298"/>
      <c r="DY146" s="298"/>
      <c r="DZ146" s="298"/>
      <c r="EA146" s="298"/>
      <c r="EB146" s="298"/>
      <c r="EC146" s="298"/>
      <c r="ED146" s="298"/>
      <c r="EE146" s="298"/>
      <c r="EF146" s="298"/>
      <c r="EG146" s="298"/>
      <c r="EH146" s="298"/>
      <c r="EI146" s="298"/>
      <c r="EJ146" s="298"/>
      <c r="EK146" s="298"/>
      <c r="EL146" s="298"/>
      <c r="EM146" s="298"/>
      <c r="EN146" s="298"/>
      <c r="EO146" s="298"/>
      <c r="EP146" s="298"/>
      <c r="EQ146" s="298"/>
      <c r="ER146" s="298"/>
      <c r="ES146" s="298"/>
      <c r="ET146" s="298"/>
      <c r="EU146" s="298"/>
      <c r="EV146" s="298"/>
      <c r="EW146" s="298"/>
      <c r="EX146" s="298"/>
      <c r="EY146" s="298"/>
      <c r="EZ146" s="298"/>
      <c r="FA146" s="298"/>
      <c r="FB146" s="298"/>
      <c r="FC146" s="298"/>
      <c r="FD146" s="298"/>
      <c r="FE146" s="298"/>
      <c r="FF146" s="298"/>
      <c r="FG146" s="298"/>
      <c r="FH146" s="298"/>
      <c r="FI146" s="298"/>
      <c r="FJ146" s="298"/>
      <c r="FK146" s="298"/>
      <c r="FL146" s="298"/>
      <c r="FM146" s="298"/>
      <c r="FN146" s="298"/>
      <c r="FO146" s="298"/>
      <c r="FP146" s="298"/>
      <c r="FQ146" s="298"/>
      <c r="FR146" s="298"/>
      <c r="FS146" s="298"/>
      <c r="FT146" s="298"/>
      <c r="FU146" s="298"/>
      <c r="FV146" s="298"/>
      <c r="FW146" s="298"/>
      <c r="FX146" s="298"/>
      <c r="FY146" s="298"/>
      <c r="FZ146" s="298"/>
      <c r="GA146" s="298"/>
      <c r="GB146" s="298"/>
      <c r="GC146" s="298"/>
      <c r="GD146" s="298"/>
      <c r="GE146" s="298"/>
      <c r="GF146" s="298"/>
      <c r="GG146" s="298"/>
      <c r="GH146" s="298"/>
      <c r="GI146" s="298"/>
      <c r="GJ146" s="298"/>
      <c r="GK146" s="298"/>
      <c r="GL146" s="298"/>
      <c r="GM146" s="298"/>
      <c r="GN146" s="298"/>
      <c r="GO146" s="298"/>
      <c r="GP146" s="298"/>
      <c r="GQ146" s="298"/>
      <c r="GR146" s="298"/>
      <c r="GS146" s="298"/>
      <c r="GT146" s="298"/>
      <c r="GU146" s="298"/>
      <c r="GV146" s="298"/>
      <c r="GW146" s="298"/>
      <c r="GX146" s="298"/>
      <c r="GY146" s="298"/>
      <c r="GZ146" s="298"/>
      <c r="HA146" s="298"/>
      <c r="HB146" s="298"/>
      <c r="HC146" s="298"/>
      <c r="HD146" s="298"/>
      <c r="HE146" s="298"/>
      <c r="HF146" s="298"/>
      <c r="HG146" s="298"/>
      <c r="HH146" s="298"/>
      <c r="HI146" s="298"/>
      <c r="HJ146" s="298"/>
      <c r="HK146" s="298"/>
      <c r="HL146" s="298"/>
      <c r="HM146" s="298"/>
      <c r="HN146" s="298"/>
      <c r="HO146" s="298"/>
      <c r="HP146" s="298"/>
      <c r="HQ146" s="298"/>
      <c r="HR146" s="298"/>
      <c r="HS146" s="298"/>
      <c r="HT146" s="298"/>
      <c r="HU146" s="298"/>
      <c r="HV146" s="298"/>
      <c r="HW146" s="298"/>
      <c r="HX146" s="298"/>
      <c r="HY146" s="298"/>
      <c r="HZ146" s="298"/>
      <c r="IA146" s="298"/>
      <c r="IB146" s="298"/>
      <c r="IC146" s="298"/>
      <c r="ID146" s="298"/>
      <c r="IE146" s="298"/>
      <c r="IF146" s="298"/>
      <c r="IG146" s="298"/>
      <c r="IH146" s="298"/>
      <c r="II146" s="298"/>
      <c r="IJ146" s="298"/>
      <c r="IK146" s="298"/>
      <c r="IL146" s="298"/>
      <c r="IM146" s="298"/>
      <c r="IN146" s="298"/>
      <c r="IO146" s="298"/>
      <c r="IP146" s="298"/>
      <c r="IQ146" s="298"/>
      <c r="IR146" s="298"/>
      <c r="IS146" s="298"/>
      <c r="IT146" s="298"/>
      <c r="IU146" s="298"/>
      <c r="IV146" s="298"/>
    </row>
    <row r="147" spans="1:256">
      <c r="A147" s="503">
        <v>120</v>
      </c>
      <c r="B147" s="405" t="str">
        <f t="shared" si="2"/>
        <v>Georgia Davies U15G</v>
      </c>
      <c r="C147" s="427" t="s">
        <v>2183</v>
      </c>
      <c r="D147" s="407" t="s">
        <v>128</v>
      </c>
      <c r="E147" s="404">
        <v>37964</v>
      </c>
      <c r="F147" s="502" t="s">
        <v>2759</v>
      </c>
      <c r="G147" s="341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8"/>
      <c r="BD147" s="298"/>
      <c r="BE147" s="298"/>
      <c r="BF147" s="298"/>
      <c r="BG147" s="298"/>
      <c r="BH147" s="298"/>
      <c r="BI147" s="298"/>
      <c r="BJ147" s="298"/>
      <c r="BK147" s="298"/>
      <c r="BL147" s="298"/>
      <c r="BM147" s="298"/>
      <c r="BN147" s="298"/>
      <c r="BO147" s="298"/>
      <c r="BP147" s="298"/>
      <c r="BQ147" s="298"/>
      <c r="BR147" s="298"/>
      <c r="BS147" s="298"/>
      <c r="BT147" s="298"/>
      <c r="BU147" s="298"/>
      <c r="BV147" s="298"/>
      <c r="BW147" s="298"/>
      <c r="BX147" s="298"/>
      <c r="BY147" s="298"/>
      <c r="BZ147" s="298"/>
      <c r="CA147" s="298"/>
      <c r="CB147" s="298"/>
      <c r="CC147" s="298"/>
      <c r="CD147" s="298"/>
      <c r="CE147" s="298"/>
      <c r="CF147" s="298"/>
      <c r="CG147" s="298"/>
      <c r="CH147" s="298"/>
      <c r="CI147" s="298"/>
      <c r="CJ147" s="298"/>
      <c r="CK147" s="298"/>
      <c r="CL147" s="298"/>
      <c r="CM147" s="298"/>
      <c r="CN147" s="298"/>
      <c r="CO147" s="298"/>
      <c r="CP147" s="298"/>
      <c r="CQ147" s="298"/>
      <c r="CR147" s="298"/>
      <c r="CS147" s="298"/>
      <c r="CT147" s="298"/>
      <c r="CU147" s="298"/>
      <c r="CV147" s="298"/>
      <c r="CW147" s="298"/>
      <c r="CX147" s="298"/>
      <c r="CY147" s="298"/>
      <c r="CZ147" s="298"/>
      <c r="DA147" s="298"/>
      <c r="DB147" s="298"/>
      <c r="DC147" s="298"/>
      <c r="DD147" s="298"/>
      <c r="DE147" s="298"/>
      <c r="DF147" s="298"/>
      <c r="DG147" s="298"/>
      <c r="DH147" s="298"/>
      <c r="DI147" s="298"/>
      <c r="DJ147" s="298"/>
      <c r="DK147" s="298"/>
      <c r="DL147" s="298"/>
      <c r="DM147" s="298"/>
      <c r="DN147" s="298"/>
      <c r="DO147" s="298"/>
      <c r="DP147" s="298"/>
      <c r="DQ147" s="298"/>
      <c r="DR147" s="298"/>
      <c r="DS147" s="298"/>
      <c r="DT147" s="298"/>
      <c r="DU147" s="298"/>
      <c r="DV147" s="298"/>
      <c r="DW147" s="298"/>
      <c r="DX147" s="298"/>
      <c r="DY147" s="298"/>
      <c r="DZ147" s="298"/>
      <c r="EA147" s="298"/>
      <c r="EB147" s="298"/>
      <c r="EC147" s="298"/>
      <c r="ED147" s="298"/>
      <c r="EE147" s="298"/>
      <c r="EF147" s="298"/>
      <c r="EG147" s="298"/>
      <c r="EH147" s="298"/>
      <c r="EI147" s="298"/>
      <c r="EJ147" s="298"/>
      <c r="EK147" s="298"/>
      <c r="EL147" s="298"/>
      <c r="EM147" s="298"/>
      <c r="EN147" s="298"/>
      <c r="EO147" s="298"/>
      <c r="EP147" s="298"/>
      <c r="EQ147" s="298"/>
      <c r="ER147" s="298"/>
      <c r="ES147" s="298"/>
      <c r="ET147" s="298"/>
      <c r="EU147" s="298"/>
      <c r="EV147" s="298"/>
      <c r="EW147" s="298"/>
      <c r="EX147" s="298"/>
      <c r="EY147" s="298"/>
      <c r="EZ147" s="298"/>
      <c r="FA147" s="298"/>
      <c r="FB147" s="298"/>
      <c r="FC147" s="298"/>
      <c r="FD147" s="298"/>
      <c r="FE147" s="298"/>
      <c r="FF147" s="298"/>
      <c r="FG147" s="298"/>
      <c r="FH147" s="298"/>
      <c r="FI147" s="298"/>
      <c r="FJ147" s="298"/>
      <c r="FK147" s="298"/>
      <c r="FL147" s="298"/>
      <c r="FM147" s="298"/>
      <c r="FN147" s="298"/>
      <c r="FO147" s="298"/>
      <c r="FP147" s="298"/>
      <c r="FQ147" s="298"/>
      <c r="FR147" s="298"/>
      <c r="FS147" s="298"/>
      <c r="FT147" s="298"/>
      <c r="FU147" s="298"/>
      <c r="FV147" s="298"/>
      <c r="FW147" s="298"/>
      <c r="FX147" s="298"/>
      <c r="FY147" s="298"/>
      <c r="FZ147" s="298"/>
      <c r="GA147" s="298"/>
      <c r="GB147" s="298"/>
      <c r="GC147" s="298"/>
      <c r="GD147" s="298"/>
      <c r="GE147" s="298"/>
      <c r="GF147" s="298"/>
      <c r="GG147" s="298"/>
      <c r="GH147" s="298"/>
      <c r="GI147" s="298"/>
      <c r="GJ147" s="298"/>
      <c r="GK147" s="298"/>
      <c r="GL147" s="298"/>
      <c r="GM147" s="298"/>
      <c r="GN147" s="298"/>
      <c r="GO147" s="298"/>
      <c r="GP147" s="298"/>
      <c r="GQ147" s="298"/>
      <c r="GR147" s="298"/>
      <c r="GS147" s="298"/>
      <c r="GT147" s="298"/>
      <c r="GU147" s="298"/>
      <c r="GV147" s="298"/>
      <c r="GW147" s="298"/>
      <c r="GX147" s="298"/>
      <c r="GY147" s="298"/>
      <c r="GZ147" s="298"/>
      <c r="HA147" s="298"/>
      <c r="HB147" s="298"/>
      <c r="HC147" s="298"/>
      <c r="HD147" s="298"/>
      <c r="HE147" s="298"/>
      <c r="HF147" s="298"/>
      <c r="HG147" s="298"/>
      <c r="HH147" s="298"/>
      <c r="HI147" s="298"/>
      <c r="HJ147" s="298"/>
      <c r="HK147" s="298"/>
      <c r="HL147" s="298"/>
      <c r="HM147" s="298"/>
      <c r="HN147" s="298"/>
      <c r="HO147" s="298"/>
      <c r="HP147" s="298"/>
      <c r="HQ147" s="298"/>
      <c r="HR147" s="298"/>
      <c r="HS147" s="298"/>
      <c r="HT147" s="298"/>
      <c r="HU147" s="298"/>
      <c r="HV147" s="298"/>
      <c r="HW147" s="298"/>
      <c r="HX147" s="298"/>
      <c r="HY147" s="298"/>
      <c r="HZ147" s="298"/>
      <c r="IA147" s="298"/>
      <c r="IB147" s="298"/>
      <c r="IC147" s="298"/>
      <c r="ID147" s="298"/>
      <c r="IE147" s="298"/>
      <c r="IF147" s="298"/>
      <c r="IG147" s="298"/>
      <c r="IH147" s="298"/>
      <c r="II147" s="298"/>
      <c r="IJ147" s="298"/>
      <c r="IK147" s="298"/>
      <c r="IL147" s="298"/>
      <c r="IM147" s="298"/>
      <c r="IN147" s="298"/>
      <c r="IO147" s="298"/>
      <c r="IP147" s="298"/>
      <c r="IQ147" s="298"/>
      <c r="IR147" s="298"/>
      <c r="IS147" s="298"/>
      <c r="IT147" s="298"/>
      <c r="IU147" s="298"/>
      <c r="IV147" s="298"/>
    </row>
    <row r="148" spans="1:256">
      <c r="A148" s="503">
        <v>121</v>
      </c>
      <c r="B148" s="405" t="str">
        <f t="shared" si="2"/>
        <v>Josie Ratcliffe U15G</v>
      </c>
      <c r="C148" s="427" t="s">
        <v>2183</v>
      </c>
      <c r="D148" s="407" t="s">
        <v>128</v>
      </c>
      <c r="E148" s="404">
        <v>38139</v>
      </c>
      <c r="F148" s="376" t="s">
        <v>2760</v>
      </c>
      <c r="G148" s="341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8"/>
      <c r="BD148" s="298"/>
      <c r="BE148" s="298"/>
      <c r="BF148" s="298"/>
      <c r="BG148" s="298"/>
      <c r="BH148" s="298"/>
      <c r="BI148" s="298"/>
      <c r="BJ148" s="298"/>
      <c r="BK148" s="298"/>
      <c r="BL148" s="298"/>
      <c r="BM148" s="298"/>
      <c r="BN148" s="298"/>
      <c r="BO148" s="298"/>
      <c r="BP148" s="298"/>
      <c r="BQ148" s="298"/>
      <c r="BR148" s="298"/>
      <c r="BS148" s="298"/>
      <c r="BT148" s="298"/>
      <c r="BU148" s="298"/>
      <c r="BV148" s="298"/>
      <c r="BW148" s="298"/>
      <c r="BX148" s="298"/>
      <c r="BY148" s="298"/>
      <c r="BZ148" s="298"/>
      <c r="CA148" s="298"/>
      <c r="CB148" s="298"/>
      <c r="CC148" s="298"/>
      <c r="CD148" s="298"/>
      <c r="CE148" s="298"/>
      <c r="CF148" s="298"/>
      <c r="CG148" s="298"/>
      <c r="CH148" s="298"/>
      <c r="CI148" s="298"/>
      <c r="CJ148" s="298"/>
      <c r="CK148" s="298"/>
      <c r="CL148" s="298"/>
      <c r="CM148" s="298"/>
      <c r="CN148" s="298"/>
      <c r="CO148" s="298"/>
      <c r="CP148" s="298"/>
      <c r="CQ148" s="298"/>
      <c r="CR148" s="298"/>
      <c r="CS148" s="298"/>
      <c r="CT148" s="298"/>
      <c r="CU148" s="298"/>
      <c r="CV148" s="298"/>
      <c r="CW148" s="298"/>
      <c r="CX148" s="298"/>
      <c r="CY148" s="298"/>
      <c r="CZ148" s="298"/>
      <c r="DA148" s="298"/>
      <c r="DB148" s="298"/>
      <c r="DC148" s="298"/>
      <c r="DD148" s="298"/>
      <c r="DE148" s="298"/>
      <c r="DF148" s="298"/>
      <c r="DG148" s="298"/>
      <c r="DH148" s="298"/>
      <c r="DI148" s="298"/>
      <c r="DJ148" s="298"/>
      <c r="DK148" s="298"/>
      <c r="DL148" s="298"/>
      <c r="DM148" s="298"/>
      <c r="DN148" s="298"/>
      <c r="DO148" s="298"/>
      <c r="DP148" s="298"/>
      <c r="DQ148" s="298"/>
      <c r="DR148" s="298"/>
      <c r="DS148" s="298"/>
      <c r="DT148" s="298"/>
      <c r="DU148" s="298"/>
      <c r="DV148" s="298"/>
      <c r="DW148" s="298"/>
      <c r="DX148" s="298"/>
      <c r="DY148" s="298"/>
      <c r="DZ148" s="298"/>
      <c r="EA148" s="298"/>
      <c r="EB148" s="298"/>
      <c r="EC148" s="298"/>
      <c r="ED148" s="298"/>
      <c r="EE148" s="298"/>
      <c r="EF148" s="298"/>
      <c r="EG148" s="298"/>
      <c r="EH148" s="298"/>
      <c r="EI148" s="298"/>
      <c r="EJ148" s="298"/>
      <c r="EK148" s="298"/>
      <c r="EL148" s="298"/>
      <c r="EM148" s="298"/>
      <c r="EN148" s="298"/>
      <c r="EO148" s="298"/>
      <c r="EP148" s="298"/>
      <c r="EQ148" s="298"/>
      <c r="ER148" s="298"/>
      <c r="ES148" s="298"/>
      <c r="ET148" s="298"/>
      <c r="EU148" s="298"/>
      <c r="EV148" s="298"/>
      <c r="EW148" s="298"/>
      <c r="EX148" s="298"/>
      <c r="EY148" s="298"/>
      <c r="EZ148" s="298"/>
      <c r="FA148" s="298"/>
      <c r="FB148" s="298"/>
      <c r="FC148" s="298"/>
      <c r="FD148" s="298"/>
      <c r="FE148" s="298"/>
      <c r="FF148" s="298"/>
      <c r="FG148" s="298"/>
      <c r="FH148" s="298"/>
      <c r="FI148" s="298"/>
      <c r="FJ148" s="298"/>
      <c r="FK148" s="298"/>
      <c r="FL148" s="298"/>
      <c r="FM148" s="298"/>
      <c r="FN148" s="298"/>
      <c r="FO148" s="298"/>
      <c r="FP148" s="298"/>
      <c r="FQ148" s="298"/>
      <c r="FR148" s="298"/>
      <c r="FS148" s="298"/>
      <c r="FT148" s="298"/>
      <c r="FU148" s="298"/>
      <c r="FV148" s="298"/>
      <c r="FW148" s="298"/>
      <c r="FX148" s="298"/>
      <c r="FY148" s="298"/>
      <c r="FZ148" s="298"/>
      <c r="GA148" s="298"/>
      <c r="GB148" s="298"/>
      <c r="GC148" s="298"/>
      <c r="GD148" s="298"/>
      <c r="GE148" s="298"/>
      <c r="GF148" s="298"/>
      <c r="GG148" s="298"/>
      <c r="GH148" s="298"/>
      <c r="GI148" s="298"/>
      <c r="GJ148" s="298"/>
      <c r="GK148" s="298"/>
      <c r="GL148" s="298"/>
      <c r="GM148" s="298"/>
      <c r="GN148" s="298"/>
      <c r="GO148" s="298"/>
      <c r="GP148" s="298"/>
      <c r="GQ148" s="298"/>
      <c r="GR148" s="298"/>
      <c r="GS148" s="298"/>
      <c r="GT148" s="298"/>
      <c r="GU148" s="298"/>
      <c r="GV148" s="298"/>
      <c r="GW148" s="298"/>
      <c r="GX148" s="298"/>
      <c r="GY148" s="298"/>
      <c r="GZ148" s="298"/>
      <c r="HA148" s="298"/>
      <c r="HB148" s="298"/>
      <c r="HC148" s="298"/>
      <c r="HD148" s="298"/>
      <c r="HE148" s="298"/>
      <c r="HF148" s="298"/>
      <c r="HG148" s="298"/>
      <c r="HH148" s="298"/>
      <c r="HI148" s="298"/>
      <c r="HJ148" s="298"/>
      <c r="HK148" s="298"/>
      <c r="HL148" s="298"/>
      <c r="HM148" s="298"/>
      <c r="HN148" s="298"/>
      <c r="HO148" s="298"/>
      <c r="HP148" s="298"/>
      <c r="HQ148" s="298"/>
      <c r="HR148" s="298"/>
      <c r="HS148" s="298"/>
      <c r="HT148" s="298"/>
      <c r="HU148" s="298"/>
      <c r="HV148" s="298"/>
      <c r="HW148" s="298"/>
      <c r="HX148" s="298"/>
      <c r="HY148" s="298"/>
      <c r="HZ148" s="298"/>
      <c r="IA148" s="298"/>
      <c r="IB148" s="298"/>
      <c r="IC148" s="298"/>
      <c r="ID148" s="298"/>
      <c r="IE148" s="298"/>
      <c r="IF148" s="298"/>
      <c r="IG148" s="298"/>
      <c r="IH148" s="298"/>
      <c r="II148" s="298"/>
      <c r="IJ148" s="298"/>
      <c r="IK148" s="298"/>
      <c r="IL148" s="298"/>
      <c r="IM148" s="298"/>
      <c r="IN148" s="298"/>
      <c r="IO148" s="298"/>
      <c r="IP148" s="298"/>
      <c r="IQ148" s="298"/>
      <c r="IR148" s="298"/>
      <c r="IS148" s="298"/>
      <c r="IT148" s="298"/>
      <c r="IU148" s="298"/>
      <c r="IV148" s="298"/>
    </row>
    <row r="149" spans="1:256">
      <c r="A149" s="503">
        <v>122</v>
      </c>
      <c r="B149" s="405" t="str">
        <f t="shared" si="2"/>
        <v>Sasha Denis U20W</v>
      </c>
      <c r="C149" s="427" t="s">
        <v>2183</v>
      </c>
      <c r="D149" s="407" t="s">
        <v>1168</v>
      </c>
      <c r="E149" s="404">
        <v>36429</v>
      </c>
      <c r="F149" s="376" t="s">
        <v>2286</v>
      </c>
      <c r="G149" s="341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  <c r="AN149" s="298"/>
      <c r="AO149" s="298"/>
      <c r="AP149" s="298"/>
      <c r="AQ149" s="298"/>
      <c r="AR149" s="298"/>
      <c r="AS149" s="298"/>
      <c r="AT149" s="298"/>
      <c r="AU149" s="298"/>
      <c r="AV149" s="298"/>
      <c r="AW149" s="298"/>
      <c r="AX149" s="298"/>
      <c r="AY149" s="298"/>
      <c r="AZ149" s="298"/>
      <c r="BA149" s="298"/>
      <c r="BB149" s="298"/>
      <c r="BC149" s="298"/>
      <c r="BD149" s="298"/>
      <c r="BE149" s="298"/>
      <c r="BF149" s="298"/>
      <c r="BG149" s="298"/>
      <c r="BH149" s="298"/>
      <c r="BI149" s="298"/>
      <c r="BJ149" s="298"/>
      <c r="BK149" s="298"/>
      <c r="BL149" s="298"/>
      <c r="BM149" s="298"/>
      <c r="BN149" s="298"/>
      <c r="BO149" s="298"/>
      <c r="BP149" s="298"/>
      <c r="BQ149" s="298"/>
      <c r="BR149" s="298"/>
      <c r="BS149" s="298"/>
      <c r="BT149" s="298"/>
      <c r="BU149" s="298"/>
      <c r="BV149" s="298"/>
      <c r="BW149" s="298"/>
      <c r="BX149" s="298"/>
      <c r="BY149" s="298"/>
      <c r="BZ149" s="298"/>
      <c r="CA149" s="298"/>
      <c r="CB149" s="298"/>
      <c r="CC149" s="298"/>
      <c r="CD149" s="298"/>
      <c r="CE149" s="298"/>
      <c r="CF149" s="298"/>
      <c r="CG149" s="298"/>
      <c r="CH149" s="298"/>
      <c r="CI149" s="298"/>
      <c r="CJ149" s="298"/>
      <c r="CK149" s="298"/>
      <c r="CL149" s="298"/>
      <c r="CM149" s="298"/>
      <c r="CN149" s="298"/>
      <c r="CO149" s="298"/>
      <c r="CP149" s="298"/>
      <c r="CQ149" s="298"/>
      <c r="CR149" s="298"/>
      <c r="CS149" s="298"/>
      <c r="CT149" s="298"/>
      <c r="CU149" s="298"/>
      <c r="CV149" s="298"/>
      <c r="CW149" s="298"/>
      <c r="CX149" s="298"/>
      <c r="CY149" s="298"/>
      <c r="CZ149" s="298"/>
      <c r="DA149" s="298"/>
      <c r="DB149" s="298"/>
      <c r="DC149" s="298"/>
      <c r="DD149" s="298"/>
      <c r="DE149" s="298"/>
      <c r="DF149" s="298"/>
      <c r="DG149" s="298"/>
      <c r="DH149" s="298"/>
      <c r="DI149" s="298"/>
      <c r="DJ149" s="298"/>
      <c r="DK149" s="298"/>
      <c r="DL149" s="298"/>
      <c r="DM149" s="298"/>
      <c r="DN149" s="298"/>
      <c r="DO149" s="298"/>
      <c r="DP149" s="298"/>
      <c r="DQ149" s="298"/>
      <c r="DR149" s="298"/>
      <c r="DS149" s="298"/>
      <c r="DT149" s="298"/>
      <c r="DU149" s="298"/>
      <c r="DV149" s="298"/>
      <c r="DW149" s="298"/>
      <c r="DX149" s="298"/>
      <c r="DY149" s="298"/>
      <c r="DZ149" s="298"/>
      <c r="EA149" s="298"/>
      <c r="EB149" s="298"/>
      <c r="EC149" s="298"/>
      <c r="ED149" s="298"/>
      <c r="EE149" s="298"/>
      <c r="EF149" s="298"/>
      <c r="EG149" s="298"/>
      <c r="EH149" s="298"/>
      <c r="EI149" s="298"/>
      <c r="EJ149" s="298"/>
      <c r="EK149" s="298"/>
      <c r="EL149" s="298"/>
      <c r="EM149" s="298"/>
      <c r="EN149" s="298"/>
      <c r="EO149" s="298"/>
      <c r="EP149" s="298"/>
      <c r="EQ149" s="298"/>
      <c r="ER149" s="298"/>
      <c r="ES149" s="298"/>
      <c r="ET149" s="298"/>
      <c r="EU149" s="298"/>
      <c r="EV149" s="298"/>
      <c r="EW149" s="298"/>
      <c r="EX149" s="298"/>
      <c r="EY149" s="298"/>
      <c r="EZ149" s="298"/>
      <c r="FA149" s="298"/>
      <c r="FB149" s="298"/>
      <c r="FC149" s="298"/>
      <c r="FD149" s="298"/>
      <c r="FE149" s="298"/>
      <c r="FF149" s="298"/>
      <c r="FG149" s="298"/>
      <c r="FH149" s="298"/>
      <c r="FI149" s="298"/>
      <c r="FJ149" s="298"/>
      <c r="FK149" s="298"/>
      <c r="FL149" s="298"/>
      <c r="FM149" s="298"/>
      <c r="FN149" s="298"/>
      <c r="FO149" s="298"/>
      <c r="FP149" s="298"/>
      <c r="FQ149" s="298"/>
      <c r="FR149" s="298"/>
      <c r="FS149" s="298"/>
      <c r="FT149" s="298"/>
      <c r="FU149" s="298"/>
      <c r="FV149" s="298"/>
      <c r="FW149" s="298"/>
      <c r="FX149" s="298"/>
      <c r="FY149" s="298"/>
      <c r="FZ149" s="298"/>
      <c r="GA149" s="298"/>
      <c r="GB149" s="298"/>
      <c r="GC149" s="298"/>
      <c r="GD149" s="298"/>
      <c r="GE149" s="298"/>
      <c r="GF149" s="298"/>
      <c r="GG149" s="298"/>
      <c r="GH149" s="298"/>
      <c r="GI149" s="298"/>
      <c r="GJ149" s="298"/>
      <c r="GK149" s="298"/>
      <c r="GL149" s="298"/>
      <c r="GM149" s="298"/>
      <c r="GN149" s="298"/>
      <c r="GO149" s="298"/>
      <c r="GP149" s="298"/>
      <c r="GQ149" s="298"/>
      <c r="GR149" s="298"/>
      <c r="GS149" s="298"/>
      <c r="GT149" s="298"/>
      <c r="GU149" s="298"/>
      <c r="GV149" s="298"/>
      <c r="GW149" s="298"/>
      <c r="GX149" s="298"/>
      <c r="GY149" s="298"/>
      <c r="GZ149" s="298"/>
      <c r="HA149" s="298"/>
      <c r="HB149" s="298"/>
      <c r="HC149" s="298"/>
      <c r="HD149" s="298"/>
      <c r="HE149" s="298"/>
      <c r="HF149" s="298"/>
      <c r="HG149" s="298"/>
      <c r="HH149" s="298"/>
      <c r="HI149" s="298"/>
      <c r="HJ149" s="298"/>
      <c r="HK149" s="298"/>
      <c r="HL149" s="298"/>
      <c r="HM149" s="298"/>
      <c r="HN149" s="298"/>
      <c r="HO149" s="298"/>
      <c r="HP149" s="298"/>
      <c r="HQ149" s="298"/>
      <c r="HR149" s="298"/>
      <c r="HS149" s="298"/>
      <c r="HT149" s="298"/>
      <c r="HU149" s="298"/>
      <c r="HV149" s="298"/>
      <c r="HW149" s="298"/>
      <c r="HX149" s="298"/>
      <c r="HY149" s="298"/>
      <c r="HZ149" s="298"/>
      <c r="IA149" s="298"/>
      <c r="IB149" s="298"/>
      <c r="IC149" s="298"/>
      <c r="ID149" s="298"/>
      <c r="IE149" s="298"/>
      <c r="IF149" s="298"/>
      <c r="IG149" s="298"/>
      <c r="IH149" s="298"/>
      <c r="II149" s="298"/>
      <c r="IJ149" s="298"/>
      <c r="IK149" s="298"/>
      <c r="IL149" s="298"/>
      <c r="IM149" s="298"/>
      <c r="IN149" s="298"/>
      <c r="IO149" s="298"/>
      <c r="IP149" s="298"/>
      <c r="IQ149" s="298"/>
      <c r="IR149" s="298"/>
      <c r="IS149" s="298"/>
      <c r="IT149" s="298"/>
      <c r="IU149" s="298"/>
      <c r="IV149" s="298"/>
    </row>
    <row r="150" spans="1:256">
      <c r="A150" s="503">
        <v>123</v>
      </c>
      <c r="B150" s="405" t="str">
        <f t="shared" si="2"/>
        <v>Annabelle Evans U20W</v>
      </c>
      <c r="C150" s="427" t="s">
        <v>2183</v>
      </c>
      <c r="D150" s="407" t="s">
        <v>1168</v>
      </c>
      <c r="E150" s="404">
        <v>36077</v>
      </c>
      <c r="F150" s="376" t="s">
        <v>2261</v>
      </c>
      <c r="G150" s="341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  <c r="BB150" s="298"/>
      <c r="BC150" s="298"/>
      <c r="BD150" s="298"/>
      <c r="BE150" s="298"/>
      <c r="BF150" s="298"/>
      <c r="BG150" s="298"/>
      <c r="BH150" s="298"/>
      <c r="BI150" s="298"/>
      <c r="BJ150" s="298"/>
      <c r="BK150" s="298"/>
      <c r="BL150" s="298"/>
      <c r="BM150" s="298"/>
      <c r="BN150" s="298"/>
      <c r="BO150" s="298"/>
      <c r="BP150" s="298"/>
      <c r="BQ150" s="298"/>
      <c r="BR150" s="298"/>
      <c r="BS150" s="298"/>
      <c r="BT150" s="298"/>
      <c r="BU150" s="298"/>
      <c r="BV150" s="298"/>
      <c r="BW150" s="298"/>
      <c r="BX150" s="298"/>
      <c r="BY150" s="298"/>
      <c r="BZ150" s="298"/>
      <c r="CA150" s="298"/>
      <c r="CB150" s="298"/>
      <c r="CC150" s="298"/>
      <c r="CD150" s="298"/>
      <c r="CE150" s="298"/>
      <c r="CF150" s="298"/>
      <c r="CG150" s="298"/>
      <c r="CH150" s="298"/>
      <c r="CI150" s="298"/>
      <c r="CJ150" s="298"/>
      <c r="CK150" s="298"/>
      <c r="CL150" s="298"/>
      <c r="CM150" s="298"/>
      <c r="CN150" s="298"/>
      <c r="CO150" s="298"/>
      <c r="CP150" s="298"/>
      <c r="CQ150" s="298"/>
      <c r="CR150" s="298"/>
      <c r="CS150" s="298"/>
      <c r="CT150" s="298"/>
      <c r="CU150" s="298"/>
      <c r="CV150" s="298"/>
      <c r="CW150" s="298"/>
      <c r="CX150" s="298"/>
      <c r="CY150" s="298"/>
      <c r="CZ150" s="298"/>
      <c r="DA150" s="298"/>
      <c r="DB150" s="298"/>
      <c r="DC150" s="298"/>
      <c r="DD150" s="298"/>
      <c r="DE150" s="298"/>
      <c r="DF150" s="298"/>
      <c r="DG150" s="298"/>
      <c r="DH150" s="298"/>
      <c r="DI150" s="298"/>
      <c r="DJ150" s="298"/>
      <c r="DK150" s="298"/>
      <c r="DL150" s="298"/>
      <c r="DM150" s="298"/>
      <c r="DN150" s="298"/>
      <c r="DO150" s="298"/>
      <c r="DP150" s="298"/>
      <c r="DQ150" s="298"/>
      <c r="DR150" s="298"/>
      <c r="DS150" s="298"/>
      <c r="DT150" s="298"/>
      <c r="DU150" s="298"/>
      <c r="DV150" s="298"/>
      <c r="DW150" s="298"/>
      <c r="DX150" s="298"/>
      <c r="DY150" s="298"/>
      <c r="DZ150" s="298"/>
      <c r="EA150" s="298"/>
      <c r="EB150" s="298"/>
      <c r="EC150" s="298"/>
      <c r="ED150" s="298"/>
      <c r="EE150" s="298"/>
      <c r="EF150" s="298"/>
      <c r="EG150" s="298"/>
      <c r="EH150" s="298"/>
      <c r="EI150" s="298"/>
      <c r="EJ150" s="298"/>
      <c r="EK150" s="298"/>
      <c r="EL150" s="298"/>
      <c r="EM150" s="298"/>
      <c r="EN150" s="298"/>
      <c r="EO150" s="298"/>
      <c r="EP150" s="298"/>
      <c r="EQ150" s="298"/>
      <c r="ER150" s="298"/>
      <c r="ES150" s="298"/>
      <c r="ET150" s="298"/>
      <c r="EU150" s="298"/>
      <c r="EV150" s="298"/>
      <c r="EW150" s="298"/>
      <c r="EX150" s="298"/>
      <c r="EY150" s="298"/>
      <c r="EZ150" s="298"/>
      <c r="FA150" s="298"/>
      <c r="FB150" s="298"/>
      <c r="FC150" s="298"/>
      <c r="FD150" s="298"/>
      <c r="FE150" s="298"/>
      <c r="FF150" s="298"/>
      <c r="FG150" s="298"/>
      <c r="FH150" s="298"/>
      <c r="FI150" s="298"/>
      <c r="FJ150" s="298"/>
      <c r="FK150" s="298"/>
      <c r="FL150" s="298"/>
      <c r="FM150" s="298"/>
      <c r="FN150" s="298"/>
      <c r="FO150" s="298"/>
      <c r="FP150" s="298"/>
      <c r="FQ150" s="298"/>
      <c r="FR150" s="298"/>
      <c r="FS150" s="298"/>
      <c r="FT150" s="298"/>
      <c r="FU150" s="298"/>
      <c r="FV150" s="298"/>
      <c r="FW150" s="298"/>
      <c r="FX150" s="298"/>
      <c r="FY150" s="298"/>
      <c r="FZ150" s="298"/>
      <c r="GA150" s="298"/>
      <c r="GB150" s="298"/>
      <c r="GC150" s="298"/>
      <c r="GD150" s="298"/>
      <c r="GE150" s="298"/>
      <c r="GF150" s="298"/>
      <c r="GG150" s="298"/>
      <c r="GH150" s="298"/>
      <c r="GI150" s="298"/>
      <c r="GJ150" s="298"/>
      <c r="GK150" s="298"/>
      <c r="GL150" s="298"/>
      <c r="GM150" s="298"/>
      <c r="GN150" s="298"/>
      <c r="GO150" s="298"/>
      <c r="GP150" s="298"/>
      <c r="GQ150" s="298"/>
      <c r="GR150" s="298"/>
      <c r="GS150" s="298"/>
      <c r="GT150" s="298"/>
      <c r="GU150" s="298"/>
      <c r="GV150" s="298"/>
      <c r="GW150" s="298"/>
      <c r="GX150" s="298"/>
      <c r="GY150" s="298"/>
      <c r="GZ150" s="298"/>
      <c r="HA150" s="298"/>
      <c r="HB150" s="298"/>
      <c r="HC150" s="298"/>
      <c r="HD150" s="298"/>
      <c r="HE150" s="298"/>
      <c r="HF150" s="298"/>
      <c r="HG150" s="298"/>
      <c r="HH150" s="298"/>
      <c r="HI150" s="298"/>
      <c r="HJ150" s="298"/>
      <c r="HK150" s="298"/>
      <c r="HL150" s="298"/>
      <c r="HM150" s="298"/>
      <c r="HN150" s="298"/>
      <c r="HO150" s="298"/>
      <c r="HP150" s="298"/>
      <c r="HQ150" s="298"/>
      <c r="HR150" s="298"/>
      <c r="HS150" s="298"/>
      <c r="HT150" s="298"/>
      <c r="HU150" s="298"/>
      <c r="HV150" s="298"/>
      <c r="HW150" s="298"/>
      <c r="HX150" s="298"/>
      <c r="HY150" s="298"/>
      <c r="HZ150" s="298"/>
      <c r="IA150" s="298"/>
      <c r="IB150" s="298"/>
      <c r="IC150" s="298"/>
      <c r="ID150" s="298"/>
      <c r="IE150" s="298"/>
      <c r="IF150" s="298"/>
      <c r="IG150" s="298"/>
      <c r="IH150" s="298"/>
      <c r="II150" s="298"/>
      <c r="IJ150" s="298"/>
      <c r="IK150" s="298"/>
      <c r="IL150" s="298"/>
      <c r="IM150" s="298"/>
      <c r="IN150" s="298"/>
      <c r="IO150" s="298"/>
      <c r="IP150" s="298"/>
      <c r="IQ150" s="298"/>
      <c r="IR150" s="298"/>
      <c r="IS150" s="298"/>
      <c r="IT150" s="298"/>
      <c r="IU150" s="298"/>
      <c r="IV150" s="298"/>
    </row>
    <row r="151" spans="1:256">
      <c r="A151" s="503">
        <v>124</v>
      </c>
      <c r="B151" s="405" t="str">
        <f t="shared" si="2"/>
        <v>Emily Joseph U20W</v>
      </c>
      <c r="C151" s="427" t="s">
        <v>2183</v>
      </c>
      <c r="D151" s="407" t="s">
        <v>1168</v>
      </c>
      <c r="E151" s="404">
        <v>36475</v>
      </c>
      <c r="F151" s="376" t="s">
        <v>2289</v>
      </c>
      <c r="G151" s="341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298"/>
      <c r="BD151" s="298"/>
      <c r="BE151" s="298"/>
      <c r="BF151" s="298"/>
      <c r="BG151" s="298"/>
      <c r="BH151" s="298"/>
      <c r="BI151" s="298"/>
      <c r="BJ151" s="298"/>
      <c r="BK151" s="298"/>
      <c r="BL151" s="298"/>
      <c r="BM151" s="298"/>
      <c r="BN151" s="298"/>
      <c r="BO151" s="298"/>
      <c r="BP151" s="298"/>
      <c r="BQ151" s="298"/>
      <c r="BR151" s="298"/>
      <c r="BS151" s="298"/>
      <c r="BT151" s="298"/>
      <c r="BU151" s="298"/>
      <c r="BV151" s="298"/>
      <c r="BW151" s="298"/>
      <c r="BX151" s="298"/>
      <c r="BY151" s="298"/>
      <c r="BZ151" s="298"/>
      <c r="CA151" s="298"/>
      <c r="CB151" s="298"/>
      <c r="CC151" s="298"/>
      <c r="CD151" s="298"/>
      <c r="CE151" s="298"/>
      <c r="CF151" s="298"/>
      <c r="CG151" s="298"/>
      <c r="CH151" s="298"/>
      <c r="CI151" s="298"/>
      <c r="CJ151" s="298"/>
      <c r="CK151" s="298"/>
      <c r="CL151" s="298"/>
      <c r="CM151" s="298"/>
      <c r="CN151" s="298"/>
      <c r="CO151" s="298"/>
      <c r="CP151" s="298"/>
      <c r="CQ151" s="298"/>
      <c r="CR151" s="298"/>
      <c r="CS151" s="298"/>
      <c r="CT151" s="298"/>
      <c r="CU151" s="298"/>
      <c r="CV151" s="298"/>
      <c r="CW151" s="298"/>
      <c r="CX151" s="298"/>
      <c r="CY151" s="298"/>
      <c r="CZ151" s="298"/>
      <c r="DA151" s="298"/>
      <c r="DB151" s="298"/>
      <c r="DC151" s="298"/>
      <c r="DD151" s="298"/>
      <c r="DE151" s="298"/>
      <c r="DF151" s="298"/>
      <c r="DG151" s="298"/>
      <c r="DH151" s="298"/>
      <c r="DI151" s="298"/>
      <c r="DJ151" s="298"/>
      <c r="DK151" s="298"/>
      <c r="DL151" s="298"/>
      <c r="DM151" s="298"/>
      <c r="DN151" s="298"/>
      <c r="DO151" s="298"/>
      <c r="DP151" s="298"/>
      <c r="DQ151" s="298"/>
      <c r="DR151" s="298"/>
      <c r="DS151" s="298"/>
      <c r="DT151" s="298"/>
      <c r="DU151" s="298"/>
      <c r="DV151" s="298"/>
      <c r="DW151" s="298"/>
      <c r="DX151" s="298"/>
      <c r="DY151" s="298"/>
      <c r="DZ151" s="298"/>
      <c r="EA151" s="298"/>
      <c r="EB151" s="298"/>
      <c r="EC151" s="298"/>
      <c r="ED151" s="298"/>
      <c r="EE151" s="298"/>
      <c r="EF151" s="298"/>
      <c r="EG151" s="298"/>
      <c r="EH151" s="298"/>
      <c r="EI151" s="298"/>
      <c r="EJ151" s="298"/>
      <c r="EK151" s="298"/>
      <c r="EL151" s="298"/>
      <c r="EM151" s="298"/>
      <c r="EN151" s="298"/>
      <c r="EO151" s="298"/>
      <c r="EP151" s="298"/>
      <c r="EQ151" s="298"/>
      <c r="ER151" s="298"/>
      <c r="ES151" s="298"/>
      <c r="ET151" s="298"/>
      <c r="EU151" s="298"/>
      <c r="EV151" s="298"/>
      <c r="EW151" s="298"/>
      <c r="EX151" s="298"/>
      <c r="EY151" s="298"/>
      <c r="EZ151" s="298"/>
      <c r="FA151" s="298"/>
      <c r="FB151" s="298"/>
      <c r="FC151" s="298"/>
      <c r="FD151" s="298"/>
      <c r="FE151" s="298"/>
      <c r="FF151" s="298"/>
      <c r="FG151" s="298"/>
      <c r="FH151" s="298"/>
      <c r="FI151" s="298"/>
      <c r="FJ151" s="298"/>
      <c r="FK151" s="298"/>
      <c r="FL151" s="298"/>
      <c r="FM151" s="298"/>
      <c r="FN151" s="298"/>
      <c r="FO151" s="298"/>
      <c r="FP151" s="298"/>
      <c r="FQ151" s="298"/>
      <c r="FR151" s="298"/>
      <c r="FS151" s="298"/>
      <c r="FT151" s="298"/>
      <c r="FU151" s="298"/>
      <c r="FV151" s="298"/>
      <c r="FW151" s="298"/>
      <c r="FX151" s="298"/>
      <c r="FY151" s="298"/>
      <c r="FZ151" s="298"/>
      <c r="GA151" s="298"/>
      <c r="GB151" s="298"/>
      <c r="GC151" s="298"/>
      <c r="GD151" s="298"/>
      <c r="GE151" s="298"/>
      <c r="GF151" s="298"/>
      <c r="GG151" s="298"/>
      <c r="GH151" s="298"/>
      <c r="GI151" s="298"/>
      <c r="GJ151" s="298"/>
      <c r="GK151" s="298"/>
      <c r="GL151" s="298"/>
      <c r="GM151" s="298"/>
      <c r="GN151" s="298"/>
      <c r="GO151" s="298"/>
      <c r="GP151" s="298"/>
      <c r="GQ151" s="298"/>
      <c r="GR151" s="298"/>
      <c r="GS151" s="298"/>
      <c r="GT151" s="298"/>
      <c r="GU151" s="298"/>
      <c r="GV151" s="298"/>
      <c r="GW151" s="298"/>
      <c r="GX151" s="298"/>
      <c r="GY151" s="298"/>
      <c r="GZ151" s="298"/>
      <c r="HA151" s="298"/>
      <c r="HB151" s="298"/>
      <c r="HC151" s="298"/>
      <c r="HD151" s="298"/>
      <c r="HE151" s="298"/>
      <c r="HF151" s="298"/>
      <c r="HG151" s="298"/>
      <c r="HH151" s="298"/>
      <c r="HI151" s="298"/>
      <c r="HJ151" s="298"/>
      <c r="HK151" s="298"/>
      <c r="HL151" s="298"/>
      <c r="HM151" s="298"/>
      <c r="HN151" s="298"/>
      <c r="HO151" s="298"/>
      <c r="HP151" s="298"/>
      <c r="HQ151" s="298"/>
      <c r="HR151" s="298"/>
      <c r="HS151" s="298"/>
      <c r="HT151" s="298"/>
      <c r="HU151" s="298"/>
      <c r="HV151" s="298"/>
      <c r="HW151" s="298"/>
      <c r="HX151" s="298"/>
      <c r="HY151" s="298"/>
      <c r="HZ151" s="298"/>
      <c r="IA151" s="298"/>
      <c r="IB151" s="298"/>
      <c r="IC151" s="298"/>
      <c r="ID151" s="298"/>
      <c r="IE151" s="298"/>
      <c r="IF151" s="298"/>
      <c r="IG151" s="298"/>
      <c r="IH151" s="298"/>
      <c r="II151" s="298"/>
      <c r="IJ151" s="298"/>
      <c r="IK151" s="298"/>
      <c r="IL151" s="298"/>
      <c r="IM151" s="298"/>
      <c r="IN151" s="298"/>
      <c r="IO151" s="298"/>
      <c r="IP151" s="298"/>
      <c r="IQ151" s="298"/>
      <c r="IR151" s="298"/>
      <c r="IS151" s="298"/>
      <c r="IT151" s="298"/>
      <c r="IU151" s="298"/>
      <c r="IV151" s="298"/>
    </row>
    <row r="152" spans="1:256">
      <c r="A152" s="503">
        <v>125</v>
      </c>
      <c r="B152" s="405" t="str">
        <f t="shared" si="2"/>
        <v>Elyse Leech U20W</v>
      </c>
      <c r="C152" s="427" t="s">
        <v>2183</v>
      </c>
      <c r="D152" s="407" t="s">
        <v>1168</v>
      </c>
      <c r="E152" s="404">
        <v>36603</v>
      </c>
      <c r="F152" s="502" t="s">
        <v>2288</v>
      </c>
      <c r="G152" s="341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  <c r="AN152" s="298"/>
      <c r="AO152" s="298"/>
      <c r="AP152" s="298"/>
      <c r="AQ152" s="298"/>
      <c r="AR152" s="298"/>
      <c r="AS152" s="298"/>
      <c r="AT152" s="298"/>
      <c r="AU152" s="298"/>
      <c r="AV152" s="298"/>
      <c r="AW152" s="298"/>
      <c r="AX152" s="298"/>
      <c r="AY152" s="298"/>
      <c r="AZ152" s="298"/>
      <c r="BA152" s="298"/>
      <c r="BB152" s="298"/>
      <c r="BC152" s="298"/>
      <c r="BD152" s="298"/>
      <c r="BE152" s="298"/>
      <c r="BF152" s="298"/>
      <c r="BG152" s="298"/>
      <c r="BH152" s="298"/>
      <c r="BI152" s="298"/>
      <c r="BJ152" s="298"/>
      <c r="BK152" s="298"/>
      <c r="BL152" s="298"/>
      <c r="BM152" s="298"/>
      <c r="BN152" s="298"/>
      <c r="BO152" s="298"/>
      <c r="BP152" s="298"/>
      <c r="BQ152" s="298"/>
      <c r="BR152" s="298"/>
      <c r="BS152" s="298"/>
      <c r="BT152" s="298"/>
      <c r="BU152" s="298"/>
      <c r="BV152" s="298"/>
      <c r="BW152" s="298"/>
      <c r="BX152" s="298"/>
      <c r="BY152" s="298"/>
      <c r="BZ152" s="298"/>
      <c r="CA152" s="298"/>
      <c r="CB152" s="298"/>
      <c r="CC152" s="298"/>
      <c r="CD152" s="298"/>
      <c r="CE152" s="298"/>
      <c r="CF152" s="298"/>
      <c r="CG152" s="298"/>
      <c r="CH152" s="298"/>
      <c r="CI152" s="298"/>
      <c r="CJ152" s="298"/>
      <c r="CK152" s="298"/>
      <c r="CL152" s="298"/>
      <c r="CM152" s="298"/>
      <c r="CN152" s="298"/>
      <c r="CO152" s="298"/>
      <c r="CP152" s="298"/>
      <c r="CQ152" s="298"/>
      <c r="CR152" s="298"/>
      <c r="CS152" s="298"/>
      <c r="CT152" s="298"/>
      <c r="CU152" s="298"/>
      <c r="CV152" s="298"/>
      <c r="CW152" s="298"/>
      <c r="CX152" s="298"/>
      <c r="CY152" s="298"/>
      <c r="CZ152" s="298"/>
      <c r="DA152" s="298"/>
      <c r="DB152" s="298"/>
      <c r="DC152" s="298"/>
      <c r="DD152" s="298"/>
      <c r="DE152" s="298"/>
      <c r="DF152" s="298"/>
      <c r="DG152" s="298"/>
      <c r="DH152" s="298"/>
      <c r="DI152" s="298"/>
      <c r="DJ152" s="298"/>
      <c r="DK152" s="298"/>
      <c r="DL152" s="298"/>
      <c r="DM152" s="298"/>
      <c r="DN152" s="298"/>
      <c r="DO152" s="298"/>
      <c r="DP152" s="298"/>
      <c r="DQ152" s="298"/>
      <c r="DR152" s="298"/>
      <c r="DS152" s="298"/>
      <c r="DT152" s="298"/>
      <c r="DU152" s="298"/>
      <c r="DV152" s="298"/>
      <c r="DW152" s="298"/>
      <c r="DX152" s="298"/>
      <c r="DY152" s="298"/>
      <c r="DZ152" s="298"/>
      <c r="EA152" s="298"/>
      <c r="EB152" s="298"/>
      <c r="EC152" s="298"/>
      <c r="ED152" s="298"/>
      <c r="EE152" s="298"/>
      <c r="EF152" s="298"/>
      <c r="EG152" s="298"/>
      <c r="EH152" s="298"/>
      <c r="EI152" s="298"/>
      <c r="EJ152" s="298"/>
      <c r="EK152" s="298"/>
      <c r="EL152" s="298"/>
      <c r="EM152" s="298"/>
      <c r="EN152" s="298"/>
      <c r="EO152" s="298"/>
      <c r="EP152" s="298"/>
      <c r="EQ152" s="298"/>
      <c r="ER152" s="298"/>
      <c r="ES152" s="298"/>
      <c r="ET152" s="298"/>
      <c r="EU152" s="298"/>
      <c r="EV152" s="298"/>
      <c r="EW152" s="298"/>
      <c r="EX152" s="298"/>
      <c r="EY152" s="298"/>
      <c r="EZ152" s="298"/>
      <c r="FA152" s="298"/>
      <c r="FB152" s="298"/>
      <c r="FC152" s="298"/>
      <c r="FD152" s="298"/>
      <c r="FE152" s="298"/>
      <c r="FF152" s="298"/>
      <c r="FG152" s="298"/>
      <c r="FH152" s="298"/>
      <c r="FI152" s="298"/>
      <c r="FJ152" s="298"/>
      <c r="FK152" s="298"/>
      <c r="FL152" s="298"/>
      <c r="FM152" s="298"/>
      <c r="FN152" s="298"/>
      <c r="FO152" s="298"/>
      <c r="FP152" s="298"/>
      <c r="FQ152" s="298"/>
      <c r="FR152" s="298"/>
      <c r="FS152" s="298"/>
      <c r="FT152" s="298"/>
      <c r="FU152" s="298"/>
      <c r="FV152" s="298"/>
      <c r="FW152" s="298"/>
      <c r="FX152" s="298"/>
      <c r="FY152" s="298"/>
      <c r="FZ152" s="298"/>
      <c r="GA152" s="298"/>
      <c r="GB152" s="298"/>
      <c r="GC152" s="298"/>
      <c r="GD152" s="298"/>
      <c r="GE152" s="298"/>
      <c r="GF152" s="298"/>
      <c r="GG152" s="298"/>
      <c r="GH152" s="298"/>
      <c r="GI152" s="298"/>
      <c r="GJ152" s="298"/>
      <c r="GK152" s="298"/>
      <c r="GL152" s="298"/>
      <c r="GM152" s="298"/>
      <c r="GN152" s="298"/>
      <c r="GO152" s="298"/>
      <c r="GP152" s="298"/>
      <c r="GQ152" s="298"/>
      <c r="GR152" s="298"/>
      <c r="GS152" s="298"/>
      <c r="GT152" s="298"/>
      <c r="GU152" s="298"/>
      <c r="GV152" s="298"/>
      <c r="GW152" s="298"/>
      <c r="GX152" s="298"/>
      <c r="GY152" s="298"/>
      <c r="GZ152" s="298"/>
      <c r="HA152" s="298"/>
      <c r="HB152" s="298"/>
      <c r="HC152" s="298"/>
      <c r="HD152" s="298"/>
      <c r="HE152" s="298"/>
      <c r="HF152" s="298"/>
      <c r="HG152" s="298"/>
      <c r="HH152" s="298"/>
      <c r="HI152" s="298"/>
      <c r="HJ152" s="298"/>
      <c r="HK152" s="298"/>
      <c r="HL152" s="298"/>
      <c r="HM152" s="298"/>
      <c r="HN152" s="298"/>
      <c r="HO152" s="298"/>
      <c r="HP152" s="298"/>
      <c r="HQ152" s="298"/>
      <c r="HR152" s="298"/>
      <c r="HS152" s="298"/>
      <c r="HT152" s="298"/>
      <c r="HU152" s="298"/>
      <c r="HV152" s="298"/>
      <c r="HW152" s="298"/>
      <c r="HX152" s="298"/>
      <c r="HY152" s="298"/>
      <c r="HZ152" s="298"/>
      <c r="IA152" s="298"/>
      <c r="IB152" s="298"/>
      <c r="IC152" s="298"/>
      <c r="ID152" s="298"/>
      <c r="IE152" s="298"/>
      <c r="IF152" s="298"/>
      <c r="IG152" s="298"/>
      <c r="IH152" s="298"/>
      <c r="II152" s="298"/>
      <c r="IJ152" s="298"/>
      <c r="IK152" s="298"/>
      <c r="IL152" s="298"/>
      <c r="IM152" s="298"/>
      <c r="IN152" s="298"/>
      <c r="IO152" s="298"/>
      <c r="IP152" s="298"/>
      <c r="IQ152" s="298"/>
      <c r="IR152" s="298"/>
      <c r="IS152" s="298"/>
      <c r="IT152" s="298"/>
      <c r="IU152" s="298"/>
      <c r="IV152" s="298"/>
    </row>
    <row r="153" spans="1:256">
      <c r="A153" s="503">
        <v>126</v>
      </c>
      <c r="B153" s="405" t="str">
        <f t="shared" si="2"/>
        <v>Rebecca Roots U20W</v>
      </c>
      <c r="C153" s="427" t="s">
        <v>2183</v>
      </c>
      <c r="D153" s="407" t="s">
        <v>1168</v>
      </c>
      <c r="E153" s="404">
        <v>36501</v>
      </c>
      <c r="F153" s="376" t="s">
        <v>2291</v>
      </c>
      <c r="G153" s="341"/>
      <c r="H153" s="298"/>
      <c r="I153" s="298"/>
      <c r="J153" s="298"/>
    </row>
    <row r="154" spans="1:256">
      <c r="A154" s="503">
        <v>127</v>
      </c>
      <c r="B154" s="405" t="str">
        <f t="shared" si="2"/>
        <v>Lauren Smart U20W</v>
      </c>
      <c r="C154" s="427" t="s">
        <v>2183</v>
      </c>
      <c r="D154" s="407" t="s">
        <v>1168</v>
      </c>
      <c r="E154" s="404">
        <v>36403</v>
      </c>
      <c r="F154" s="376" t="s">
        <v>2262</v>
      </c>
      <c r="G154" s="341"/>
      <c r="H154" s="298"/>
      <c r="I154" s="298"/>
      <c r="J154" s="298"/>
    </row>
    <row r="155" spans="1:256">
      <c r="A155" s="503">
        <v>128</v>
      </c>
      <c r="B155" s="405" t="str">
        <f t="shared" si="2"/>
        <v>Beth Neal U23W</v>
      </c>
      <c r="C155" s="427" t="s">
        <v>2183</v>
      </c>
      <c r="D155" s="407" t="s">
        <v>2264</v>
      </c>
      <c r="E155" s="404">
        <v>34580</v>
      </c>
      <c r="F155" s="376" t="s">
        <v>866</v>
      </c>
      <c r="G155" s="341"/>
      <c r="H155" s="298"/>
      <c r="I155" s="298"/>
      <c r="J155" s="298"/>
    </row>
    <row r="156" spans="1:256">
      <c r="A156" s="503">
        <v>129</v>
      </c>
      <c r="B156" s="405" t="str">
        <f t="shared" si="2"/>
        <v>Tilly Woods U23W</v>
      </c>
      <c r="C156" s="427" t="s">
        <v>2183</v>
      </c>
      <c r="D156" s="407" t="s">
        <v>2264</v>
      </c>
      <c r="E156" s="404">
        <v>35682</v>
      </c>
      <c r="F156" s="376" t="s">
        <v>2263</v>
      </c>
      <c r="G156" s="341"/>
      <c r="H156" s="298"/>
      <c r="I156" s="298"/>
      <c r="J156" s="298"/>
    </row>
    <row r="157" spans="1:256">
      <c r="A157" s="503">
        <v>130</v>
      </c>
      <c r="B157" s="405" t="str">
        <f t="shared" si="2"/>
        <v>Martha Neal SW</v>
      </c>
      <c r="C157" s="427" t="s">
        <v>2183</v>
      </c>
      <c r="D157" s="407" t="s">
        <v>233</v>
      </c>
      <c r="E157" s="404">
        <v>33664</v>
      </c>
      <c r="F157" s="376" t="s">
        <v>872</v>
      </c>
      <c r="G157" s="341"/>
      <c r="H157" s="298"/>
      <c r="I157" s="298"/>
      <c r="J157" s="298"/>
    </row>
    <row r="158" spans="1:256">
      <c r="A158" s="503">
        <v>131</v>
      </c>
      <c r="B158" s="405" t="str">
        <f t="shared" si="2"/>
        <v>Pyone Edworthy F55</v>
      </c>
      <c r="C158" s="427" t="s">
        <v>2183</v>
      </c>
      <c r="D158" s="407" t="s">
        <v>2266</v>
      </c>
      <c r="E158" s="404">
        <v>22027</v>
      </c>
      <c r="F158" s="502" t="s">
        <v>892</v>
      </c>
      <c r="G158" s="341"/>
      <c r="H158" s="298"/>
      <c r="I158" s="298"/>
      <c r="J158" s="298"/>
    </row>
    <row r="159" spans="1:256">
      <c r="A159" s="503">
        <v>132</v>
      </c>
      <c r="B159" s="405" t="str">
        <f t="shared" si="2"/>
        <v>Claire Gillard F55</v>
      </c>
      <c r="C159" s="427" t="s">
        <v>2183</v>
      </c>
      <c r="D159" s="407" t="s">
        <v>2266</v>
      </c>
      <c r="E159" s="404">
        <v>22253</v>
      </c>
      <c r="F159" s="376" t="s">
        <v>894</v>
      </c>
      <c r="G159" s="341"/>
      <c r="H159" s="298"/>
      <c r="I159" s="298"/>
      <c r="J159" s="298"/>
    </row>
    <row r="160" spans="1:256">
      <c r="A160" s="503">
        <v>133</v>
      </c>
      <c r="B160" s="405" t="str">
        <f t="shared" si="2"/>
        <v>Samuel Clarke U13B</v>
      </c>
      <c r="C160" s="427" t="s">
        <v>2183</v>
      </c>
      <c r="D160" s="407" t="s">
        <v>127</v>
      </c>
      <c r="E160" s="404">
        <v>38492</v>
      </c>
      <c r="F160" s="376" t="s">
        <v>2761</v>
      </c>
      <c r="G160" s="341"/>
      <c r="H160" s="298"/>
      <c r="I160" s="298"/>
      <c r="J160" s="298"/>
    </row>
    <row r="161" spans="1:10">
      <c r="A161" s="503">
        <v>134</v>
      </c>
      <c r="B161" s="405" t="str">
        <f t="shared" si="2"/>
        <v>Luca Colombini U13B</v>
      </c>
      <c r="C161" s="427" t="s">
        <v>2183</v>
      </c>
      <c r="D161" s="407" t="s">
        <v>127</v>
      </c>
      <c r="E161" s="404">
        <v>38675</v>
      </c>
      <c r="F161" s="376" t="s">
        <v>2762</v>
      </c>
      <c r="G161" s="341"/>
      <c r="H161" s="298"/>
      <c r="I161" s="298"/>
      <c r="J161" s="298"/>
    </row>
    <row r="162" spans="1:10">
      <c r="A162" s="503">
        <v>135</v>
      </c>
      <c r="B162" s="405" t="str">
        <f t="shared" si="2"/>
        <v>Isaac Helyer U13B</v>
      </c>
      <c r="C162" s="427" t="s">
        <v>2183</v>
      </c>
      <c r="D162" s="407" t="s">
        <v>127</v>
      </c>
      <c r="E162" s="404">
        <v>38605</v>
      </c>
      <c r="F162" s="376" t="s">
        <v>2763</v>
      </c>
      <c r="G162" s="341"/>
      <c r="H162" s="298"/>
      <c r="I162" s="298"/>
      <c r="J162" s="298"/>
    </row>
    <row r="163" spans="1:10">
      <c r="A163" s="503">
        <v>136</v>
      </c>
      <c r="B163" s="405" t="str">
        <f t="shared" si="2"/>
        <v>Jack Piercy U13B</v>
      </c>
      <c r="C163" s="427" t="s">
        <v>2183</v>
      </c>
      <c r="D163" s="407" t="s">
        <v>127</v>
      </c>
      <c r="E163" s="404">
        <v>38929</v>
      </c>
      <c r="F163" s="376" t="s">
        <v>2764</v>
      </c>
      <c r="G163" s="341"/>
      <c r="H163" s="298"/>
      <c r="I163" s="298"/>
      <c r="J163" s="298"/>
    </row>
    <row r="164" spans="1:10" ht="15.75">
      <c r="A164" s="503">
        <v>137</v>
      </c>
      <c r="B164" s="405" t="str">
        <f t="shared" si="2"/>
        <v>Thomas Stoppard U13B</v>
      </c>
      <c r="C164" s="427" t="s">
        <v>2183</v>
      </c>
      <c r="D164" s="407" t="s">
        <v>127</v>
      </c>
      <c r="E164" s="404">
        <v>38395</v>
      </c>
      <c r="F164" s="501" t="s">
        <v>2268</v>
      </c>
      <c r="G164" s="341"/>
      <c r="H164" s="298"/>
      <c r="I164" s="298"/>
      <c r="J164" s="298"/>
    </row>
    <row r="165" spans="1:10">
      <c r="A165" s="503">
        <v>138</v>
      </c>
      <c r="B165" s="405" t="str">
        <f t="shared" si="2"/>
        <v>Morgan Alcock U13B</v>
      </c>
      <c r="C165" s="427" t="s">
        <v>2183</v>
      </c>
      <c r="D165" s="407" t="s">
        <v>127</v>
      </c>
      <c r="E165" s="404">
        <v>38275</v>
      </c>
      <c r="F165" s="376" t="s">
        <v>2765</v>
      </c>
      <c r="G165" s="341"/>
      <c r="H165" s="298"/>
      <c r="I165" s="298"/>
      <c r="J165" s="298"/>
    </row>
    <row r="166" spans="1:10">
      <c r="A166" s="503">
        <v>139</v>
      </c>
      <c r="B166" s="405" t="str">
        <f t="shared" si="2"/>
        <v>Xavier Bly U13B</v>
      </c>
      <c r="C166" s="427" t="s">
        <v>2183</v>
      </c>
      <c r="D166" s="407" t="s">
        <v>127</v>
      </c>
      <c r="E166" s="404">
        <v>38791</v>
      </c>
      <c r="F166" s="376" t="s">
        <v>2766</v>
      </c>
      <c r="G166" s="341"/>
      <c r="H166" s="298"/>
      <c r="I166" s="298"/>
      <c r="J166" s="298"/>
    </row>
    <row r="167" spans="1:10">
      <c r="A167" s="503">
        <v>140</v>
      </c>
      <c r="B167" s="405" t="str">
        <f t="shared" si="2"/>
        <v>Sam Hart U13B</v>
      </c>
      <c r="C167" s="427" t="s">
        <v>2183</v>
      </c>
      <c r="D167" s="407" t="s">
        <v>127</v>
      </c>
      <c r="E167" s="404">
        <v>38239</v>
      </c>
      <c r="F167" s="376" t="s">
        <v>2767</v>
      </c>
      <c r="G167" s="341"/>
      <c r="H167" s="298"/>
      <c r="I167" s="298"/>
      <c r="J167" s="298"/>
    </row>
    <row r="168" spans="1:10">
      <c r="A168" s="503">
        <v>141</v>
      </c>
      <c r="B168" s="405" t="str">
        <f t="shared" si="2"/>
        <v>Jack Luscombe U13B</v>
      </c>
      <c r="C168" s="427" t="s">
        <v>2183</v>
      </c>
      <c r="D168" s="407" t="s">
        <v>127</v>
      </c>
      <c r="E168" s="404">
        <v>38355</v>
      </c>
      <c r="F168" s="502" t="s">
        <v>2768</v>
      </c>
      <c r="G168" s="341"/>
      <c r="H168" s="298"/>
      <c r="I168" s="298"/>
      <c r="J168" s="298"/>
    </row>
    <row r="169" spans="1:10">
      <c r="A169" s="503">
        <v>142</v>
      </c>
      <c r="B169" s="405" t="str">
        <f t="shared" si="2"/>
        <v>Harvey Bates U13B</v>
      </c>
      <c r="C169" s="427" t="s">
        <v>2183</v>
      </c>
      <c r="D169" s="407" t="s">
        <v>127</v>
      </c>
      <c r="E169" s="404">
        <v>38632</v>
      </c>
      <c r="F169" s="376" t="s">
        <v>2769</v>
      </c>
      <c r="G169" s="341"/>
      <c r="H169" s="298"/>
      <c r="I169" s="298"/>
      <c r="J169" s="298"/>
    </row>
    <row r="170" spans="1:10">
      <c r="A170" s="503">
        <v>143</v>
      </c>
      <c r="B170" s="405" t="str">
        <f t="shared" si="2"/>
        <v>Kieran Raine U13B</v>
      </c>
      <c r="C170" s="427" t="s">
        <v>2183</v>
      </c>
      <c r="D170" s="407" t="s">
        <v>127</v>
      </c>
      <c r="E170" s="404">
        <v>38301</v>
      </c>
      <c r="F170" s="376" t="s">
        <v>2770</v>
      </c>
      <c r="G170" s="341"/>
      <c r="H170" s="298"/>
      <c r="I170" s="298"/>
      <c r="J170" s="298"/>
    </row>
    <row r="171" spans="1:10">
      <c r="A171" s="503">
        <v>144</v>
      </c>
      <c r="B171" s="405" t="str">
        <f t="shared" si="2"/>
        <v>Jake Dan U15B</v>
      </c>
      <c r="C171" s="427" t="s">
        <v>2183</v>
      </c>
      <c r="D171" s="407" t="s">
        <v>129</v>
      </c>
      <c r="E171" s="404">
        <v>37698</v>
      </c>
      <c r="F171" s="376" t="s">
        <v>2771</v>
      </c>
      <c r="G171" s="341"/>
      <c r="H171" s="298"/>
      <c r="I171" s="298"/>
      <c r="J171" s="298"/>
    </row>
    <row r="172" spans="1:10">
      <c r="A172" s="503">
        <v>145</v>
      </c>
      <c r="B172" s="405" t="str">
        <f t="shared" si="2"/>
        <v>Kian Gentry U15B</v>
      </c>
      <c r="C172" s="427" t="s">
        <v>2183</v>
      </c>
      <c r="D172" s="407" t="s">
        <v>129</v>
      </c>
      <c r="E172" s="404">
        <v>37707</v>
      </c>
      <c r="F172" s="376" t="s">
        <v>2772</v>
      </c>
      <c r="G172" s="341"/>
      <c r="H172" s="298"/>
      <c r="I172" s="298"/>
      <c r="J172" s="298"/>
    </row>
    <row r="173" spans="1:10" ht="15.75">
      <c r="A173" s="503">
        <v>146</v>
      </c>
      <c r="B173" s="405" t="str">
        <f t="shared" si="2"/>
        <v>Christopher Moore U15B</v>
      </c>
      <c r="C173" s="427" t="s">
        <v>2183</v>
      </c>
      <c r="D173" s="407" t="s">
        <v>129</v>
      </c>
      <c r="E173" s="404">
        <v>37952</v>
      </c>
      <c r="F173" s="501" t="s">
        <v>2267</v>
      </c>
      <c r="G173" s="341"/>
      <c r="H173" s="298"/>
      <c r="I173" s="298"/>
      <c r="J173" s="298"/>
    </row>
    <row r="174" spans="1:10">
      <c r="A174" s="503">
        <v>147</v>
      </c>
      <c r="B174" s="405" t="str">
        <f t="shared" si="2"/>
        <v>Adam Smart U15B</v>
      </c>
      <c r="C174" s="427" t="s">
        <v>2183</v>
      </c>
      <c r="D174" s="407" t="s">
        <v>129</v>
      </c>
      <c r="E174" s="404">
        <v>37714</v>
      </c>
      <c r="F174" s="376" t="s">
        <v>2269</v>
      </c>
      <c r="G174" s="341"/>
      <c r="H174" s="298"/>
      <c r="I174" s="298"/>
      <c r="J174" s="298"/>
    </row>
    <row r="175" spans="1:10">
      <c r="A175" s="503">
        <v>148</v>
      </c>
      <c r="B175" s="405" t="str">
        <f t="shared" si="2"/>
        <v>Myles Begley U15B</v>
      </c>
      <c r="C175" s="427" t="s">
        <v>2183</v>
      </c>
      <c r="D175" s="407" t="s">
        <v>129</v>
      </c>
      <c r="E175" s="404">
        <v>38145</v>
      </c>
      <c r="F175" s="376" t="s">
        <v>2773</v>
      </c>
      <c r="G175" s="341"/>
      <c r="H175" s="298"/>
      <c r="I175" s="298"/>
      <c r="J175" s="298"/>
    </row>
    <row r="176" spans="1:10">
      <c r="A176" s="503">
        <v>149</v>
      </c>
      <c r="B176" s="405" t="str">
        <f t="shared" si="2"/>
        <v>Alexander Bly U15B</v>
      </c>
      <c r="C176" s="427" t="s">
        <v>2183</v>
      </c>
      <c r="D176" s="407" t="s">
        <v>129</v>
      </c>
      <c r="E176" s="404">
        <v>37523</v>
      </c>
      <c r="F176" s="376" t="s">
        <v>2282</v>
      </c>
      <c r="G176" s="341"/>
      <c r="H176" s="298"/>
      <c r="I176" s="298"/>
      <c r="J176" s="298"/>
    </row>
    <row r="177" spans="1:10">
      <c r="A177" s="503">
        <v>150</v>
      </c>
      <c r="B177" s="405" t="str">
        <f t="shared" si="2"/>
        <v>Matthew Rutland U15B</v>
      </c>
      <c r="C177" s="427" t="s">
        <v>2183</v>
      </c>
      <c r="D177" s="407" t="s">
        <v>129</v>
      </c>
      <c r="E177" s="404">
        <v>38004</v>
      </c>
      <c r="F177" s="376" t="s">
        <v>2774</v>
      </c>
      <c r="G177" s="341"/>
      <c r="H177" s="298"/>
      <c r="I177" s="298"/>
      <c r="J177" s="298"/>
    </row>
    <row r="178" spans="1:10">
      <c r="A178" s="503">
        <v>151</v>
      </c>
      <c r="B178" s="405" t="str">
        <f t="shared" si="2"/>
        <v>Jake Peters U15B</v>
      </c>
      <c r="C178" s="427" t="s">
        <v>2183</v>
      </c>
      <c r="D178" s="407" t="s">
        <v>129</v>
      </c>
      <c r="E178" s="404">
        <v>38015</v>
      </c>
      <c r="F178" s="376" t="s">
        <v>2775</v>
      </c>
      <c r="G178" s="342"/>
    </row>
    <row r="179" spans="1:10">
      <c r="A179" s="503">
        <v>152</v>
      </c>
      <c r="B179" s="405" t="str">
        <f t="shared" si="2"/>
        <v>Henry Sanderson U15B</v>
      </c>
      <c r="C179" s="427" t="s">
        <v>2183</v>
      </c>
      <c r="D179" s="407" t="s">
        <v>129</v>
      </c>
      <c r="E179" s="404">
        <v>38193</v>
      </c>
      <c r="F179" s="376" t="s">
        <v>2776</v>
      </c>
      <c r="G179" s="342"/>
    </row>
    <row r="180" spans="1:10">
      <c r="A180" s="503">
        <v>153</v>
      </c>
      <c r="B180" s="405" t="str">
        <f t="shared" si="2"/>
        <v>Toby Hooper U17M</v>
      </c>
      <c r="C180" s="427" t="s">
        <v>2183</v>
      </c>
      <c r="D180" s="407" t="s">
        <v>131</v>
      </c>
      <c r="E180" s="404">
        <v>37236</v>
      </c>
      <c r="F180" s="376" t="s">
        <v>2272</v>
      </c>
      <c r="G180" s="342"/>
    </row>
    <row r="181" spans="1:10">
      <c r="A181" s="503">
        <v>154</v>
      </c>
      <c r="B181" s="405" t="str">
        <f t="shared" si="2"/>
        <v>Ethan Kirby U17M</v>
      </c>
      <c r="C181" s="427" t="s">
        <v>2183</v>
      </c>
      <c r="D181" s="407" t="s">
        <v>131</v>
      </c>
      <c r="E181" s="404">
        <v>37165</v>
      </c>
      <c r="F181" s="376" t="s">
        <v>2271</v>
      </c>
      <c r="G181" s="342"/>
    </row>
    <row r="182" spans="1:10">
      <c r="A182" s="503">
        <v>155</v>
      </c>
      <c r="B182" s="405" t="str">
        <f t="shared" si="2"/>
        <v>Callum Oliver-Davidson U17M</v>
      </c>
      <c r="C182" s="427" t="s">
        <v>2183</v>
      </c>
      <c r="D182" s="407" t="s">
        <v>131</v>
      </c>
      <c r="E182" s="404">
        <v>37149</v>
      </c>
      <c r="F182" s="376" t="s">
        <v>2270</v>
      </c>
      <c r="G182" s="342"/>
    </row>
    <row r="183" spans="1:10">
      <c r="A183" s="503">
        <v>156</v>
      </c>
      <c r="B183" s="405" t="str">
        <f t="shared" si="2"/>
        <v>Oliver Smith U17M</v>
      </c>
      <c r="C183" s="427" t="s">
        <v>2183</v>
      </c>
      <c r="D183" s="407" t="s">
        <v>131</v>
      </c>
      <c r="E183" s="404">
        <v>36902</v>
      </c>
      <c r="F183" s="376" t="s">
        <v>2274</v>
      </c>
      <c r="G183" s="342"/>
    </row>
    <row r="184" spans="1:10">
      <c r="A184" s="503">
        <v>157</v>
      </c>
      <c r="B184" s="405" t="str">
        <f t="shared" si="2"/>
        <v>Ciaran Yeo U17M</v>
      </c>
      <c r="C184" s="427" t="s">
        <v>2183</v>
      </c>
      <c r="D184" s="407" t="s">
        <v>131</v>
      </c>
      <c r="E184" s="404">
        <v>37258</v>
      </c>
      <c r="F184" s="376" t="s">
        <v>2777</v>
      </c>
      <c r="G184" s="342"/>
    </row>
    <row r="185" spans="1:10">
      <c r="A185" s="503">
        <v>158</v>
      </c>
      <c r="B185" s="405" t="str">
        <f t="shared" si="2"/>
        <v>Jake Harker U17M</v>
      </c>
      <c r="C185" s="427" t="s">
        <v>2183</v>
      </c>
      <c r="D185" s="407" t="s">
        <v>131</v>
      </c>
      <c r="E185" s="404">
        <v>37395</v>
      </c>
      <c r="F185" s="376" t="s">
        <v>2283</v>
      </c>
      <c r="G185" s="342"/>
    </row>
    <row r="186" spans="1:10">
      <c r="A186" s="503">
        <v>159</v>
      </c>
      <c r="B186" s="405" t="str">
        <f t="shared" si="2"/>
        <v>James Alcock U17M</v>
      </c>
      <c r="C186" s="427" t="s">
        <v>2183</v>
      </c>
      <c r="D186" s="407" t="s">
        <v>131</v>
      </c>
      <c r="E186" s="404">
        <v>37364</v>
      </c>
      <c r="F186" s="376" t="s">
        <v>2281</v>
      </c>
      <c r="G186" s="342"/>
    </row>
    <row r="187" spans="1:10">
      <c r="A187" s="503">
        <v>160</v>
      </c>
      <c r="B187" s="405" t="str">
        <f t="shared" si="2"/>
        <v>William Ruitland U17M</v>
      </c>
      <c r="C187" s="427" t="s">
        <v>2183</v>
      </c>
      <c r="D187" s="407" t="s">
        <v>131</v>
      </c>
      <c r="E187" s="404">
        <v>37035</v>
      </c>
      <c r="F187" s="502" t="s">
        <v>2778</v>
      </c>
      <c r="G187" s="342"/>
    </row>
    <row r="188" spans="1:10">
      <c r="A188" s="503">
        <v>161</v>
      </c>
      <c r="B188" s="405" t="str">
        <f t="shared" si="2"/>
        <v>Shaun McKernan U17M</v>
      </c>
      <c r="C188" s="427" t="s">
        <v>2183</v>
      </c>
      <c r="D188" s="407" t="s">
        <v>131</v>
      </c>
      <c r="E188" s="404">
        <v>36825</v>
      </c>
      <c r="F188" s="376" t="s">
        <v>2779</v>
      </c>
      <c r="G188" s="342"/>
    </row>
    <row r="189" spans="1:10">
      <c r="A189" s="503">
        <v>162</v>
      </c>
      <c r="B189" s="405" t="str">
        <f t="shared" si="2"/>
        <v>Paul Hindle M35</v>
      </c>
      <c r="C189" s="427" t="s">
        <v>2183</v>
      </c>
      <c r="D189" s="407" t="s">
        <v>2277</v>
      </c>
      <c r="E189" s="404">
        <v>29597</v>
      </c>
      <c r="F189" s="376" t="s">
        <v>827</v>
      </c>
      <c r="G189" s="342"/>
    </row>
    <row r="190" spans="1:10">
      <c r="A190" s="503">
        <v>163</v>
      </c>
      <c r="B190" s="405" t="str">
        <f t="shared" si="2"/>
        <v>Richard Bruce M45</v>
      </c>
      <c r="C190" s="427" t="s">
        <v>2183</v>
      </c>
      <c r="D190" s="407" t="s">
        <v>1932</v>
      </c>
      <c r="E190" s="404">
        <v>26024</v>
      </c>
      <c r="F190" s="376" t="s">
        <v>2780</v>
      </c>
      <c r="G190" s="342"/>
    </row>
    <row r="191" spans="1:10">
      <c r="A191" s="503">
        <v>164</v>
      </c>
      <c r="B191" s="405" t="str">
        <f t="shared" si="2"/>
        <v>Darren Stancombe M40</v>
      </c>
      <c r="C191" s="427" t="s">
        <v>2183</v>
      </c>
      <c r="D191" s="407" t="s">
        <v>2278</v>
      </c>
      <c r="E191" s="404">
        <v>26841</v>
      </c>
      <c r="F191" s="376" t="s">
        <v>2279</v>
      </c>
      <c r="G191" s="342"/>
    </row>
    <row r="192" spans="1:10">
      <c r="A192" s="503">
        <v>165</v>
      </c>
      <c r="B192" s="405" t="str">
        <f t="shared" si="2"/>
        <v>Nick Moore M50</v>
      </c>
      <c r="C192" s="427" t="s">
        <v>2183</v>
      </c>
      <c r="D192" s="407" t="s">
        <v>1681</v>
      </c>
      <c r="E192" s="404">
        <v>23745</v>
      </c>
      <c r="F192" s="376" t="s">
        <v>2280</v>
      </c>
      <c r="G192" s="342"/>
    </row>
    <row r="193" spans="1:7">
      <c r="A193" s="503">
        <v>166</v>
      </c>
      <c r="B193" s="405" t="str">
        <f t="shared" si="2"/>
        <v>Vasile-Valeriv Chirita M40</v>
      </c>
      <c r="C193" s="427" t="s">
        <v>2183</v>
      </c>
      <c r="D193" s="407" t="s">
        <v>2278</v>
      </c>
      <c r="E193" s="404">
        <v>27024</v>
      </c>
      <c r="F193" s="376" t="s">
        <v>2781</v>
      </c>
      <c r="G193" s="342"/>
    </row>
    <row r="194" spans="1:7">
      <c r="A194" s="503">
        <v>167</v>
      </c>
      <c r="B194" s="405" t="str">
        <f t="shared" ref="B194:B252" si="3">F194&amp;" "&amp;D194</f>
        <v>Hayley Ratcliff F45</v>
      </c>
      <c r="C194" s="427" t="s">
        <v>2183</v>
      </c>
      <c r="D194" s="407" t="s">
        <v>2265</v>
      </c>
      <c r="E194" s="569">
        <v>24674</v>
      </c>
      <c r="F194" s="502" t="s">
        <v>2782</v>
      </c>
      <c r="G194" s="342"/>
    </row>
    <row r="195" spans="1:7">
      <c r="A195" s="503">
        <v>168</v>
      </c>
      <c r="B195" s="405" t="str">
        <f t="shared" si="3"/>
        <v>Billy Harker U13B</v>
      </c>
      <c r="C195" s="427" t="s">
        <v>2183</v>
      </c>
      <c r="D195" s="407" t="s">
        <v>127</v>
      </c>
      <c r="E195" s="404">
        <v>38482</v>
      </c>
      <c r="F195" s="502" t="s">
        <v>2783</v>
      </c>
      <c r="G195" s="342"/>
    </row>
    <row r="196" spans="1:7">
      <c r="A196" s="503">
        <v>169</v>
      </c>
      <c r="B196" s="405" t="str">
        <f t="shared" si="3"/>
        <v>Aidan Kay U13B</v>
      </c>
      <c r="C196" s="427" t="s">
        <v>2183</v>
      </c>
      <c r="D196" s="407" t="s">
        <v>127</v>
      </c>
      <c r="E196" s="404">
        <v>38414</v>
      </c>
      <c r="F196" s="502" t="s">
        <v>2784</v>
      </c>
      <c r="G196" s="342"/>
    </row>
    <row r="197" spans="1:7">
      <c r="A197" s="503">
        <v>170</v>
      </c>
      <c r="B197" s="405" t="str">
        <f t="shared" si="3"/>
        <v>Georgina Scoot U15G</v>
      </c>
      <c r="C197" s="427" t="s">
        <v>2183</v>
      </c>
      <c r="D197" s="407" t="s">
        <v>128</v>
      </c>
      <c r="E197" s="569">
        <v>38001</v>
      </c>
      <c r="F197" s="376" t="s">
        <v>2785</v>
      </c>
      <c r="G197" s="342"/>
    </row>
    <row r="198" spans="1:7">
      <c r="A198" s="503">
        <v>171</v>
      </c>
      <c r="B198" s="405" t="str">
        <f t="shared" si="3"/>
        <v>Hannah Acheson U15G</v>
      </c>
      <c r="C198" s="427" t="s">
        <v>2183</v>
      </c>
      <c r="D198" s="407" t="s">
        <v>128</v>
      </c>
      <c r="E198" s="404">
        <v>37967</v>
      </c>
      <c r="F198" s="502" t="s">
        <v>3040</v>
      </c>
      <c r="G198" s="342"/>
    </row>
    <row r="199" spans="1:7">
      <c r="A199" s="503">
        <v>172</v>
      </c>
      <c r="B199" s="405" t="str">
        <f t="shared" si="3"/>
        <v>Emily Lands U15G</v>
      </c>
      <c r="C199" s="427" t="s">
        <v>2183</v>
      </c>
      <c r="D199" s="407" t="s">
        <v>128</v>
      </c>
      <c r="E199" s="404">
        <v>37735</v>
      </c>
      <c r="F199" s="502" t="s">
        <v>3041</v>
      </c>
      <c r="G199" s="342"/>
    </row>
    <row r="200" spans="1:7">
      <c r="A200" s="503">
        <v>173</v>
      </c>
      <c r="B200" s="405" t="str">
        <f t="shared" si="3"/>
        <v>Eve Bates F35</v>
      </c>
      <c r="C200" s="427" t="s">
        <v>2183</v>
      </c>
      <c r="D200" s="407" t="s">
        <v>3042</v>
      </c>
      <c r="E200" s="569">
        <v>28398</v>
      </c>
      <c r="F200" s="502" t="s">
        <v>3043</v>
      </c>
      <c r="G200" s="342"/>
    </row>
    <row r="201" spans="1:7">
      <c r="A201" s="503">
        <v>174</v>
      </c>
      <c r="B201" s="405" t="str">
        <f t="shared" si="3"/>
        <v>Archer Walford U13B</v>
      </c>
      <c r="C201" s="427" t="s">
        <v>2183</v>
      </c>
      <c r="D201" s="407" t="s">
        <v>127</v>
      </c>
      <c r="E201" s="404">
        <v>38557</v>
      </c>
      <c r="F201" s="502" t="s">
        <v>3044</v>
      </c>
      <c r="G201" s="342"/>
    </row>
    <row r="202" spans="1:7">
      <c r="A202" s="503">
        <v>175</v>
      </c>
      <c r="B202" s="405" t="str">
        <f t="shared" si="3"/>
        <v>Owin Wong U15B</v>
      </c>
      <c r="C202" s="427" t="s">
        <v>2183</v>
      </c>
      <c r="D202" s="407" t="s">
        <v>129</v>
      </c>
      <c r="E202" s="569">
        <v>37557</v>
      </c>
      <c r="F202" s="502" t="s">
        <v>3045</v>
      </c>
      <c r="G202" s="342"/>
    </row>
    <row r="203" spans="1:7">
      <c r="A203" s="503">
        <v>176</v>
      </c>
      <c r="B203" s="405" t="str">
        <f t="shared" si="3"/>
        <v>Luke Reynolds U17M</v>
      </c>
      <c r="C203" s="427" t="s">
        <v>2183</v>
      </c>
      <c r="D203" s="407" t="s">
        <v>131</v>
      </c>
      <c r="E203" s="404">
        <v>37355</v>
      </c>
      <c r="F203" s="502" t="s">
        <v>1144</v>
      </c>
      <c r="G203" s="342"/>
    </row>
    <row r="204" spans="1:7">
      <c r="A204" s="503">
        <v>177</v>
      </c>
      <c r="B204" s="405" t="str">
        <f t="shared" si="3"/>
        <v>Geoff Woods M55</v>
      </c>
      <c r="C204" s="427" t="s">
        <v>2183</v>
      </c>
      <c r="D204" s="407" t="s">
        <v>3046</v>
      </c>
      <c r="E204" s="404">
        <v>22752</v>
      </c>
      <c r="F204" s="502" t="s">
        <v>3047</v>
      </c>
      <c r="G204" s="342"/>
    </row>
    <row r="205" spans="1:7">
      <c r="A205" s="503">
        <v>178</v>
      </c>
      <c r="B205" s="405" t="str">
        <f t="shared" si="3"/>
        <v xml:space="preserve"> William Passmore U17M</v>
      </c>
      <c r="C205" s="427" t="s">
        <v>2183</v>
      </c>
      <c r="D205" s="407" t="s">
        <v>131</v>
      </c>
      <c r="E205" s="404" t="s">
        <v>3218</v>
      </c>
      <c r="F205" s="502" t="s">
        <v>3219</v>
      </c>
      <c r="G205" s="342"/>
    </row>
    <row r="206" spans="1:7">
      <c r="A206" s="503">
        <v>179</v>
      </c>
      <c r="B206" s="405" t="str">
        <f t="shared" si="3"/>
        <v xml:space="preserve"> Anthony Raine M45</v>
      </c>
      <c r="C206" s="427" t="s">
        <v>2183</v>
      </c>
      <c r="D206" s="407" t="s">
        <v>1932</v>
      </c>
      <c r="E206" s="404"/>
      <c r="F206" s="502" t="s">
        <v>3220</v>
      </c>
      <c r="G206" s="342"/>
    </row>
    <row r="207" spans="1:7">
      <c r="A207" s="503">
        <v>180</v>
      </c>
      <c r="B207" s="405" t="str">
        <f t="shared" si="3"/>
        <v>Mia Ratcliff U13G</v>
      </c>
      <c r="C207" s="427" t="s">
        <v>2183</v>
      </c>
      <c r="D207" s="407" t="s">
        <v>126</v>
      </c>
      <c r="E207" s="569">
        <v>38871</v>
      </c>
      <c r="F207" s="502" t="s">
        <v>3221</v>
      </c>
      <c r="G207" s="342"/>
    </row>
    <row r="208" spans="1:7">
      <c r="A208" s="503">
        <v>181</v>
      </c>
      <c r="B208" s="405" t="str">
        <f t="shared" si="3"/>
        <v>Elijah Welsh U17M</v>
      </c>
      <c r="C208" s="427" t="s">
        <v>2183</v>
      </c>
      <c r="D208" s="407" t="s">
        <v>131</v>
      </c>
      <c r="E208" s="404" t="s">
        <v>3222</v>
      </c>
      <c r="F208" s="502" t="s">
        <v>3223</v>
      </c>
      <c r="G208" s="342"/>
    </row>
    <row r="209" spans="1:7">
      <c r="A209" s="503">
        <v>182</v>
      </c>
      <c r="B209" s="405" t="str">
        <f t="shared" si="3"/>
        <v xml:space="preserve">Garry Smart  M50  </v>
      </c>
      <c r="C209" s="427" t="s">
        <v>2183</v>
      </c>
      <c r="D209" s="407" t="s">
        <v>3224</v>
      </c>
      <c r="E209" s="404">
        <v>23496</v>
      </c>
      <c r="F209" s="502" t="s">
        <v>3225</v>
      </c>
      <c r="G209" s="342"/>
    </row>
    <row r="210" spans="1:7">
      <c r="A210" s="570">
        <v>183</v>
      </c>
      <c r="B210" s="571" t="str">
        <f t="shared" si="3"/>
        <v>Oliver Nicks U15B</v>
      </c>
      <c r="C210" s="572" t="s">
        <v>2183</v>
      </c>
      <c r="D210" s="573" t="s">
        <v>129</v>
      </c>
      <c r="E210" s="569">
        <v>37971</v>
      </c>
      <c r="F210" s="574" t="s">
        <v>3226</v>
      </c>
      <c r="G210" s="342"/>
    </row>
    <row r="211" spans="1:7">
      <c r="A211" s="570">
        <v>184</v>
      </c>
      <c r="B211" s="571" t="str">
        <f t="shared" si="3"/>
        <v>Ben Hooper U17M</v>
      </c>
      <c r="C211" s="572" t="s">
        <v>2183</v>
      </c>
      <c r="D211" s="573" t="s">
        <v>131</v>
      </c>
      <c r="E211" s="569"/>
      <c r="F211" s="574" t="s">
        <v>3227</v>
      </c>
      <c r="G211" s="342"/>
    </row>
    <row r="212" spans="1:7">
      <c r="A212" s="570">
        <v>185</v>
      </c>
      <c r="B212" s="571" t="str">
        <f t="shared" si="3"/>
        <v>Dawn Valentine U13G[U15G]</v>
      </c>
      <c r="C212" s="572" t="s">
        <v>2183</v>
      </c>
      <c r="D212" s="573" t="s">
        <v>3273</v>
      </c>
      <c r="E212" s="569">
        <v>38809</v>
      </c>
      <c r="F212" s="574" t="s">
        <v>3228</v>
      </c>
      <c r="G212" s="342"/>
    </row>
    <row r="213" spans="1:7">
      <c r="A213" s="570">
        <v>186</v>
      </c>
      <c r="B213" s="571" t="str">
        <f t="shared" si="3"/>
        <v>Joseph Harding U15B</v>
      </c>
      <c r="C213" s="572" t="s">
        <v>2183</v>
      </c>
      <c r="D213" s="573" t="s">
        <v>129</v>
      </c>
      <c r="E213" s="569">
        <v>37561</v>
      </c>
      <c r="F213" s="574" t="s">
        <v>3229</v>
      </c>
      <c r="G213" s="342"/>
    </row>
    <row r="214" spans="1:7">
      <c r="A214" s="570">
        <v>187</v>
      </c>
      <c r="B214" s="571" t="str">
        <f t="shared" si="3"/>
        <v>Jack Hughes U15B</v>
      </c>
      <c r="C214" s="572" t="s">
        <v>2183</v>
      </c>
      <c r="D214" s="573" t="s">
        <v>129</v>
      </c>
      <c r="E214" s="569">
        <v>37626</v>
      </c>
      <c r="F214" s="574" t="s">
        <v>3230</v>
      </c>
      <c r="G214" s="342"/>
    </row>
    <row r="215" spans="1:7">
      <c r="A215" s="503">
        <v>188</v>
      </c>
      <c r="B215" s="405" t="str">
        <f t="shared" si="3"/>
        <v>Angus Graham U13B</v>
      </c>
      <c r="C215" s="427" t="s">
        <v>2183</v>
      </c>
      <c r="D215" s="407" t="s">
        <v>127</v>
      </c>
      <c r="E215" s="404"/>
      <c r="F215" s="502" t="s">
        <v>3274</v>
      </c>
      <c r="G215" s="342"/>
    </row>
    <row r="216" spans="1:7">
      <c r="A216" s="503">
        <v>189</v>
      </c>
      <c r="B216" s="405" t="str">
        <f t="shared" si="3"/>
        <v xml:space="preserve"> </v>
      </c>
      <c r="C216" s="427" t="s">
        <v>2183</v>
      </c>
      <c r="D216" s="407"/>
      <c r="E216" s="404"/>
      <c r="F216" s="502"/>
      <c r="G216" s="342"/>
    </row>
    <row r="217" spans="1:7">
      <c r="A217" s="503">
        <v>190</v>
      </c>
      <c r="B217" s="405" t="str">
        <f t="shared" si="3"/>
        <v xml:space="preserve"> </v>
      </c>
      <c r="C217" s="427" t="s">
        <v>2183</v>
      </c>
      <c r="D217" s="407"/>
      <c r="E217" s="404"/>
      <c r="F217" s="502"/>
      <c r="G217" s="342"/>
    </row>
    <row r="218" spans="1:7">
      <c r="A218" s="503">
        <v>191</v>
      </c>
      <c r="B218" s="405" t="str">
        <f t="shared" si="3"/>
        <v xml:space="preserve"> </v>
      </c>
      <c r="C218" s="427" t="s">
        <v>2183</v>
      </c>
      <c r="D218" s="407"/>
      <c r="E218" s="404"/>
      <c r="F218" s="502"/>
      <c r="G218" s="342"/>
    </row>
    <row r="219" spans="1:7">
      <c r="A219" s="503">
        <v>192</v>
      </c>
      <c r="B219" s="405" t="str">
        <f t="shared" si="3"/>
        <v xml:space="preserve"> </v>
      </c>
      <c r="C219" s="427" t="s">
        <v>2183</v>
      </c>
      <c r="D219" s="407"/>
      <c r="E219" s="404"/>
      <c r="F219" s="502"/>
      <c r="G219" s="342"/>
    </row>
    <row r="220" spans="1:7">
      <c r="A220" s="503">
        <v>193</v>
      </c>
      <c r="B220" s="405" t="str">
        <f t="shared" si="3"/>
        <v xml:space="preserve"> </v>
      </c>
      <c r="C220" s="427" t="s">
        <v>2183</v>
      </c>
      <c r="D220" s="407"/>
      <c r="E220" s="404"/>
      <c r="F220" s="502"/>
      <c r="G220" s="342"/>
    </row>
    <row r="221" spans="1:7">
      <c r="A221" s="503">
        <v>194</v>
      </c>
      <c r="B221" s="405" t="str">
        <f t="shared" si="3"/>
        <v xml:space="preserve"> </v>
      </c>
      <c r="C221" s="427" t="s">
        <v>2183</v>
      </c>
      <c r="D221" s="407"/>
      <c r="E221" s="404"/>
      <c r="F221" s="502"/>
      <c r="G221" s="342"/>
    </row>
    <row r="222" spans="1:7">
      <c r="A222" s="503">
        <v>195</v>
      </c>
      <c r="B222" s="405" t="str">
        <f t="shared" si="3"/>
        <v xml:space="preserve"> </v>
      </c>
      <c r="C222" s="427" t="s">
        <v>2183</v>
      </c>
      <c r="D222" s="407"/>
      <c r="E222" s="404"/>
      <c r="F222" s="502"/>
      <c r="G222" s="342"/>
    </row>
    <row r="223" spans="1:7">
      <c r="A223" s="503">
        <v>196</v>
      </c>
      <c r="B223" s="405" t="str">
        <f t="shared" si="3"/>
        <v xml:space="preserve"> </v>
      </c>
      <c r="C223" s="427" t="s">
        <v>2183</v>
      </c>
      <c r="D223" s="407"/>
      <c r="E223" s="404"/>
      <c r="F223" s="502"/>
      <c r="G223" s="342"/>
    </row>
    <row r="224" spans="1:7">
      <c r="A224" s="503">
        <v>197</v>
      </c>
      <c r="B224" s="405" t="str">
        <f t="shared" si="3"/>
        <v xml:space="preserve"> </v>
      </c>
      <c r="C224" s="427" t="s">
        <v>2183</v>
      </c>
      <c r="D224" s="407"/>
      <c r="E224" s="404"/>
      <c r="F224" s="502"/>
      <c r="G224" s="342"/>
    </row>
    <row r="225" spans="1:7">
      <c r="A225" s="503">
        <v>198</v>
      </c>
      <c r="B225" s="405" t="str">
        <f t="shared" si="3"/>
        <v xml:space="preserve"> </v>
      </c>
      <c r="C225" s="427" t="s">
        <v>2183</v>
      </c>
      <c r="D225" s="407"/>
      <c r="E225" s="404"/>
      <c r="F225" s="502"/>
      <c r="G225" s="342"/>
    </row>
    <row r="226" spans="1:7">
      <c r="A226" s="503">
        <v>199</v>
      </c>
      <c r="B226" s="405" t="str">
        <f t="shared" si="3"/>
        <v xml:space="preserve"> </v>
      </c>
      <c r="C226" s="427" t="s">
        <v>2183</v>
      </c>
      <c r="D226" s="407"/>
      <c r="E226" s="404"/>
      <c r="F226" s="502"/>
      <c r="G226" s="342"/>
    </row>
    <row r="227" spans="1:7">
      <c r="A227" s="503">
        <v>200</v>
      </c>
      <c r="B227" s="405" t="str">
        <f t="shared" si="3"/>
        <v xml:space="preserve"> </v>
      </c>
      <c r="C227" s="427" t="s">
        <v>2183</v>
      </c>
      <c r="D227" s="407"/>
      <c r="E227" s="404"/>
      <c r="F227" s="502"/>
      <c r="G227" s="342"/>
    </row>
    <row r="228" spans="1:7">
      <c r="A228" s="504">
        <v>2026</v>
      </c>
      <c r="B228" s="405" t="str">
        <f t="shared" si="3"/>
        <v>Lottie Woods U17W</v>
      </c>
      <c r="C228" s="427" t="s">
        <v>2183</v>
      </c>
      <c r="D228" s="329" t="s">
        <v>130</v>
      </c>
      <c r="E228" s="404">
        <v>36784</v>
      </c>
      <c r="F228" s="376" t="s">
        <v>2285</v>
      </c>
      <c r="G228" s="342"/>
    </row>
    <row r="229" spans="1:7">
      <c r="A229" s="504">
        <v>2027</v>
      </c>
      <c r="B229" s="405" t="str">
        <f t="shared" si="3"/>
        <v>Amy Smart U17W</v>
      </c>
      <c r="C229" s="427" t="s">
        <v>2183</v>
      </c>
      <c r="D229" s="329" t="s">
        <v>130</v>
      </c>
      <c r="E229" s="404">
        <v>36975</v>
      </c>
      <c r="F229" s="376" t="s">
        <v>2287</v>
      </c>
      <c r="G229" s="342"/>
    </row>
    <row r="230" spans="1:7">
      <c r="A230" s="504">
        <v>2028</v>
      </c>
      <c r="B230" s="405" t="str">
        <f t="shared" si="3"/>
        <v>Chloe Olford U17W</v>
      </c>
      <c r="C230" s="427" t="s">
        <v>2183</v>
      </c>
      <c r="D230" s="329" t="s">
        <v>130</v>
      </c>
      <c r="E230" s="410">
        <v>37138</v>
      </c>
      <c r="F230" s="329" t="s">
        <v>2258</v>
      </c>
      <c r="G230" s="342"/>
    </row>
    <row r="231" spans="1:7">
      <c r="A231" s="504">
        <v>2029</v>
      </c>
      <c r="B231" s="405" t="str">
        <f t="shared" si="3"/>
        <v>Megan Webber U17W</v>
      </c>
      <c r="C231" s="427" t="s">
        <v>2183</v>
      </c>
      <c r="D231" s="329" t="s">
        <v>130</v>
      </c>
      <c r="E231" s="410">
        <v>37042</v>
      </c>
      <c r="F231" s="329" t="s">
        <v>2290</v>
      </c>
      <c r="G231" s="342"/>
    </row>
    <row r="232" spans="1:7">
      <c r="A232" s="504">
        <v>2030</v>
      </c>
      <c r="B232" s="405" t="str">
        <f t="shared" si="3"/>
        <v>Verity Woods U17W</v>
      </c>
      <c r="C232" s="427" t="s">
        <v>2183</v>
      </c>
      <c r="D232" s="329" t="s">
        <v>130</v>
      </c>
      <c r="E232" s="410">
        <v>37173</v>
      </c>
      <c r="F232" s="329" t="s">
        <v>2259</v>
      </c>
      <c r="G232" s="342"/>
    </row>
    <row r="233" spans="1:7">
      <c r="A233" s="504">
        <v>2031</v>
      </c>
      <c r="B233" s="405" t="str">
        <f t="shared" si="3"/>
        <v>Mollie Jeffery U17W</v>
      </c>
      <c r="C233" s="427" t="s">
        <v>2183</v>
      </c>
      <c r="D233" s="329" t="s">
        <v>130</v>
      </c>
      <c r="E233" s="410">
        <v>37164</v>
      </c>
      <c r="F233" s="329" t="s">
        <v>3048</v>
      </c>
      <c r="G233" s="342"/>
    </row>
    <row r="234" spans="1:7">
      <c r="A234" s="504">
        <v>2032</v>
      </c>
      <c r="B234" s="405" t="str">
        <f t="shared" si="3"/>
        <v xml:space="preserve"> </v>
      </c>
      <c r="C234" s="427" t="s">
        <v>2183</v>
      </c>
      <c r="D234" s="329"/>
      <c r="E234" s="410"/>
      <c r="F234" s="329"/>
      <c r="G234" s="342"/>
    </row>
    <row r="235" spans="1:7">
      <c r="A235" s="504">
        <v>2033</v>
      </c>
      <c r="B235" s="405" t="str">
        <f t="shared" si="3"/>
        <v xml:space="preserve"> </v>
      </c>
      <c r="C235" s="427" t="s">
        <v>2183</v>
      </c>
      <c r="D235" s="329"/>
      <c r="E235" s="410"/>
      <c r="F235" s="329"/>
      <c r="G235" s="342"/>
    </row>
    <row r="236" spans="1:7">
      <c r="A236" s="504">
        <v>2034</v>
      </c>
      <c r="B236" s="405" t="str">
        <f t="shared" si="3"/>
        <v xml:space="preserve"> </v>
      </c>
      <c r="C236" s="427" t="s">
        <v>2183</v>
      </c>
      <c r="D236" s="329"/>
      <c r="E236" s="329"/>
      <c r="F236" s="329"/>
      <c r="G236" s="342"/>
    </row>
    <row r="237" spans="1:7">
      <c r="A237" s="504">
        <v>2035</v>
      </c>
      <c r="B237" s="405" t="str">
        <f t="shared" si="3"/>
        <v xml:space="preserve"> </v>
      </c>
      <c r="C237" s="427" t="s">
        <v>2183</v>
      </c>
      <c r="D237" s="329"/>
      <c r="E237" s="329"/>
      <c r="F237" s="329"/>
      <c r="G237" s="342"/>
    </row>
    <row r="238" spans="1:7">
      <c r="A238" s="504">
        <v>2036</v>
      </c>
      <c r="B238" s="405" t="str">
        <f t="shared" si="3"/>
        <v xml:space="preserve"> </v>
      </c>
      <c r="C238" s="427" t="s">
        <v>2183</v>
      </c>
      <c r="D238" s="329"/>
      <c r="E238" s="329"/>
      <c r="F238" s="329"/>
      <c r="G238" s="342"/>
    </row>
    <row r="239" spans="1:7">
      <c r="A239" s="504">
        <v>2037</v>
      </c>
      <c r="B239" s="405" t="str">
        <f t="shared" si="3"/>
        <v xml:space="preserve"> </v>
      </c>
      <c r="C239" s="427" t="s">
        <v>2183</v>
      </c>
      <c r="D239" s="329"/>
      <c r="E239" s="329"/>
      <c r="F239" s="329"/>
      <c r="G239" s="342"/>
    </row>
    <row r="240" spans="1:7">
      <c r="A240" s="504">
        <v>2038</v>
      </c>
      <c r="B240" s="405" t="str">
        <f t="shared" si="3"/>
        <v xml:space="preserve"> </v>
      </c>
      <c r="C240" s="427" t="s">
        <v>2183</v>
      </c>
      <c r="D240" s="428"/>
      <c r="E240" s="428"/>
      <c r="F240" s="428"/>
      <c r="G240" s="342"/>
    </row>
    <row r="241" spans="1:256">
      <c r="A241" s="504">
        <v>2039</v>
      </c>
      <c r="B241" s="405" t="str">
        <f t="shared" si="3"/>
        <v xml:space="preserve"> </v>
      </c>
      <c r="C241" s="427" t="s">
        <v>2183</v>
      </c>
      <c r="D241" s="428"/>
      <c r="E241" s="428"/>
      <c r="F241" s="428"/>
      <c r="G241" s="370"/>
    </row>
    <row r="242" spans="1:256">
      <c r="A242" s="504">
        <v>2040</v>
      </c>
      <c r="B242" s="405" t="str">
        <f t="shared" si="3"/>
        <v>Tommy D'Cruz U20M</v>
      </c>
      <c r="C242" s="427" t="s">
        <v>2183</v>
      </c>
      <c r="D242" s="531" t="s">
        <v>132</v>
      </c>
      <c r="E242" s="531">
        <v>36516</v>
      </c>
      <c r="F242" s="428" t="s">
        <v>2275</v>
      </c>
      <c r="G242" s="342"/>
    </row>
    <row r="243" spans="1:256">
      <c r="A243" s="504">
        <v>2041</v>
      </c>
      <c r="B243" s="405" t="str">
        <f t="shared" si="3"/>
        <v>Hayden Fey U20M</v>
      </c>
      <c r="C243" s="427" t="s">
        <v>2183</v>
      </c>
      <c r="D243" s="428" t="s">
        <v>132</v>
      </c>
      <c r="E243" s="531">
        <v>36514</v>
      </c>
      <c r="F243" s="428" t="s">
        <v>2273</v>
      </c>
      <c r="G243" s="342"/>
    </row>
    <row r="244" spans="1:256">
      <c r="A244" s="504">
        <v>2042</v>
      </c>
      <c r="B244" s="405" t="str">
        <f t="shared" si="3"/>
        <v>Jamie Barnett U20M</v>
      </c>
      <c r="C244" s="427" t="s">
        <v>2183</v>
      </c>
      <c r="D244" s="428" t="s">
        <v>132</v>
      </c>
      <c r="E244" s="531">
        <v>35853</v>
      </c>
      <c r="F244" s="428" t="s">
        <v>2292</v>
      </c>
      <c r="G244" s="342"/>
    </row>
    <row r="245" spans="1:256">
      <c r="A245" s="504">
        <v>2043</v>
      </c>
      <c r="B245" s="405" t="str">
        <f t="shared" si="3"/>
        <v>Sebastian Ford U20M</v>
      </c>
      <c r="C245" s="427" t="s">
        <v>2183</v>
      </c>
      <c r="D245" s="428" t="s">
        <v>132</v>
      </c>
      <c r="E245" s="531">
        <v>36760</v>
      </c>
      <c r="F245" s="428" t="s">
        <v>2786</v>
      </c>
      <c r="G245" s="342"/>
    </row>
    <row r="246" spans="1:256">
      <c r="A246" s="504">
        <v>2044</v>
      </c>
      <c r="B246" s="405" t="str">
        <f t="shared" si="3"/>
        <v>Julian Martin U20M</v>
      </c>
      <c r="C246" s="427" t="s">
        <v>2183</v>
      </c>
      <c r="D246" s="428" t="s">
        <v>132</v>
      </c>
      <c r="E246" s="531">
        <v>36495</v>
      </c>
      <c r="F246" s="428" t="s">
        <v>2276</v>
      </c>
      <c r="G246" s="342"/>
    </row>
    <row r="247" spans="1:256">
      <c r="A247" s="504">
        <v>2045</v>
      </c>
      <c r="B247" s="405" t="str">
        <f t="shared" si="3"/>
        <v xml:space="preserve"> </v>
      </c>
      <c r="C247" s="427" t="s">
        <v>2183</v>
      </c>
      <c r="D247" s="428"/>
      <c r="E247" s="428"/>
      <c r="F247" s="428"/>
      <c r="G247" s="342"/>
    </row>
    <row r="248" spans="1:256">
      <c r="A248" s="504">
        <v>2046</v>
      </c>
      <c r="B248" s="405" t="str">
        <f t="shared" si="3"/>
        <v xml:space="preserve"> </v>
      </c>
      <c r="C248" s="427" t="s">
        <v>2183</v>
      </c>
      <c r="D248" s="428"/>
      <c r="E248" s="428"/>
      <c r="F248" s="428"/>
      <c r="G248" s="342"/>
    </row>
    <row r="249" spans="1:256">
      <c r="A249" s="504">
        <v>2047</v>
      </c>
      <c r="B249" s="405" t="str">
        <f t="shared" si="3"/>
        <v xml:space="preserve"> </v>
      </c>
      <c r="C249" s="427" t="s">
        <v>2183</v>
      </c>
      <c r="D249" s="428"/>
      <c r="E249" s="428"/>
      <c r="F249" s="428"/>
      <c r="G249" s="342"/>
    </row>
    <row r="250" spans="1:256">
      <c r="A250" s="504">
        <v>2048</v>
      </c>
      <c r="B250" s="405" t="str">
        <f t="shared" si="3"/>
        <v xml:space="preserve"> </v>
      </c>
      <c r="C250" s="427" t="s">
        <v>2183</v>
      </c>
      <c r="D250" s="428"/>
      <c r="E250" s="428"/>
      <c r="F250" s="428"/>
      <c r="G250" s="342"/>
    </row>
    <row r="251" spans="1:256">
      <c r="A251" s="504">
        <v>2049</v>
      </c>
      <c r="B251" s="405" t="str">
        <f t="shared" si="3"/>
        <v xml:space="preserve"> </v>
      </c>
      <c r="C251" s="427" t="s">
        <v>2183</v>
      </c>
      <c r="D251" s="428"/>
      <c r="E251" s="428"/>
      <c r="F251" s="428"/>
      <c r="G251" s="342"/>
    </row>
    <row r="252" spans="1:256">
      <c r="A252" s="504">
        <v>2050</v>
      </c>
      <c r="B252" s="405" t="str">
        <f t="shared" si="3"/>
        <v xml:space="preserve"> </v>
      </c>
      <c r="C252" s="427" t="s">
        <v>2183</v>
      </c>
      <c r="D252" s="502"/>
      <c r="E252" s="502"/>
      <c r="F252" s="502"/>
      <c r="G252" s="342"/>
    </row>
    <row r="253" spans="1:256" ht="15.75">
      <c r="A253" s="660" t="s">
        <v>133</v>
      </c>
      <c r="B253" s="405" t="str">
        <f>F253&amp;" "&amp;D253</f>
        <v xml:space="preserve"> </v>
      </c>
      <c r="C253" s="427"/>
      <c r="D253" s="428"/>
      <c r="E253" s="505"/>
      <c r="F253" s="506"/>
      <c r="G253" s="342"/>
    </row>
    <row r="254" spans="1:256" ht="15.75">
      <c r="A254" s="452">
        <v>201</v>
      </c>
      <c r="B254" s="405" t="str">
        <f>F254&amp;" "&amp;D254</f>
        <v>Max Broomby U15B</v>
      </c>
      <c r="C254" s="427" t="s">
        <v>1914</v>
      </c>
      <c r="D254" s="390" t="s">
        <v>129</v>
      </c>
      <c r="E254" s="411">
        <v>38179</v>
      </c>
      <c r="F254" s="390" t="s">
        <v>2293</v>
      </c>
      <c r="G254" s="341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  <c r="AA254" s="298"/>
      <c r="AB254" s="298"/>
      <c r="AC254" s="298"/>
      <c r="AD254" s="298"/>
      <c r="AE254" s="298"/>
      <c r="AF254" s="298"/>
      <c r="AG254" s="298"/>
      <c r="AH254" s="298"/>
      <c r="AI254" s="298"/>
      <c r="AJ254" s="298"/>
      <c r="AK254" s="298"/>
      <c r="AL254" s="298"/>
      <c r="AM254" s="298"/>
      <c r="AN254" s="298"/>
      <c r="AO254" s="298"/>
      <c r="AP254" s="298"/>
      <c r="AQ254" s="298"/>
      <c r="AR254" s="298"/>
      <c r="AS254" s="298"/>
      <c r="AT254" s="298"/>
      <c r="AU254" s="298"/>
      <c r="AV254" s="298"/>
      <c r="AW254" s="298"/>
      <c r="AX254" s="298"/>
      <c r="AY254" s="298"/>
      <c r="AZ254" s="298"/>
      <c r="BA254" s="298"/>
      <c r="BB254" s="298"/>
      <c r="BC254" s="298"/>
      <c r="BD254" s="298"/>
      <c r="BE254" s="298"/>
      <c r="BF254" s="298"/>
      <c r="BG254" s="298"/>
      <c r="BH254" s="298"/>
      <c r="BI254" s="298"/>
      <c r="BJ254" s="298"/>
      <c r="BK254" s="298"/>
      <c r="BL254" s="298"/>
      <c r="BM254" s="298"/>
      <c r="BN254" s="298"/>
      <c r="BO254" s="298"/>
      <c r="BP254" s="298"/>
      <c r="BQ254" s="298"/>
      <c r="BR254" s="298"/>
      <c r="BS254" s="298"/>
      <c r="BT254" s="298"/>
      <c r="BU254" s="298"/>
      <c r="BV254" s="298"/>
      <c r="BW254" s="298"/>
      <c r="BX254" s="298"/>
      <c r="BY254" s="298"/>
      <c r="BZ254" s="298"/>
      <c r="CA254" s="298"/>
      <c r="CB254" s="298"/>
      <c r="CC254" s="298"/>
      <c r="CD254" s="298"/>
      <c r="CE254" s="298"/>
      <c r="CF254" s="298"/>
      <c r="CG254" s="298"/>
      <c r="CH254" s="298"/>
      <c r="CI254" s="298"/>
      <c r="CJ254" s="298"/>
      <c r="CK254" s="298"/>
      <c r="CL254" s="298"/>
      <c r="CM254" s="298"/>
      <c r="CN254" s="298"/>
      <c r="CO254" s="298"/>
      <c r="CP254" s="298"/>
      <c r="CQ254" s="298"/>
      <c r="CR254" s="298"/>
      <c r="CS254" s="298"/>
      <c r="CT254" s="298"/>
      <c r="CU254" s="298"/>
      <c r="CV254" s="298"/>
      <c r="CW254" s="298"/>
      <c r="CX254" s="298"/>
      <c r="CY254" s="298"/>
      <c r="CZ254" s="298"/>
      <c r="DA254" s="298"/>
      <c r="DB254" s="298"/>
      <c r="DC254" s="298"/>
      <c r="DD254" s="298"/>
      <c r="DE254" s="298"/>
      <c r="DF254" s="298"/>
      <c r="DG254" s="298"/>
      <c r="DH254" s="298"/>
      <c r="DI254" s="298"/>
      <c r="DJ254" s="298"/>
      <c r="DK254" s="298"/>
      <c r="DL254" s="298"/>
      <c r="DM254" s="298"/>
      <c r="DN254" s="298"/>
      <c r="DO254" s="298"/>
      <c r="DP254" s="298"/>
      <c r="DQ254" s="298"/>
      <c r="DR254" s="298"/>
      <c r="DS254" s="298"/>
      <c r="DT254" s="298"/>
      <c r="DU254" s="298"/>
      <c r="DV254" s="298"/>
      <c r="DW254" s="298"/>
      <c r="DX254" s="298"/>
      <c r="DY254" s="298"/>
      <c r="DZ254" s="298"/>
      <c r="EA254" s="298"/>
      <c r="EB254" s="298"/>
      <c r="EC254" s="298"/>
      <c r="ED254" s="298"/>
      <c r="EE254" s="298"/>
      <c r="EF254" s="298"/>
      <c r="EG254" s="298"/>
      <c r="EH254" s="298"/>
      <c r="EI254" s="298"/>
      <c r="EJ254" s="298"/>
      <c r="EK254" s="298"/>
      <c r="EL254" s="298"/>
      <c r="EM254" s="298"/>
      <c r="EN254" s="298"/>
      <c r="EO254" s="298"/>
      <c r="EP254" s="298"/>
      <c r="EQ254" s="298"/>
      <c r="ER254" s="298"/>
      <c r="ES254" s="298"/>
      <c r="ET254" s="298"/>
      <c r="EU254" s="298"/>
      <c r="EV254" s="298"/>
      <c r="EW254" s="298"/>
      <c r="EX254" s="298"/>
      <c r="EY254" s="298"/>
      <c r="EZ254" s="298"/>
      <c r="FA254" s="298"/>
      <c r="FB254" s="298"/>
      <c r="FC254" s="298"/>
      <c r="FD254" s="298"/>
      <c r="FE254" s="298"/>
      <c r="FF254" s="298"/>
      <c r="FG254" s="298"/>
      <c r="FH254" s="298"/>
      <c r="FI254" s="298"/>
      <c r="FJ254" s="298"/>
      <c r="FK254" s="298"/>
      <c r="FL254" s="298"/>
      <c r="FM254" s="298"/>
      <c r="FN254" s="298"/>
      <c r="FO254" s="298"/>
      <c r="FP254" s="298"/>
      <c r="FQ254" s="298"/>
      <c r="FR254" s="298"/>
      <c r="FS254" s="298"/>
      <c r="FT254" s="298"/>
      <c r="FU254" s="298"/>
      <c r="FV254" s="298"/>
      <c r="FW254" s="298"/>
      <c r="FX254" s="298"/>
      <c r="FY254" s="298"/>
      <c r="FZ254" s="298"/>
      <c r="GA254" s="298"/>
      <c r="GB254" s="298"/>
      <c r="GC254" s="298"/>
      <c r="GD254" s="298"/>
      <c r="GE254" s="298"/>
      <c r="GF254" s="298"/>
      <c r="GG254" s="298"/>
      <c r="GH254" s="298"/>
      <c r="GI254" s="298"/>
      <c r="GJ254" s="298"/>
      <c r="GK254" s="298"/>
      <c r="GL254" s="298"/>
      <c r="GM254" s="298"/>
      <c r="GN254" s="298"/>
      <c r="GO254" s="298"/>
      <c r="GP254" s="298"/>
      <c r="GQ254" s="298"/>
      <c r="GR254" s="298"/>
      <c r="GS254" s="298"/>
      <c r="GT254" s="298"/>
      <c r="GU254" s="298"/>
      <c r="GV254" s="298"/>
      <c r="GW254" s="298"/>
      <c r="GX254" s="298"/>
      <c r="GY254" s="298"/>
      <c r="GZ254" s="298"/>
      <c r="HA254" s="298"/>
      <c r="HB254" s="298"/>
      <c r="HC254" s="298"/>
      <c r="HD254" s="298"/>
      <c r="HE254" s="298"/>
      <c r="HF254" s="298"/>
      <c r="HG254" s="298"/>
      <c r="HH254" s="298"/>
      <c r="HI254" s="298"/>
      <c r="HJ254" s="298"/>
      <c r="HK254" s="298"/>
      <c r="HL254" s="298"/>
      <c r="HM254" s="298"/>
      <c r="HN254" s="298"/>
      <c r="HO254" s="298"/>
      <c r="HP254" s="298"/>
      <c r="HQ254" s="298"/>
      <c r="HR254" s="298"/>
      <c r="HS254" s="298"/>
      <c r="HT254" s="298"/>
      <c r="HU254" s="298"/>
      <c r="HV254" s="298"/>
      <c r="HW254" s="298"/>
      <c r="HX254" s="298"/>
      <c r="HY254" s="298"/>
      <c r="HZ254" s="298"/>
      <c r="IA254" s="298"/>
      <c r="IB254" s="298"/>
      <c r="IC254" s="298"/>
      <c r="ID254" s="298"/>
      <c r="IE254" s="298"/>
      <c r="IF254" s="298"/>
      <c r="IG254" s="298"/>
      <c r="IH254" s="298"/>
      <c r="II254" s="298"/>
      <c r="IJ254" s="298"/>
      <c r="IK254" s="298"/>
      <c r="IL254" s="298"/>
      <c r="IM254" s="298"/>
      <c r="IN254" s="298"/>
      <c r="IO254" s="298"/>
      <c r="IP254" s="298"/>
      <c r="IQ254" s="298"/>
      <c r="IR254" s="298"/>
      <c r="IS254" s="298"/>
      <c r="IT254" s="298"/>
      <c r="IU254" s="298"/>
      <c r="IV254" s="298"/>
    </row>
    <row r="255" spans="1:256" ht="15.75">
      <c r="A255" s="452">
        <v>202</v>
      </c>
      <c r="B255" s="405" t="str">
        <f>F255&amp;" "&amp;D255</f>
        <v>Cameron Bryson U15B</v>
      </c>
      <c r="C255" s="427" t="s">
        <v>1914</v>
      </c>
      <c r="D255" s="390" t="s">
        <v>129</v>
      </c>
      <c r="E255" s="507">
        <v>38078</v>
      </c>
      <c r="F255" s="508" t="s">
        <v>2098</v>
      </c>
      <c r="G255" s="342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  <c r="AA255" s="298"/>
      <c r="AB255" s="298"/>
      <c r="AC255" s="298"/>
      <c r="AD255" s="298"/>
      <c r="AE255" s="298"/>
      <c r="AF255" s="298"/>
      <c r="AG255" s="298"/>
      <c r="AH255" s="298"/>
      <c r="AI255" s="298"/>
      <c r="AJ255" s="298"/>
      <c r="AK255" s="298"/>
      <c r="AL255" s="298"/>
      <c r="AM255" s="298"/>
      <c r="AN255" s="298"/>
      <c r="AO255" s="298"/>
      <c r="AP255" s="298"/>
      <c r="AQ255" s="298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  <c r="BC255" s="298"/>
      <c r="BD255" s="298"/>
      <c r="BE255" s="298"/>
      <c r="BF255" s="298"/>
      <c r="BG255" s="298"/>
      <c r="BH255" s="298"/>
      <c r="BI255" s="298"/>
      <c r="BJ255" s="298"/>
      <c r="BK255" s="298"/>
      <c r="BL255" s="298"/>
      <c r="BM255" s="298"/>
      <c r="BN255" s="298"/>
      <c r="BO255" s="298"/>
      <c r="BP255" s="298"/>
      <c r="BQ255" s="298"/>
      <c r="BR255" s="298"/>
      <c r="BS255" s="298"/>
      <c r="BT255" s="298"/>
      <c r="BU255" s="298"/>
      <c r="BV255" s="298"/>
      <c r="BW255" s="298"/>
      <c r="BX255" s="298"/>
      <c r="BY255" s="298"/>
      <c r="BZ255" s="298"/>
      <c r="CA255" s="298"/>
      <c r="CB255" s="298"/>
      <c r="CC255" s="298"/>
      <c r="CD255" s="298"/>
      <c r="CE255" s="298"/>
      <c r="CF255" s="298"/>
      <c r="CG255" s="298"/>
      <c r="CH255" s="298"/>
      <c r="CI255" s="298"/>
      <c r="CJ255" s="298"/>
      <c r="CK255" s="298"/>
      <c r="CL255" s="298"/>
      <c r="CM255" s="298"/>
      <c r="CN255" s="298"/>
      <c r="CO255" s="298"/>
      <c r="CP255" s="298"/>
      <c r="CQ255" s="298"/>
      <c r="CR255" s="298"/>
      <c r="CS255" s="298"/>
      <c r="CT255" s="298"/>
      <c r="CU255" s="298"/>
      <c r="CV255" s="298"/>
      <c r="CW255" s="298"/>
      <c r="CX255" s="298"/>
      <c r="CY255" s="298"/>
      <c r="CZ255" s="298"/>
      <c r="DA255" s="298"/>
      <c r="DB255" s="298"/>
      <c r="DC255" s="298"/>
      <c r="DD255" s="298"/>
      <c r="DE255" s="298"/>
      <c r="DF255" s="298"/>
      <c r="DG255" s="298"/>
      <c r="DH255" s="298"/>
      <c r="DI255" s="298"/>
      <c r="DJ255" s="298"/>
      <c r="DK255" s="298"/>
      <c r="DL255" s="298"/>
      <c r="DM255" s="298"/>
      <c r="DN255" s="298"/>
      <c r="DO255" s="298"/>
      <c r="DP255" s="298"/>
      <c r="DQ255" s="298"/>
      <c r="DR255" s="298"/>
      <c r="DS255" s="298"/>
      <c r="DT255" s="298"/>
      <c r="DU255" s="298"/>
      <c r="DV255" s="298"/>
      <c r="DW255" s="298"/>
      <c r="DX255" s="298"/>
      <c r="DY255" s="298"/>
      <c r="DZ255" s="298"/>
      <c r="EA255" s="298"/>
      <c r="EB255" s="298"/>
      <c r="EC255" s="298"/>
      <c r="ED255" s="298"/>
      <c r="EE255" s="298"/>
      <c r="EF255" s="298"/>
      <c r="EG255" s="298"/>
      <c r="EH255" s="298"/>
      <c r="EI255" s="298"/>
      <c r="EJ255" s="298"/>
      <c r="EK255" s="298"/>
      <c r="EL255" s="298"/>
      <c r="EM255" s="298"/>
      <c r="EN255" s="298"/>
      <c r="EO255" s="298"/>
      <c r="EP255" s="298"/>
      <c r="EQ255" s="298"/>
      <c r="ER255" s="298"/>
      <c r="ES255" s="298"/>
      <c r="ET255" s="298"/>
      <c r="EU255" s="298"/>
      <c r="EV255" s="298"/>
      <c r="EW255" s="298"/>
      <c r="EX255" s="298"/>
      <c r="EY255" s="298"/>
      <c r="EZ255" s="298"/>
      <c r="FA255" s="298"/>
      <c r="FB255" s="298"/>
      <c r="FC255" s="298"/>
      <c r="FD255" s="298"/>
      <c r="FE255" s="298"/>
      <c r="FF255" s="298"/>
      <c r="FG255" s="298"/>
      <c r="FH255" s="298"/>
      <c r="FI255" s="298"/>
      <c r="FJ255" s="298"/>
      <c r="FK255" s="298"/>
      <c r="FL255" s="298"/>
      <c r="FM255" s="298"/>
      <c r="FN255" s="298"/>
      <c r="FO255" s="298"/>
      <c r="FP255" s="298"/>
      <c r="FQ255" s="298"/>
      <c r="FR255" s="298"/>
      <c r="FS255" s="298"/>
      <c r="FT255" s="298"/>
      <c r="FU255" s="298"/>
      <c r="FV255" s="298"/>
      <c r="FW255" s="298"/>
      <c r="FX255" s="298"/>
      <c r="FY255" s="298"/>
      <c r="FZ255" s="298"/>
      <c r="GA255" s="298"/>
      <c r="GB255" s="298"/>
      <c r="GC255" s="298"/>
      <c r="GD255" s="298"/>
      <c r="GE255" s="298"/>
      <c r="GF255" s="298"/>
      <c r="GG255" s="298"/>
      <c r="GH255" s="298"/>
      <c r="GI255" s="298"/>
      <c r="GJ255" s="298"/>
      <c r="GK255" s="298"/>
      <c r="GL255" s="298"/>
      <c r="GM255" s="298"/>
      <c r="GN255" s="298"/>
      <c r="GO255" s="298"/>
      <c r="GP255" s="298"/>
      <c r="GQ255" s="298"/>
      <c r="GR255" s="298"/>
      <c r="GS255" s="298"/>
      <c r="GT255" s="298"/>
      <c r="GU255" s="298"/>
      <c r="GV255" s="298"/>
      <c r="GW255" s="298"/>
      <c r="GX255" s="298"/>
      <c r="GY255" s="298"/>
      <c r="GZ255" s="298"/>
      <c r="HA255" s="298"/>
      <c r="HB255" s="298"/>
      <c r="HC255" s="298"/>
      <c r="HD255" s="298"/>
      <c r="HE255" s="298"/>
      <c r="HF255" s="298"/>
      <c r="HG255" s="298"/>
      <c r="HH255" s="298"/>
      <c r="HI255" s="298"/>
      <c r="HJ255" s="298"/>
      <c r="HK255" s="298"/>
      <c r="HL255" s="298"/>
      <c r="HM255" s="298"/>
      <c r="HN255" s="298"/>
      <c r="HO255" s="298"/>
      <c r="HP255" s="298"/>
      <c r="HQ255" s="298"/>
      <c r="HR255" s="298"/>
      <c r="HS255" s="298"/>
      <c r="HT255" s="298"/>
      <c r="HU255" s="298"/>
      <c r="HV255" s="298"/>
      <c r="HW255" s="298"/>
      <c r="HX255" s="298"/>
      <c r="HY255" s="298"/>
      <c r="HZ255" s="298"/>
      <c r="IA255" s="298"/>
      <c r="IB255" s="298"/>
      <c r="IC255" s="298"/>
      <c r="ID255" s="298"/>
      <c r="IE255" s="298"/>
      <c r="IF255" s="298"/>
      <c r="IG255" s="298"/>
      <c r="IH255" s="298"/>
      <c r="II255" s="298"/>
      <c r="IJ255" s="298"/>
      <c r="IK255" s="298"/>
      <c r="IL255" s="298"/>
      <c r="IM255" s="298"/>
      <c r="IN255" s="298"/>
      <c r="IO255" s="298"/>
      <c r="IP255" s="298"/>
      <c r="IQ255" s="298"/>
      <c r="IR255" s="298"/>
      <c r="IS255" s="298"/>
      <c r="IT255" s="298"/>
      <c r="IU255" s="298"/>
      <c r="IV255" s="298"/>
    </row>
    <row r="256" spans="1:256" ht="15.75">
      <c r="A256" s="452">
        <v>203</v>
      </c>
      <c r="B256" s="405" t="str">
        <f>F256&amp;" "&amp;D256</f>
        <v>Louis Chamberlain U15B</v>
      </c>
      <c r="C256" s="427" t="s">
        <v>1914</v>
      </c>
      <c r="D256" s="390" t="s">
        <v>129</v>
      </c>
      <c r="E256" s="411">
        <v>38154</v>
      </c>
      <c r="F256" s="390" t="s">
        <v>2294</v>
      </c>
      <c r="G256" s="342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  <c r="AH256" s="298"/>
      <c r="AI256" s="298"/>
      <c r="AJ256" s="298"/>
      <c r="AK256" s="298"/>
      <c r="AL256" s="298"/>
      <c r="AM256" s="298"/>
      <c r="AN256" s="298"/>
      <c r="AO256" s="298"/>
      <c r="AP256" s="298"/>
      <c r="AQ256" s="298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8"/>
      <c r="BQ256" s="298"/>
      <c r="BR256" s="298"/>
      <c r="BS256" s="298"/>
      <c r="BT256" s="298"/>
      <c r="BU256" s="298"/>
      <c r="BV256" s="298"/>
      <c r="BW256" s="298"/>
      <c r="BX256" s="298"/>
      <c r="BY256" s="298"/>
      <c r="BZ256" s="298"/>
      <c r="CA256" s="298"/>
      <c r="CB256" s="298"/>
      <c r="CC256" s="298"/>
      <c r="CD256" s="298"/>
      <c r="CE256" s="298"/>
      <c r="CF256" s="298"/>
      <c r="CG256" s="298"/>
      <c r="CH256" s="298"/>
      <c r="CI256" s="298"/>
      <c r="CJ256" s="298"/>
      <c r="CK256" s="298"/>
      <c r="CL256" s="298"/>
      <c r="CM256" s="298"/>
      <c r="CN256" s="298"/>
      <c r="CO256" s="298"/>
      <c r="CP256" s="298"/>
      <c r="CQ256" s="298"/>
      <c r="CR256" s="298"/>
      <c r="CS256" s="298"/>
      <c r="CT256" s="298"/>
      <c r="CU256" s="298"/>
      <c r="CV256" s="298"/>
      <c r="CW256" s="298"/>
      <c r="CX256" s="298"/>
      <c r="CY256" s="298"/>
      <c r="CZ256" s="298"/>
      <c r="DA256" s="298"/>
      <c r="DB256" s="298"/>
      <c r="DC256" s="298"/>
      <c r="DD256" s="298"/>
      <c r="DE256" s="298"/>
      <c r="DF256" s="298"/>
      <c r="DG256" s="298"/>
      <c r="DH256" s="298"/>
      <c r="DI256" s="298"/>
      <c r="DJ256" s="298"/>
      <c r="DK256" s="298"/>
      <c r="DL256" s="298"/>
      <c r="DM256" s="298"/>
      <c r="DN256" s="298"/>
      <c r="DO256" s="298"/>
      <c r="DP256" s="298"/>
      <c r="DQ256" s="298"/>
      <c r="DR256" s="298"/>
      <c r="DS256" s="298"/>
      <c r="DT256" s="298"/>
      <c r="DU256" s="298"/>
      <c r="DV256" s="298"/>
      <c r="DW256" s="298"/>
      <c r="DX256" s="298"/>
      <c r="DY256" s="298"/>
      <c r="DZ256" s="298"/>
      <c r="EA256" s="298"/>
      <c r="EB256" s="298"/>
      <c r="EC256" s="298"/>
      <c r="ED256" s="298"/>
      <c r="EE256" s="298"/>
      <c r="EF256" s="298"/>
      <c r="EG256" s="298"/>
      <c r="EH256" s="298"/>
      <c r="EI256" s="298"/>
      <c r="EJ256" s="298"/>
      <c r="EK256" s="298"/>
      <c r="EL256" s="298"/>
      <c r="EM256" s="298"/>
      <c r="EN256" s="298"/>
      <c r="EO256" s="298"/>
      <c r="EP256" s="298"/>
      <c r="EQ256" s="298"/>
      <c r="ER256" s="298"/>
      <c r="ES256" s="298"/>
      <c r="ET256" s="298"/>
      <c r="EU256" s="298"/>
      <c r="EV256" s="298"/>
      <c r="EW256" s="298"/>
      <c r="EX256" s="298"/>
      <c r="EY256" s="298"/>
      <c r="EZ256" s="298"/>
      <c r="FA256" s="298"/>
      <c r="FB256" s="298"/>
      <c r="FC256" s="298"/>
      <c r="FD256" s="298"/>
      <c r="FE256" s="298"/>
      <c r="FF256" s="298"/>
      <c r="FG256" s="298"/>
      <c r="FH256" s="298"/>
      <c r="FI256" s="298"/>
      <c r="FJ256" s="298"/>
      <c r="FK256" s="298"/>
      <c r="FL256" s="298"/>
      <c r="FM256" s="298"/>
      <c r="FN256" s="298"/>
      <c r="FO256" s="298"/>
      <c r="FP256" s="298"/>
      <c r="FQ256" s="298"/>
      <c r="FR256" s="298"/>
      <c r="FS256" s="298"/>
      <c r="FT256" s="298"/>
      <c r="FU256" s="298"/>
      <c r="FV256" s="298"/>
      <c r="FW256" s="298"/>
      <c r="FX256" s="298"/>
      <c r="FY256" s="298"/>
      <c r="FZ256" s="298"/>
      <c r="GA256" s="298"/>
      <c r="GB256" s="298"/>
      <c r="GC256" s="298"/>
      <c r="GD256" s="298"/>
      <c r="GE256" s="298"/>
      <c r="GF256" s="298"/>
      <c r="GG256" s="298"/>
      <c r="GH256" s="298"/>
      <c r="GI256" s="298"/>
      <c r="GJ256" s="298"/>
      <c r="GK256" s="298"/>
      <c r="GL256" s="298"/>
      <c r="GM256" s="298"/>
      <c r="GN256" s="298"/>
      <c r="GO256" s="298"/>
      <c r="GP256" s="298"/>
      <c r="GQ256" s="298"/>
      <c r="GR256" s="298"/>
      <c r="GS256" s="298"/>
      <c r="GT256" s="298"/>
      <c r="GU256" s="298"/>
      <c r="GV256" s="298"/>
      <c r="GW256" s="298"/>
      <c r="GX256" s="298"/>
      <c r="GY256" s="298"/>
      <c r="GZ256" s="298"/>
      <c r="HA256" s="298"/>
      <c r="HB256" s="298"/>
      <c r="HC256" s="298"/>
      <c r="HD256" s="298"/>
      <c r="HE256" s="298"/>
      <c r="HF256" s="298"/>
      <c r="HG256" s="298"/>
      <c r="HH256" s="298"/>
      <c r="HI256" s="298"/>
      <c r="HJ256" s="298"/>
      <c r="HK256" s="298"/>
      <c r="HL256" s="298"/>
      <c r="HM256" s="298"/>
      <c r="HN256" s="298"/>
      <c r="HO256" s="298"/>
      <c r="HP256" s="298"/>
      <c r="HQ256" s="298"/>
      <c r="HR256" s="298"/>
      <c r="HS256" s="298"/>
      <c r="HT256" s="298"/>
      <c r="HU256" s="298"/>
      <c r="HV256" s="298"/>
      <c r="HW256" s="298"/>
      <c r="HX256" s="298"/>
      <c r="HY256" s="298"/>
      <c r="HZ256" s="298"/>
      <c r="IA256" s="298"/>
      <c r="IB256" s="298"/>
      <c r="IC256" s="298"/>
      <c r="ID256" s="298"/>
      <c r="IE256" s="298"/>
      <c r="IF256" s="298"/>
      <c r="IG256" s="298"/>
      <c r="IH256" s="298"/>
      <c r="II256" s="298"/>
      <c r="IJ256" s="298"/>
      <c r="IK256" s="298"/>
      <c r="IL256" s="298"/>
      <c r="IM256" s="298"/>
      <c r="IN256" s="298"/>
      <c r="IO256" s="298"/>
      <c r="IP256" s="298"/>
      <c r="IQ256" s="298"/>
      <c r="IR256" s="298"/>
      <c r="IS256" s="298"/>
      <c r="IT256" s="298"/>
      <c r="IU256" s="298"/>
      <c r="IV256" s="298"/>
    </row>
    <row r="257" spans="1:256" ht="15.75">
      <c r="A257" s="452">
        <v>204</v>
      </c>
      <c r="B257" s="405" t="str">
        <f>F257&amp;" "&amp;D257</f>
        <v>Samuel Mills U13B</v>
      </c>
      <c r="C257" s="427" t="s">
        <v>1914</v>
      </c>
      <c r="D257" s="390" t="s">
        <v>127</v>
      </c>
      <c r="E257" s="411">
        <v>38317</v>
      </c>
      <c r="F257" s="390" t="s">
        <v>2295</v>
      </c>
      <c r="G257" s="342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  <c r="AA257" s="298"/>
      <c r="AB257" s="298"/>
      <c r="AC257" s="298"/>
      <c r="AD257" s="298"/>
      <c r="AE257" s="298"/>
      <c r="AF257" s="298"/>
      <c r="AG257" s="298"/>
      <c r="AH257" s="298"/>
      <c r="AI257" s="298"/>
      <c r="AJ257" s="298"/>
      <c r="AK257" s="298"/>
      <c r="AL257" s="298"/>
      <c r="AM257" s="298"/>
      <c r="AN257" s="298"/>
      <c r="AO257" s="298"/>
      <c r="AP257" s="298"/>
      <c r="AQ257" s="298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8"/>
      <c r="BQ257" s="298"/>
      <c r="BR257" s="298"/>
      <c r="BS257" s="298"/>
      <c r="BT257" s="298"/>
      <c r="BU257" s="298"/>
      <c r="BV257" s="298"/>
      <c r="BW257" s="298"/>
      <c r="BX257" s="298"/>
      <c r="BY257" s="298"/>
      <c r="BZ257" s="298"/>
      <c r="CA257" s="298"/>
      <c r="CB257" s="298"/>
      <c r="CC257" s="298"/>
      <c r="CD257" s="298"/>
      <c r="CE257" s="298"/>
      <c r="CF257" s="298"/>
      <c r="CG257" s="298"/>
      <c r="CH257" s="298"/>
      <c r="CI257" s="298"/>
      <c r="CJ257" s="298"/>
      <c r="CK257" s="298"/>
      <c r="CL257" s="298"/>
      <c r="CM257" s="298"/>
      <c r="CN257" s="298"/>
      <c r="CO257" s="298"/>
      <c r="CP257" s="298"/>
      <c r="CQ257" s="298"/>
      <c r="CR257" s="298"/>
      <c r="CS257" s="298"/>
      <c r="CT257" s="298"/>
      <c r="CU257" s="298"/>
      <c r="CV257" s="298"/>
      <c r="CW257" s="298"/>
      <c r="CX257" s="298"/>
      <c r="CY257" s="298"/>
      <c r="CZ257" s="298"/>
      <c r="DA257" s="298"/>
      <c r="DB257" s="298"/>
      <c r="DC257" s="298"/>
      <c r="DD257" s="298"/>
      <c r="DE257" s="298"/>
      <c r="DF257" s="298"/>
      <c r="DG257" s="298"/>
      <c r="DH257" s="298"/>
      <c r="DI257" s="298"/>
      <c r="DJ257" s="298"/>
      <c r="DK257" s="298"/>
      <c r="DL257" s="298"/>
      <c r="DM257" s="298"/>
      <c r="DN257" s="298"/>
      <c r="DO257" s="298"/>
      <c r="DP257" s="298"/>
      <c r="DQ257" s="298"/>
      <c r="DR257" s="298"/>
      <c r="DS257" s="298"/>
      <c r="DT257" s="298"/>
      <c r="DU257" s="298"/>
      <c r="DV257" s="298"/>
      <c r="DW257" s="298"/>
      <c r="DX257" s="298"/>
      <c r="DY257" s="298"/>
      <c r="DZ257" s="298"/>
      <c r="EA257" s="298"/>
      <c r="EB257" s="298"/>
      <c r="EC257" s="298"/>
      <c r="ED257" s="298"/>
      <c r="EE257" s="298"/>
      <c r="EF257" s="298"/>
      <c r="EG257" s="298"/>
      <c r="EH257" s="298"/>
      <c r="EI257" s="298"/>
      <c r="EJ257" s="298"/>
      <c r="EK257" s="298"/>
      <c r="EL257" s="298"/>
      <c r="EM257" s="298"/>
      <c r="EN257" s="298"/>
      <c r="EO257" s="298"/>
      <c r="EP257" s="298"/>
      <c r="EQ257" s="298"/>
      <c r="ER257" s="298"/>
      <c r="ES257" s="298"/>
      <c r="ET257" s="298"/>
      <c r="EU257" s="298"/>
      <c r="EV257" s="298"/>
      <c r="EW257" s="298"/>
      <c r="EX257" s="298"/>
      <c r="EY257" s="298"/>
      <c r="EZ257" s="298"/>
      <c r="FA257" s="298"/>
      <c r="FB257" s="298"/>
      <c r="FC257" s="298"/>
      <c r="FD257" s="298"/>
      <c r="FE257" s="298"/>
      <c r="FF257" s="298"/>
      <c r="FG257" s="298"/>
      <c r="FH257" s="298"/>
      <c r="FI257" s="298"/>
      <c r="FJ257" s="298"/>
      <c r="FK257" s="298"/>
      <c r="FL257" s="298"/>
      <c r="FM257" s="298"/>
      <c r="FN257" s="298"/>
      <c r="FO257" s="298"/>
      <c r="FP257" s="298"/>
      <c r="FQ257" s="298"/>
      <c r="FR257" s="298"/>
      <c r="FS257" s="298"/>
      <c r="FT257" s="298"/>
      <c r="FU257" s="298"/>
      <c r="FV257" s="298"/>
      <c r="FW257" s="298"/>
      <c r="FX257" s="298"/>
      <c r="FY257" s="298"/>
      <c r="FZ257" s="298"/>
      <c r="GA257" s="298"/>
      <c r="GB257" s="298"/>
      <c r="GC257" s="298"/>
      <c r="GD257" s="298"/>
      <c r="GE257" s="298"/>
      <c r="GF257" s="298"/>
      <c r="GG257" s="298"/>
      <c r="GH257" s="298"/>
      <c r="GI257" s="298"/>
      <c r="GJ257" s="298"/>
      <c r="GK257" s="298"/>
      <c r="GL257" s="298"/>
      <c r="GM257" s="298"/>
      <c r="GN257" s="298"/>
      <c r="GO257" s="298"/>
      <c r="GP257" s="298"/>
      <c r="GQ257" s="298"/>
      <c r="GR257" s="298"/>
      <c r="GS257" s="298"/>
      <c r="GT257" s="298"/>
      <c r="GU257" s="298"/>
      <c r="GV257" s="298"/>
      <c r="GW257" s="298"/>
      <c r="GX257" s="298"/>
      <c r="GY257" s="298"/>
      <c r="GZ257" s="298"/>
      <c r="HA257" s="298"/>
      <c r="HB257" s="298"/>
      <c r="HC257" s="298"/>
      <c r="HD257" s="298"/>
      <c r="HE257" s="298"/>
      <c r="HF257" s="298"/>
      <c r="HG257" s="298"/>
      <c r="HH257" s="298"/>
      <c r="HI257" s="298"/>
      <c r="HJ257" s="298"/>
      <c r="HK257" s="298"/>
      <c r="HL257" s="298"/>
      <c r="HM257" s="298"/>
      <c r="HN257" s="298"/>
      <c r="HO257" s="298"/>
      <c r="HP257" s="298"/>
      <c r="HQ257" s="298"/>
      <c r="HR257" s="298"/>
      <c r="HS257" s="298"/>
      <c r="HT257" s="298"/>
      <c r="HU257" s="298"/>
      <c r="HV257" s="298"/>
      <c r="HW257" s="298"/>
      <c r="HX257" s="298"/>
      <c r="HY257" s="298"/>
      <c r="HZ257" s="298"/>
      <c r="IA257" s="298"/>
      <c r="IB257" s="298"/>
      <c r="IC257" s="298"/>
      <c r="ID257" s="298"/>
      <c r="IE257" s="298"/>
      <c r="IF257" s="298"/>
      <c r="IG257" s="298"/>
      <c r="IH257" s="298"/>
      <c r="II257" s="298"/>
      <c r="IJ257" s="298"/>
      <c r="IK257" s="298"/>
      <c r="IL257" s="298"/>
      <c r="IM257" s="298"/>
      <c r="IN257" s="298"/>
      <c r="IO257" s="298"/>
      <c r="IP257" s="298"/>
      <c r="IQ257" s="298"/>
      <c r="IR257" s="298"/>
      <c r="IS257" s="298"/>
      <c r="IT257" s="298"/>
      <c r="IU257" s="298"/>
      <c r="IV257" s="298"/>
    </row>
    <row r="258" spans="1:256" ht="15.75">
      <c r="A258" s="452">
        <v>205</v>
      </c>
      <c r="B258" s="405" t="str">
        <f t="shared" ref="B258:B321" si="4">F258&amp;" "&amp;D258</f>
        <v>Gus Tiernan U13B</v>
      </c>
      <c r="C258" s="427" t="s">
        <v>1914</v>
      </c>
      <c r="D258" s="390" t="s">
        <v>127</v>
      </c>
      <c r="E258" s="411">
        <v>38435</v>
      </c>
      <c r="F258" s="390" t="s">
        <v>2297</v>
      </c>
      <c r="G258" s="342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  <c r="AA258" s="298"/>
      <c r="AB258" s="298"/>
      <c r="AC258" s="298"/>
      <c r="AD258" s="298"/>
      <c r="AE258" s="298"/>
      <c r="AF258" s="298"/>
      <c r="AG258" s="298"/>
      <c r="AH258" s="298"/>
      <c r="AI258" s="298"/>
      <c r="AJ258" s="298"/>
      <c r="AK258" s="298"/>
      <c r="AL258" s="298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8"/>
      <c r="BQ258" s="298"/>
      <c r="BR258" s="298"/>
      <c r="BS258" s="298"/>
      <c r="BT258" s="298"/>
      <c r="BU258" s="298"/>
      <c r="BV258" s="298"/>
      <c r="BW258" s="298"/>
      <c r="BX258" s="298"/>
      <c r="BY258" s="298"/>
      <c r="BZ258" s="298"/>
      <c r="CA258" s="298"/>
      <c r="CB258" s="298"/>
      <c r="CC258" s="298"/>
      <c r="CD258" s="298"/>
      <c r="CE258" s="298"/>
      <c r="CF258" s="298"/>
      <c r="CG258" s="298"/>
      <c r="CH258" s="298"/>
      <c r="CI258" s="298"/>
      <c r="CJ258" s="298"/>
      <c r="CK258" s="298"/>
      <c r="CL258" s="298"/>
      <c r="CM258" s="298"/>
      <c r="CN258" s="298"/>
      <c r="CO258" s="298"/>
      <c r="CP258" s="298"/>
      <c r="CQ258" s="298"/>
      <c r="CR258" s="298"/>
      <c r="CS258" s="298"/>
      <c r="CT258" s="298"/>
      <c r="CU258" s="298"/>
      <c r="CV258" s="298"/>
      <c r="CW258" s="298"/>
      <c r="CX258" s="298"/>
      <c r="CY258" s="298"/>
      <c r="CZ258" s="298"/>
      <c r="DA258" s="298"/>
      <c r="DB258" s="298"/>
      <c r="DC258" s="298"/>
      <c r="DD258" s="298"/>
      <c r="DE258" s="298"/>
      <c r="DF258" s="298"/>
      <c r="DG258" s="298"/>
      <c r="DH258" s="298"/>
      <c r="DI258" s="298"/>
      <c r="DJ258" s="298"/>
      <c r="DK258" s="298"/>
      <c r="DL258" s="298"/>
      <c r="DM258" s="298"/>
      <c r="DN258" s="298"/>
      <c r="DO258" s="298"/>
      <c r="DP258" s="298"/>
      <c r="DQ258" s="298"/>
      <c r="DR258" s="298"/>
      <c r="DS258" s="298"/>
      <c r="DT258" s="298"/>
      <c r="DU258" s="298"/>
      <c r="DV258" s="298"/>
      <c r="DW258" s="298"/>
      <c r="DX258" s="298"/>
      <c r="DY258" s="298"/>
      <c r="DZ258" s="298"/>
      <c r="EA258" s="298"/>
      <c r="EB258" s="298"/>
      <c r="EC258" s="298"/>
      <c r="ED258" s="298"/>
      <c r="EE258" s="298"/>
      <c r="EF258" s="298"/>
      <c r="EG258" s="298"/>
      <c r="EH258" s="298"/>
      <c r="EI258" s="298"/>
      <c r="EJ258" s="298"/>
      <c r="EK258" s="298"/>
      <c r="EL258" s="298"/>
      <c r="EM258" s="298"/>
      <c r="EN258" s="298"/>
      <c r="EO258" s="298"/>
      <c r="EP258" s="298"/>
      <c r="EQ258" s="298"/>
      <c r="ER258" s="298"/>
      <c r="ES258" s="298"/>
      <c r="ET258" s="298"/>
      <c r="EU258" s="298"/>
      <c r="EV258" s="298"/>
      <c r="EW258" s="298"/>
      <c r="EX258" s="298"/>
      <c r="EY258" s="298"/>
      <c r="EZ258" s="298"/>
      <c r="FA258" s="298"/>
      <c r="FB258" s="298"/>
      <c r="FC258" s="298"/>
      <c r="FD258" s="298"/>
      <c r="FE258" s="298"/>
      <c r="FF258" s="298"/>
      <c r="FG258" s="298"/>
      <c r="FH258" s="298"/>
      <c r="FI258" s="298"/>
      <c r="FJ258" s="298"/>
      <c r="FK258" s="298"/>
      <c r="FL258" s="298"/>
      <c r="FM258" s="298"/>
      <c r="FN258" s="298"/>
      <c r="FO258" s="298"/>
      <c r="FP258" s="298"/>
      <c r="FQ258" s="298"/>
      <c r="FR258" s="298"/>
      <c r="FS258" s="298"/>
      <c r="FT258" s="298"/>
      <c r="FU258" s="298"/>
      <c r="FV258" s="298"/>
      <c r="FW258" s="298"/>
      <c r="FX258" s="298"/>
      <c r="FY258" s="298"/>
      <c r="FZ258" s="298"/>
      <c r="GA258" s="298"/>
      <c r="GB258" s="298"/>
      <c r="GC258" s="298"/>
      <c r="GD258" s="298"/>
      <c r="GE258" s="298"/>
      <c r="GF258" s="298"/>
      <c r="GG258" s="298"/>
      <c r="GH258" s="298"/>
      <c r="GI258" s="298"/>
      <c r="GJ258" s="298"/>
      <c r="GK258" s="298"/>
      <c r="GL258" s="298"/>
      <c r="GM258" s="298"/>
      <c r="GN258" s="298"/>
      <c r="GO258" s="298"/>
      <c r="GP258" s="298"/>
      <c r="GQ258" s="298"/>
      <c r="GR258" s="298"/>
      <c r="GS258" s="298"/>
      <c r="GT258" s="298"/>
      <c r="GU258" s="298"/>
      <c r="GV258" s="298"/>
      <c r="GW258" s="298"/>
      <c r="GX258" s="298"/>
      <c r="GY258" s="298"/>
      <c r="GZ258" s="298"/>
      <c r="HA258" s="298"/>
      <c r="HB258" s="298"/>
      <c r="HC258" s="298"/>
      <c r="HD258" s="298"/>
      <c r="HE258" s="298"/>
      <c r="HF258" s="298"/>
      <c r="HG258" s="298"/>
      <c r="HH258" s="298"/>
      <c r="HI258" s="298"/>
      <c r="HJ258" s="298"/>
      <c r="HK258" s="298"/>
      <c r="HL258" s="298"/>
      <c r="HM258" s="298"/>
      <c r="HN258" s="298"/>
      <c r="HO258" s="298"/>
      <c r="HP258" s="298"/>
      <c r="HQ258" s="298"/>
      <c r="HR258" s="298"/>
      <c r="HS258" s="298"/>
      <c r="HT258" s="298"/>
      <c r="HU258" s="298"/>
      <c r="HV258" s="298"/>
      <c r="HW258" s="298"/>
      <c r="HX258" s="298"/>
      <c r="HY258" s="298"/>
      <c r="HZ258" s="298"/>
      <c r="IA258" s="298"/>
      <c r="IB258" s="298"/>
      <c r="IC258" s="298"/>
      <c r="ID258" s="298"/>
      <c r="IE258" s="298"/>
      <c r="IF258" s="298"/>
      <c r="IG258" s="298"/>
      <c r="IH258" s="298"/>
      <c r="II258" s="298"/>
      <c r="IJ258" s="298"/>
      <c r="IK258" s="298"/>
      <c r="IL258" s="298"/>
      <c r="IM258" s="298"/>
      <c r="IN258" s="298"/>
      <c r="IO258" s="298"/>
      <c r="IP258" s="298"/>
      <c r="IQ258" s="298"/>
      <c r="IR258" s="298"/>
      <c r="IS258" s="298"/>
      <c r="IT258" s="298"/>
      <c r="IU258" s="298"/>
      <c r="IV258" s="298"/>
    </row>
    <row r="259" spans="1:256" ht="15.75">
      <c r="A259" s="452">
        <v>206</v>
      </c>
      <c r="B259" s="405" t="str">
        <f t="shared" si="4"/>
        <v>Joseph Kessie U13B</v>
      </c>
      <c r="C259" s="427" t="s">
        <v>1914</v>
      </c>
      <c r="D259" s="390" t="s">
        <v>127</v>
      </c>
      <c r="E259" s="507">
        <v>38799</v>
      </c>
      <c r="F259" s="508" t="s">
        <v>2787</v>
      </c>
      <c r="G259" s="342"/>
      <c r="H259" s="321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  <c r="AA259" s="298"/>
      <c r="AB259" s="298"/>
      <c r="AC259" s="298"/>
      <c r="AD259" s="298"/>
      <c r="AE259" s="298"/>
      <c r="AF259" s="298"/>
      <c r="AG259" s="298"/>
      <c r="AH259" s="298"/>
      <c r="AI259" s="298"/>
      <c r="AJ259" s="298"/>
      <c r="AK259" s="298"/>
      <c r="AL259" s="298"/>
      <c r="AM259" s="298"/>
      <c r="AN259" s="298"/>
      <c r="AO259" s="298"/>
      <c r="AP259" s="298"/>
      <c r="AQ259" s="298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8"/>
      <c r="BQ259" s="298"/>
      <c r="BR259" s="298"/>
      <c r="BS259" s="298"/>
      <c r="BT259" s="298"/>
      <c r="BU259" s="298"/>
      <c r="BV259" s="298"/>
      <c r="BW259" s="298"/>
      <c r="BX259" s="298"/>
      <c r="BY259" s="298"/>
      <c r="BZ259" s="298"/>
      <c r="CA259" s="298"/>
      <c r="CB259" s="298"/>
      <c r="CC259" s="298"/>
      <c r="CD259" s="298"/>
      <c r="CE259" s="298"/>
      <c r="CF259" s="298"/>
      <c r="CG259" s="298"/>
      <c r="CH259" s="298"/>
      <c r="CI259" s="298"/>
      <c r="CJ259" s="298"/>
      <c r="CK259" s="298"/>
      <c r="CL259" s="298"/>
      <c r="CM259" s="298"/>
      <c r="CN259" s="298"/>
      <c r="CO259" s="298"/>
      <c r="CP259" s="298"/>
      <c r="CQ259" s="298"/>
      <c r="CR259" s="298"/>
      <c r="CS259" s="298"/>
      <c r="CT259" s="298"/>
      <c r="CU259" s="298"/>
      <c r="CV259" s="298"/>
      <c r="CW259" s="298"/>
      <c r="CX259" s="298"/>
      <c r="CY259" s="298"/>
      <c r="CZ259" s="298"/>
      <c r="DA259" s="298"/>
      <c r="DB259" s="298"/>
      <c r="DC259" s="298"/>
      <c r="DD259" s="298"/>
      <c r="DE259" s="298"/>
      <c r="DF259" s="298"/>
      <c r="DG259" s="298"/>
      <c r="DH259" s="298"/>
      <c r="DI259" s="298"/>
      <c r="DJ259" s="298"/>
      <c r="DK259" s="298"/>
      <c r="DL259" s="298"/>
      <c r="DM259" s="298"/>
      <c r="DN259" s="298"/>
      <c r="DO259" s="298"/>
      <c r="DP259" s="298"/>
      <c r="DQ259" s="298"/>
      <c r="DR259" s="298"/>
      <c r="DS259" s="298"/>
      <c r="DT259" s="298"/>
      <c r="DU259" s="298"/>
      <c r="DV259" s="298"/>
      <c r="DW259" s="298"/>
      <c r="DX259" s="298"/>
      <c r="DY259" s="298"/>
      <c r="DZ259" s="298"/>
      <c r="EA259" s="298"/>
      <c r="EB259" s="298"/>
      <c r="EC259" s="298"/>
      <c r="ED259" s="298"/>
      <c r="EE259" s="298"/>
      <c r="EF259" s="298"/>
      <c r="EG259" s="298"/>
      <c r="EH259" s="298"/>
      <c r="EI259" s="298"/>
      <c r="EJ259" s="298"/>
      <c r="EK259" s="298"/>
      <c r="EL259" s="298"/>
      <c r="EM259" s="298"/>
      <c r="EN259" s="298"/>
      <c r="EO259" s="298"/>
      <c r="EP259" s="298"/>
      <c r="EQ259" s="298"/>
      <c r="ER259" s="298"/>
      <c r="ES259" s="298"/>
      <c r="ET259" s="298"/>
      <c r="EU259" s="298"/>
      <c r="EV259" s="298"/>
      <c r="EW259" s="298"/>
      <c r="EX259" s="298"/>
      <c r="EY259" s="298"/>
      <c r="EZ259" s="298"/>
      <c r="FA259" s="298"/>
      <c r="FB259" s="298"/>
      <c r="FC259" s="298"/>
      <c r="FD259" s="298"/>
      <c r="FE259" s="298"/>
      <c r="FF259" s="298"/>
      <c r="FG259" s="298"/>
      <c r="FH259" s="298"/>
      <c r="FI259" s="298"/>
      <c r="FJ259" s="298"/>
      <c r="FK259" s="298"/>
      <c r="FL259" s="298"/>
      <c r="FM259" s="298"/>
      <c r="FN259" s="298"/>
      <c r="FO259" s="298"/>
      <c r="FP259" s="298"/>
      <c r="FQ259" s="298"/>
      <c r="FR259" s="298"/>
      <c r="FS259" s="298"/>
      <c r="FT259" s="298"/>
      <c r="FU259" s="298"/>
      <c r="FV259" s="298"/>
      <c r="FW259" s="298"/>
      <c r="FX259" s="298"/>
      <c r="FY259" s="298"/>
      <c r="FZ259" s="298"/>
      <c r="GA259" s="298"/>
      <c r="GB259" s="298"/>
      <c r="GC259" s="298"/>
      <c r="GD259" s="298"/>
      <c r="GE259" s="298"/>
      <c r="GF259" s="298"/>
      <c r="GG259" s="298"/>
      <c r="GH259" s="298"/>
      <c r="GI259" s="298"/>
      <c r="GJ259" s="298"/>
      <c r="GK259" s="298"/>
      <c r="GL259" s="298"/>
      <c r="GM259" s="298"/>
      <c r="GN259" s="298"/>
      <c r="GO259" s="298"/>
      <c r="GP259" s="298"/>
      <c r="GQ259" s="298"/>
      <c r="GR259" s="298"/>
      <c r="GS259" s="298"/>
      <c r="GT259" s="298"/>
      <c r="GU259" s="298"/>
      <c r="GV259" s="298"/>
      <c r="GW259" s="298"/>
      <c r="GX259" s="298"/>
      <c r="GY259" s="298"/>
      <c r="GZ259" s="298"/>
      <c r="HA259" s="298"/>
      <c r="HB259" s="298"/>
      <c r="HC259" s="298"/>
      <c r="HD259" s="298"/>
      <c r="HE259" s="298"/>
      <c r="HF259" s="298"/>
      <c r="HG259" s="298"/>
      <c r="HH259" s="298"/>
      <c r="HI259" s="298"/>
      <c r="HJ259" s="298"/>
      <c r="HK259" s="298"/>
      <c r="HL259" s="298"/>
      <c r="HM259" s="298"/>
      <c r="HN259" s="298"/>
      <c r="HO259" s="298"/>
      <c r="HP259" s="298"/>
      <c r="HQ259" s="298"/>
      <c r="HR259" s="298"/>
      <c r="HS259" s="298"/>
      <c r="HT259" s="298"/>
      <c r="HU259" s="298"/>
      <c r="HV259" s="298"/>
      <c r="HW259" s="298"/>
      <c r="HX259" s="298"/>
      <c r="HY259" s="298"/>
      <c r="HZ259" s="298"/>
      <c r="IA259" s="298"/>
      <c r="IB259" s="298"/>
      <c r="IC259" s="298"/>
      <c r="ID259" s="298"/>
      <c r="IE259" s="298"/>
      <c r="IF259" s="298"/>
      <c r="IG259" s="298"/>
      <c r="IH259" s="298"/>
      <c r="II259" s="298"/>
      <c r="IJ259" s="298"/>
      <c r="IK259" s="298"/>
      <c r="IL259" s="298"/>
      <c r="IM259" s="298"/>
      <c r="IN259" s="298"/>
      <c r="IO259" s="298"/>
      <c r="IP259" s="298"/>
      <c r="IQ259" s="298"/>
      <c r="IR259" s="298"/>
      <c r="IS259" s="298"/>
      <c r="IT259" s="298"/>
      <c r="IU259" s="298"/>
      <c r="IV259" s="298"/>
    </row>
    <row r="260" spans="1:256" ht="15.75">
      <c r="A260" s="452">
        <v>207</v>
      </c>
      <c r="B260" s="405" t="str">
        <f t="shared" si="4"/>
        <v>Josh Withey U13B</v>
      </c>
      <c r="C260" s="427" t="s">
        <v>1914</v>
      </c>
      <c r="D260" s="390" t="s">
        <v>127</v>
      </c>
      <c r="E260" s="411">
        <v>38238</v>
      </c>
      <c r="F260" s="390" t="s">
        <v>2788</v>
      </c>
      <c r="G260" s="318"/>
      <c r="H260" s="40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  <c r="AH260" s="298"/>
      <c r="AI260" s="298"/>
      <c r="AJ260" s="298"/>
      <c r="AK260" s="298"/>
      <c r="AL260" s="298"/>
      <c r="AM260" s="298"/>
      <c r="AN260" s="298"/>
      <c r="AO260" s="298"/>
      <c r="AP260" s="298"/>
      <c r="AQ260" s="298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8"/>
      <c r="BQ260" s="298"/>
      <c r="BR260" s="298"/>
      <c r="BS260" s="298"/>
      <c r="BT260" s="298"/>
      <c r="BU260" s="298"/>
      <c r="BV260" s="298"/>
      <c r="BW260" s="298"/>
      <c r="BX260" s="298"/>
      <c r="BY260" s="298"/>
      <c r="BZ260" s="298"/>
      <c r="CA260" s="298"/>
      <c r="CB260" s="298"/>
      <c r="CC260" s="298"/>
      <c r="CD260" s="298"/>
      <c r="CE260" s="298"/>
      <c r="CF260" s="298"/>
      <c r="CG260" s="298"/>
      <c r="CH260" s="298"/>
      <c r="CI260" s="298"/>
      <c r="CJ260" s="298"/>
      <c r="CK260" s="298"/>
      <c r="CL260" s="298"/>
      <c r="CM260" s="298"/>
      <c r="CN260" s="298"/>
      <c r="CO260" s="298"/>
      <c r="CP260" s="298"/>
      <c r="CQ260" s="298"/>
      <c r="CR260" s="298"/>
      <c r="CS260" s="298"/>
      <c r="CT260" s="298"/>
      <c r="CU260" s="298"/>
      <c r="CV260" s="298"/>
      <c r="CW260" s="298"/>
      <c r="CX260" s="298"/>
      <c r="CY260" s="298"/>
      <c r="CZ260" s="298"/>
      <c r="DA260" s="298"/>
      <c r="DB260" s="298"/>
      <c r="DC260" s="298"/>
      <c r="DD260" s="298"/>
      <c r="DE260" s="298"/>
      <c r="DF260" s="298"/>
      <c r="DG260" s="298"/>
      <c r="DH260" s="298"/>
      <c r="DI260" s="298"/>
      <c r="DJ260" s="298"/>
      <c r="DK260" s="298"/>
      <c r="DL260" s="298"/>
      <c r="DM260" s="298"/>
      <c r="DN260" s="298"/>
      <c r="DO260" s="298"/>
      <c r="DP260" s="298"/>
      <c r="DQ260" s="298"/>
      <c r="DR260" s="298"/>
      <c r="DS260" s="298"/>
      <c r="DT260" s="298"/>
      <c r="DU260" s="298"/>
      <c r="DV260" s="298"/>
      <c r="DW260" s="298"/>
      <c r="DX260" s="298"/>
      <c r="DY260" s="298"/>
      <c r="DZ260" s="298"/>
      <c r="EA260" s="298"/>
      <c r="EB260" s="298"/>
      <c r="EC260" s="298"/>
      <c r="ED260" s="298"/>
      <c r="EE260" s="298"/>
      <c r="EF260" s="298"/>
      <c r="EG260" s="298"/>
      <c r="EH260" s="298"/>
      <c r="EI260" s="298"/>
      <c r="EJ260" s="298"/>
      <c r="EK260" s="298"/>
      <c r="EL260" s="298"/>
      <c r="EM260" s="298"/>
      <c r="EN260" s="298"/>
      <c r="EO260" s="298"/>
      <c r="EP260" s="298"/>
      <c r="EQ260" s="298"/>
      <c r="ER260" s="298"/>
      <c r="ES260" s="298"/>
      <c r="ET260" s="298"/>
      <c r="EU260" s="298"/>
      <c r="EV260" s="298"/>
      <c r="EW260" s="298"/>
      <c r="EX260" s="298"/>
      <c r="EY260" s="298"/>
      <c r="EZ260" s="298"/>
      <c r="FA260" s="298"/>
      <c r="FB260" s="298"/>
      <c r="FC260" s="298"/>
      <c r="FD260" s="298"/>
      <c r="FE260" s="298"/>
      <c r="FF260" s="298"/>
      <c r="FG260" s="298"/>
      <c r="FH260" s="298"/>
      <c r="FI260" s="298"/>
      <c r="FJ260" s="298"/>
      <c r="FK260" s="298"/>
      <c r="FL260" s="298"/>
      <c r="FM260" s="298"/>
      <c r="FN260" s="298"/>
      <c r="FO260" s="298"/>
      <c r="FP260" s="298"/>
      <c r="FQ260" s="298"/>
      <c r="FR260" s="298"/>
      <c r="FS260" s="298"/>
      <c r="FT260" s="298"/>
      <c r="FU260" s="298"/>
      <c r="FV260" s="298"/>
      <c r="FW260" s="298"/>
      <c r="FX260" s="298"/>
      <c r="FY260" s="298"/>
      <c r="FZ260" s="298"/>
      <c r="GA260" s="298"/>
      <c r="GB260" s="298"/>
      <c r="GC260" s="298"/>
      <c r="GD260" s="298"/>
      <c r="GE260" s="298"/>
      <c r="GF260" s="298"/>
      <c r="GG260" s="298"/>
      <c r="GH260" s="298"/>
      <c r="GI260" s="298"/>
      <c r="GJ260" s="298"/>
      <c r="GK260" s="298"/>
      <c r="GL260" s="298"/>
      <c r="GM260" s="298"/>
      <c r="GN260" s="298"/>
      <c r="GO260" s="298"/>
      <c r="GP260" s="298"/>
      <c r="GQ260" s="298"/>
      <c r="GR260" s="298"/>
      <c r="GS260" s="298"/>
      <c r="GT260" s="298"/>
      <c r="GU260" s="298"/>
      <c r="GV260" s="298"/>
      <c r="GW260" s="298"/>
      <c r="GX260" s="298"/>
      <c r="GY260" s="298"/>
      <c r="GZ260" s="298"/>
      <c r="HA260" s="298"/>
      <c r="HB260" s="298"/>
      <c r="HC260" s="298"/>
      <c r="HD260" s="298"/>
      <c r="HE260" s="298"/>
      <c r="HF260" s="298"/>
      <c r="HG260" s="298"/>
      <c r="HH260" s="298"/>
      <c r="HI260" s="298"/>
      <c r="HJ260" s="298"/>
      <c r="HK260" s="298"/>
      <c r="HL260" s="298"/>
      <c r="HM260" s="298"/>
      <c r="HN260" s="298"/>
      <c r="HO260" s="298"/>
      <c r="HP260" s="298"/>
      <c r="HQ260" s="298"/>
      <c r="HR260" s="298"/>
      <c r="HS260" s="298"/>
      <c r="HT260" s="298"/>
      <c r="HU260" s="298"/>
      <c r="HV260" s="298"/>
      <c r="HW260" s="298"/>
      <c r="HX260" s="298"/>
      <c r="HY260" s="298"/>
      <c r="HZ260" s="298"/>
      <c r="IA260" s="298"/>
      <c r="IB260" s="298"/>
      <c r="IC260" s="298"/>
      <c r="ID260" s="298"/>
      <c r="IE260" s="298"/>
      <c r="IF260" s="298"/>
      <c r="IG260" s="298"/>
      <c r="IH260" s="298"/>
      <c r="II260" s="298"/>
      <c r="IJ260" s="298"/>
      <c r="IK260" s="298"/>
      <c r="IL260" s="298"/>
      <c r="IM260" s="298"/>
      <c r="IN260" s="298"/>
      <c r="IO260" s="298"/>
      <c r="IP260" s="298"/>
      <c r="IQ260" s="298"/>
      <c r="IR260" s="298"/>
      <c r="IS260" s="298"/>
      <c r="IT260" s="298"/>
      <c r="IU260" s="298"/>
      <c r="IV260" s="298"/>
    </row>
    <row r="261" spans="1:256" ht="15.75">
      <c r="A261" s="452">
        <v>208</v>
      </c>
      <c r="B261" s="405" t="str">
        <f t="shared" si="4"/>
        <v>Freddie Burnard U13B</v>
      </c>
      <c r="C261" s="427" t="s">
        <v>1914</v>
      </c>
      <c r="D261" s="390" t="s">
        <v>127</v>
      </c>
      <c r="E261" s="507">
        <v>38387</v>
      </c>
      <c r="F261" s="508" t="s">
        <v>2789</v>
      </c>
      <c r="G261" s="318"/>
      <c r="H261" s="40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  <c r="AH261" s="298"/>
      <c r="AI261" s="298"/>
      <c r="AJ261" s="298"/>
      <c r="AK261" s="298"/>
      <c r="AL261" s="298"/>
      <c r="AM261" s="298"/>
      <c r="AN261" s="298"/>
      <c r="AO261" s="298"/>
      <c r="AP261" s="298"/>
      <c r="AQ261" s="298"/>
      <c r="AR261" s="298"/>
      <c r="AS261" s="298"/>
      <c r="AT261" s="298"/>
      <c r="AU261" s="298"/>
      <c r="AV261" s="298"/>
      <c r="AW261" s="298"/>
      <c r="AX261" s="298"/>
      <c r="AY261" s="298"/>
      <c r="AZ261" s="298"/>
      <c r="BA261" s="298"/>
      <c r="BB261" s="298"/>
      <c r="BC261" s="298"/>
      <c r="BD261" s="298"/>
      <c r="BE261" s="298"/>
      <c r="BF261" s="298"/>
      <c r="BG261" s="298"/>
      <c r="BH261" s="298"/>
      <c r="BI261" s="298"/>
      <c r="BJ261" s="298"/>
      <c r="BK261" s="298"/>
      <c r="BL261" s="298"/>
      <c r="BM261" s="298"/>
      <c r="BN261" s="298"/>
      <c r="BO261" s="298"/>
      <c r="BP261" s="298"/>
      <c r="BQ261" s="298"/>
      <c r="BR261" s="298"/>
      <c r="BS261" s="298"/>
      <c r="BT261" s="298"/>
      <c r="BU261" s="298"/>
      <c r="BV261" s="298"/>
      <c r="BW261" s="298"/>
      <c r="BX261" s="298"/>
      <c r="BY261" s="298"/>
      <c r="BZ261" s="298"/>
      <c r="CA261" s="298"/>
      <c r="CB261" s="298"/>
      <c r="CC261" s="298"/>
      <c r="CD261" s="298"/>
      <c r="CE261" s="298"/>
      <c r="CF261" s="298"/>
      <c r="CG261" s="298"/>
      <c r="CH261" s="298"/>
      <c r="CI261" s="298"/>
      <c r="CJ261" s="298"/>
      <c r="CK261" s="298"/>
      <c r="CL261" s="298"/>
      <c r="CM261" s="298"/>
      <c r="CN261" s="298"/>
      <c r="CO261" s="298"/>
      <c r="CP261" s="298"/>
      <c r="CQ261" s="298"/>
      <c r="CR261" s="298"/>
      <c r="CS261" s="298"/>
      <c r="CT261" s="298"/>
      <c r="CU261" s="298"/>
      <c r="CV261" s="298"/>
      <c r="CW261" s="298"/>
      <c r="CX261" s="298"/>
      <c r="CY261" s="298"/>
      <c r="CZ261" s="298"/>
      <c r="DA261" s="298"/>
      <c r="DB261" s="298"/>
      <c r="DC261" s="298"/>
      <c r="DD261" s="298"/>
      <c r="DE261" s="298"/>
      <c r="DF261" s="298"/>
      <c r="DG261" s="298"/>
      <c r="DH261" s="298"/>
      <c r="DI261" s="298"/>
      <c r="DJ261" s="298"/>
      <c r="DK261" s="298"/>
      <c r="DL261" s="298"/>
      <c r="DM261" s="298"/>
      <c r="DN261" s="298"/>
      <c r="DO261" s="298"/>
      <c r="DP261" s="298"/>
      <c r="DQ261" s="298"/>
      <c r="DR261" s="298"/>
      <c r="DS261" s="298"/>
      <c r="DT261" s="298"/>
      <c r="DU261" s="298"/>
      <c r="DV261" s="298"/>
      <c r="DW261" s="298"/>
      <c r="DX261" s="298"/>
      <c r="DY261" s="298"/>
      <c r="DZ261" s="298"/>
      <c r="EA261" s="298"/>
      <c r="EB261" s="298"/>
      <c r="EC261" s="298"/>
      <c r="ED261" s="298"/>
      <c r="EE261" s="298"/>
      <c r="EF261" s="298"/>
      <c r="EG261" s="298"/>
      <c r="EH261" s="298"/>
      <c r="EI261" s="298"/>
      <c r="EJ261" s="298"/>
      <c r="EK261" s="298"/>
      <c r="EL261" s="298"/>
      <c r="EM261" s="298"/>
      <c r="EN261" s="298"/>
      <c r="EO261" s="298"/>
      <c r="EP261" s="298"/>
      <c r="EQ261" s="298"/>
      <c r="ER261" s="298"/>
      <c r="ES261" s="298"/>
      <c r="ET261" s="298"/>
      <c r="EU261" s="298"/>
      <c r="EV261" s="298"/>
      <c r="EW261" s="298"/>
      <c r="EX261" s="298"/>
      <c r="EY261" s="298"/>
      <c r="EZ261" s="298"/>
      <c r="FA261" s="298"/>
      <c r="FB261" s="298"/>
      <c r="FC261" s="298"/>
      <c r="FD261" s="298"/>
      <c r="FE261" s="298"/>
      <c r="FF261" s="298"/>
      <c r="FG261" s="298"/>
      <c r="FH261" s="298"/>
      <c r="FI261" s="298"/>
      <c r="FJ261" s="298"/>
      <c r="FK261" s="298"/>
      <c r="FL261" s="298"/>
      <c r="FM261" s="298"/>
      <c r="FN261" s="298"/>
      <c r="FO261" s="298"/>
      <c r="FP261" s="298"/>
      <c r="FQ261" s="298"/>
      <c r="FR261" s="298"/>
      <c r="FS261" s="298"/>
      <c r="FT261" s="298"/>
      <c r="FU261" s="298"/>
      <c r="FV261" s="298"/>
      <c r="FW261" s="298"/>
      <c r="FX261" s="298"/>
      <c r="FY261" s="298"/>
      <c r="FZ261" s="298"/>
      <c r="GA261" s="298"/>
      <c r="GB261" s="298"/>
      <c r="GC261" s="298"/>
      <c r="GD261" s="298"/>
      <c r="GE261" s="298"/>
      <c r="GF261" s="298"/>
      <c r="GG261" s="298"/>
      <c r="GH261" s="298"/>
      <c r="GI261" s="298"/>
      <c r="GJ261" s="298"/>
      <c r="GK261" s="298"/>
      <c r="GL261" s="298"/>
      <c r="GM261" s="298"/>
      <c r="GN261" s="298"/>
      <c r="GO261" s="298"/>
      <c r="GP261" s="298"/>
      <c r="GQ261" s="298"/>
      <c r="GR261" s="298"/>
      <c r="GS261" s="298"/>
      <c r="GT261" s="298"/>
      <c r="GU261" s="298"/>
      <c r="GV261" s="298"/>
      <c r="GW261" s="298"/>
      <c r="GX261" s="298"/>
      <c r="GY261" s="298"/>
      <c r="GZ261" s="298"/>
      <c r="HA261" s="298"/>
      <c r="HB261" s="298"/>
      <c r="HC261" s="298"/>
      <c r="HD261" s="298"/>
      <c r="HE261" s="298"/>
      <c r="HF261" s="298"/>
      <c r="HG261" s="298"/>
      <c r="HH261" s="298"/>
      <c r="HI261" s="298"/>
      <c r="HJ261" s="298"/>
      <c r="HK261" s="298"/>
      <c r="HL261" s="298"/>
      <c r="HM261" s="298"/>
      <c r="HN261" s="298"/>
      <c r="HO261" s="298"/>
      <c r="HP261" s="298"/>
      <c r="HQ261" s="298"/>
      <c r="HR261" s="298"/>
      <c r="HS261" s="298"/>
      <c r="HT261" s="298"/>
      <c r="HU261" s="298"/>
      <c r="HV261" s="298"/>
      <c r="HW261" s="298"/>
      <c r="HX261" s="298"/>
      <c r="HY261" s="298"/>
      <c r="HZ261" s="298"/>
      <c r="IA261" s="298"/>
      <c r="IB261" s="298"/>
      <c r="IC261" s="298"/>
      <c r="ID261" s="298"/>
      <c r="IE261" s="298"/>
      <c r="IF261" s="298"/>
      <c r="IG261" s="298"/>
      <c r="IH261" s="298"/>
      <c r="II261" s="298"/>
      <c r="IJ261" s="298"/>
      <c r="IK261" s="298"/>
      <c r="IL261" s="298"/>
      <c r="IM261" s="298"/>
      <c r="IN261" s="298"/>
      <c r="IO261" s="298"/>
      <c r="IP261" s="298"/>
      <c r="IQ261" s="298"/>
      <c r="IR261" s="298"/>
      <c r="IS261" s="298"/>
      <c r="IT261" s="298"/>
      <c r="IU261" s="298"/>
      <c r="IV261" s="298"/>
    </row>
    <row r="262" spans="1:256" ht="15.75">
      <c r="A262" s="452">
        <v>209</v>
      </c>
      <c r="B262" s="405" t="str">
        <f t="shared" si="4"/>
        <v>Louis Welch U13B</v>
      </c>
      <c r="C262" s="427" t="s">
        <v>1914</v>
      </c>
      <c r="D262" s="390" t="s">
        <v>127</v>
      </c>
      <c r="E262" s="411">
        <v>38552</v>
      </c>
      <c r="F262" s="390" t="s">
        <v>2298</v>
      </c>
      <c r="G262" s="342"/>
      <c r="H262" s="321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  <c r="AA262" s="298"/>
      <c r="AB262" s="298"/>
      <c r="AC262" s="298"/>
      <c r="AD262" s="298"/>
      <c r="AE262" s="298"/>
      <c r="AF262" s="298"/>
      <c r="AG262" s="298"/>
      <c r="AH262" s="298"/>
      <c r="AI262" s="298"/>
      <c r="AJ262" s="298"/>
      <c r="AK262" s="298"/>
      <c r="AL262" s="298"/>
      <c r="AM262" s="298"/>
      <c r="AN262" s="298"/>
      <c r="AO262" s="298"/>
      <c r="AP262" s="298"/>
      <c r="AQ262" s="298"/>
      <c r="AR262" s="298"/>
      <c r="AS262" s="298"/>
      <c r="AT262" s="298"/>
      <c r="AU262" s="298"/>
      <c r="AV262" s="298"/>
      <c r="AW262" s="298"/>
      <c r="AX262" s="298"/>
      <c r="AY262" s="298"/>
      <c r="AZ262" s="298"/>
      <c r="BA262" s="298"/>
      <c r="BB262" s="298"/>
      <c r="BC262" s="298"/>
      <c r="BD262" s="298"/>
      <c r="BE262" s="298"/>
      <c r="BF262" s="298"/>
      <c r="BG262" s="298"/>
      <c r="BH262" s="298"/>
      <c r="BI262" s="298"/>
      <c r="BJ262" s="298"/>
      <c r="BK262" s="298"/>
      <c r="BL262" s="298"/>
      <c r="BM262" s="298"/>
      <c r="BN262" s="298"/>
      <c r="BO262" s="298"/>
      <c r="BP262" s="298"/>
      <c r="BQ262" s="298"/>
      <c r="BR262" s="298"/>
      <c r="BS262" s="298"/>
      <c r="BT262" s="298"/>
      <c r="BU262" s="298"/>
      <c r="BV262" s="298"/>
      <c r="BW262" s="298"/>
      <c r="BX262" s="298"/>
      <c r="BY262" s="298"/>
      <c r="BZ262" s="298"/>
      <c r="CA262" s="298"/>
      <c r="CB262" s="298"/>
      <c r="CC262" s="298"/>
      <c r="CD262" s="298"/>
      <c r="CE262" s="298"/>
      <c r="CF262" s="298"/>
      <c r="CG262" s="298"/>
      <c r="CH262" s="298"/>
      <c r="CI262" s="298"/>
      <c r="CJ262" s="298"/>
      <c r="CK262" s="298"/>
      <c r="CL262" s="298"/>
      <c r="CM262" s="298"/>
      <c r="CN262" s="298"/>
      <c r="CO262" s="298"/>
      <c r="CP262" s="298"/>
      <c r="CQ262" s="298"/>
      <c r="CR262" s="298"/>
      <c r="CS262" s="298"/>
      <c r="CT262" s="298"/>
      <c r="CU262" s="298"/>
      <c r="CV262" s="298"/>
      <c r="CW262" s="298"/>
      <c r="CX262" s="298"/>
      <c r="CY262" s="298"/>
      <c r="CZ262" s="298"/>
      <c r="DA262" s="298"/>
      <c r="DB262" s="298"/>
      <c r="DC262" s="298"/>
      <c r="DD262" s="298"/>
      <c r="DE262" s="298"/>
      <c r="DF262" s="298"/>
      <c r="DG262" s="298"/>
      <c r="DH262" s="298"/>
      <c r="DI262" s="298"/>
      <c r="DJ262" s="298"/>
      <c r="DK262" s="298"/>
      <c r="DL262" s="298"/>
      <c r="DM262" s="298"/>
      <c r="DN262" s="298"/>
      <c r="DO262" s="298"/>
      <c r="DP262" s="298"/>
      <c r="DQ262" s="298"/>
      <c r="DR262" s="298"/>
      <c r="DS262" s="298"/>
      <c r="DT262" s="298"/>
      <c r="DU262" s="298"/>
      <c r="DV262" s="298"/>
      <c r="DW262" s="298"/>
      <c r="DX262" s="298"/>
      <c r="DY262" s="298"/>
      <c r="DZ262" s="298"/>
      <c r="EA262" s="298"/>
      <c r="EB262" s="298"/>
      <c r="EC262" s="298"/>
      <c r="ED262" s="298"/>
      <c r="EE262" s="298"/>
      <c r="EF262" s="298"/>
      <c r="EG262" s="298"/>
      <c r="EH262" s="298"/>
      <c r="EI262" s="298"/>
      <c r="EJ262" s="298"/>
      <c r="EK262" s="298"/>
      <c r="EL262" s="298"/>
      <c r="EM262" s="298"/>
      <c r="EN262" s="298"/>
      <c r="EO262" s="298"/>
      <c r="EP262" s="298"/>
      <c r="EQ262" s="298"/>
      <c r="ER262" s="298"/>
      <c r="ES262" s="298"/>
      <c r="ET262" s="298"/>
      <c r="EU262" s="298"/>
      <c r="EV262" s="298"/>
      <c r="EW262" s="298"/>
      <c r="EX262" s="298"/>
      <c r="EY262" s="298"/>
      <c r="EZ262" s="298"/>
      <c r="FA262" s="298"/>
      <c r="FB262" s="298"/>
      <c r="FC262" s="298"/>
      <c r="FD262" s="298"/>
      <c r="FE262" s="298"/>
      <c r="FF262" s="298"/>
      <c r="FG262" s="298"/>
      <c r="FH262" s="298"/>
      <c r="FI262" s="298"/>
      <c r="FJ262" s="298"/>
      <c r="FK262" s="298"/>
      <c r="FL262" s="298"/>
      <c r="FM262" s="298"/>
      <c r="FN262" s="298"/>
      <c r="FO262" s="298"/>
      <c r="FP262" s="298"/>
      <c r="FQ262" s="298"/>
      <c r="FR262" s="298"/>
      <c r="FS262" s="298"/>
      <c r="FT262" s="298"/>
      <c r="FU262" s="298"/>
      <c r="FV262" s="298"/>
      <c r="FW262" s="298"/>
      <c r="FX262" s="298"/>
      <c r="FY262" s="298"/>
      <c r="FZ262" s="298"/>
      <c r="GA262" s="298"/>
      <c r="GB262" s="298"/>
      <c r="GC262" s="298"/>
      <c r="GD262" s="298"/>
      <c r="GE262" s="298"/>
      <c r="GF262" s="298"/>
      <c r="GG262" s="298"/>
      <c r="GH262" s="298"/>
      <c r="GI262" s="298"/>
      <c r="GJ262" s="298"/>
      <c r="GK262" s="298"/>
      <c r="GL262" s="298"/>
      <c r="GM262" s="298"/>
      <c r="GN262" s="298"/>
      <c r="GO262" s="298"/>
      <c r="GP262" s="298"/>
      <c r="GQ262" s="298"/>
      <c r="GR262" s="298"/>
      <c r="GS262" s="298"/>
      <c r="GT262" s="298"/>
      <c r="GU262" s="298"/>
      <c r="GV262" s="298"/>
      <c r="GW262" s="298"/>
      <c r="GX262" s="298"/>
      <c r="GY262" s="298"/>
      <c r="GZ262" s="298"/>
      <c r="HA262" s="298"/>
      <c r="HB262" s="298"/>
      <c r="HC262" s="298"/>
      <c r="HD262" s="298"/>
      <c r="HE262" s="298"/>
      <c r="HF262" s="298"/>
      <c r="HG262" s="298"/>
      <c r="HH262" s="298"/>
      <c r="HI262" s="298"/>
      <c r="HJ262" s="298"/>
      <c r="HK262" s="298"/>
      <c r="HL262" s="298"/>
      <c r="HM262" s="298"/>
      <c r="HN262" s="298"/>
      <c r="HO262" s="298"/>
      <c r="HP262" s="298"/>
      <c r="HQ262" s="298"/>
      <c r="HR262" s="298"/>
      <c r="HS262" s="298"/>
      <c r="HT262" s="298"/>
      <c r="HU262" s="298"/>
      <c r="HV262" s="298"/>
      <c r="HW262" s="298"/>
      <c r="HX262" s="298"/>
      <c r="HY262" s="298"/>
      <c r="HZ262" s="298"/>
      <c r="IA262" s="298"/>
      <c r="IB262" s="298"/>
      <c r="IC262" s="298"/>
      <c r="ID262" s="298"/>
      <c r="IE262" s="298"/>
      <c r="IF262" s="298"/>
      <c r="IG262" s="298"/>
      <c r="IH262" s="298"/>
      <c r="II262" s="298"/>
      <c r="IJ262" s="298"/>
      <c r="IK262" s="298"/>
      <c r="IL262" s="298"/>
      <c r="IM262" s="298"/>
      <c r="IN262" s="298"/>
      <c r="IO262" s="298"/>
      <c r="IP262" s="298"/>
      <c r="IQ262" s="298"/>
      <c r="IR262" s="298"/>
      <c r="IS262" s="298"/>
      <c r="IT262" s="298"/>
      <c r="IU262" s="298"/>
      <c r="IV262" s="298"/>
    </row>
    <row r="263" spans="1:256" ht="15.75">
      <c r="A263" s="452">
        <v>210</v>
      </c>
      <c r="B263" s="405" t="str">
        <f t="shared" si="4"/>
        <v>Oliver Capps U13B</v>
      </c>
      <c r="C263" s="427" t="s">
        <v>1914</v>
      </c>
      <c r="D263" s="390" t="s">
        <v>2790</v>
      </c>
      <c r="E263" s="507">
        <v>38372</v>
      </c>
      <c r="F263" s="390" t="s">
        <v>2791</v>
      </c>
      <c r="G263" s="342"/>
      <c r="H263" s="321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  <c r="AA263" s="298"/>
      <c r="AB263" s="298"/>
      <c r="AC263" s="298"/>
      <c r="AD263" s="298"/>
      <c r="AE263" s="298"/>
      <c r="AF263" s="298"/>
      <c r="AG263" s="298"/>
      <c r="AH263" s="298"/>
      <c r="AI263" s="298"/>
      <c r="AJ263" s="298"/>
      <c r="AK263" s="298"/>
      <c r="AL263" s="298"/>
      <c r="AM263" s="298"/>
      <c r="AN263" s="298"/>
      <c r="AO263" s="298"/>
      <c r="AP263" s="298"/>
      <c r="AQ263" s="298"/>
      <c r="AR263" s="298"/>
      <c r="AS263" s="298"/>
      <c r="AT263" s="298"/>
      <c r="AU263" s="298"/>
      <c r="AV263" s="298"/>
      <c r="AW263" s="298"/>
      <c r="AX263" s="298"/>
      <c r="AY263" s="298"/>
      <c r="AZ263" s="298"/>
      <c r="BA263" s="298"/>
      <c r="BB263" s="298"/>
      <c r="BC263" s="298"/>
      <c r="BD263" s="298"/>
      <c r="BE263" s="298"/>
      <c r="BF263" s="298"/>
      <c r="BG263" s="298"/>
      <c r="BH263" s="298"/>
      <c r="BI263" s="298"/>
      <c r="BJ263" s="298"/>
      <c r="BK263" s="298"/>
      <c r="BL263" s="298"/>
      <c r="BM263" s="298"/>
      <c r="BN263" s="298"/>
      <c r="BO263" s="298"/>
      <c r="BP263" s="298"/>
      <c r="BQ263" s="298"/>
      <c r="BR263" s="298"/>
      <c r="BS263" s="298"/>
      <c r="BT263" s="298"/>
      <c r="BU263" s="298"/>
      <c r="BV263" s="298"/>
      <c r="BW263" s="298"/>
      <c r="BX263" s="298"/>
      <c r="BY263" s="298"/>
      <c r="BZ263" s="298"/>
      <c r="CA263" s="298"/>
      <c r="CB263" s="298"/>
      <c r="CC263" s="298"/>
      <c r="CD263" s="298"/>
      <c r="CE263" s="298"/>
      <c r="CF263" s="298"/>
      <c r="CG263" s="298"/>
      <c r="CH263" s="298"/>
      <c r="CI263" s="298"/>
      <c r="CJ263" s="298"/>
      <c r="CK263" s="298"/>
      <c r="CL263" s="298"/>
      <c r="CM263" s="298"/>
      <c r="CN263" s="298"/>
      <c r="CO263" s="298"/>
      <c r="CP263" s="298"/>
      <c r="CQ263" s="298"/>
      <c r="CR263" s="298"/>
      <c r="CS263" s="298"/>
      <c r="CT263" s="298"/>
      <c r="CU263" s="298"/>
      <c r="CV263" s="298"/>
      <c r="CW263" s="298"/>
      <c r="CX263" s="298"/>
      <c r="CY263" s="298"/>
      <c r="CZ263" s="298"/>
      <c r="DA263" s="298"/>
      <c r="DB263" s="298"/>
      <c r="DC263" s="298"/>
      <c r="DD263" s="298"/>
      <c r="DE263" s="298"/>
      <c r="DF263" s="298"/>
      <c r="DG263" s="298"/>
      <c r="DH263" s="298"/>
      <c r="DI263" s="298"/>
      <c r="DJ263" s="298"/>
      <c r="DK263" s="298"/>
      <c r="DL263" s="298"/>
      <c r="DM263" s="298"/>
      <c r="DN263" s="298"/>
      <c r="DO263" s="298"/>
      <c r="DP263" s="298"/>
      <c r="DQ263" s="298"/>
      <c r="DR263" s="298"/>
      <c r="DS263" s="298"/>
      <c r="DT263" s="298"/>
      <c r="DU263" s="298"/>
      <c r="DV263" s="298"/>
      <c r="DW263" s="298"/>
      <c r="DX263" s="298"/>
      <c r="DY263" s="298"/>
      <c r="DZ263" s="298"/>
      <c r="EA263" s="298"/>
      <c r="EB263" s="298"/>
      <c r="EC263" s="298"/>
      <c r="ED263" s="298"/>
      <c r="EE263" s="298"/>
      <c r="EF263" s="298"/>
      <c r="EG263" s="298"/>
      <c r="EH263" s="298"/>
      <c r="EI263" s="298"/>
      <c r="EJ263" s="298"/>
      <c r="EK263" s="298"/>
      <c r="EL263" s="298"/>
      <c r="EM263" s="298"/>
      <c r="EN263" s="298"/>
      <c r="EO263" s="298"/>
      <c r="EP263" s="298"/>
      <c r="EQ263" s="298"/>
      <c r="ER263" s="298"/>
      <c r="ES263" s="298"/>
      <c r="ET263" s="298"/>
      <c r="EU263" s="298"/>
      <c r="EV263" s="298"/>
      <c r="EW263" s="298"/>
      <c r="EX263" s="298"/>
      <c r="EY263" s="298"/>
      <c r="EZ263" s="298"/>
      <c r="FA263" s="298"/>
      <c r="FB263" s="298"/>
      <c r="FC263" s="298"/>
      <c r="FD263" s="298"/>
      <c r="FE263" s="298"/>
      <c r="FF263" s="298"/>
      <c r="FG263" s="298"/>
      <c r="FH263" s="298"/>
      <c r="FI263" s="298"/>
      <c r="FJ263" s="298"/>
      <c r="FK263" s="298"/>
      <c r="FL263" s="298"/>
      <c r="FM263" s="298"/>
      <c r="FN263" s="298"/>
      <c r="FO263" s="298"/>
      <c r="FP263" s="298"/>
      <c r="FQ263" s="298"/>
      <c r="FR263" s="298"/>
      <c r="FS263" s="298"/>
      <c r="FT263" s="298"/>
      <c r="FU263" s="298"/>
      <c r="FV263" s="298"/>
      <c r="FW263" s="298"/>
      <c r="FX263" s="298"/>
      <c r="FY263" s="298"/>
      <c r="FZ263" s="298"/>
      <c r="GA263" s="298"/>
      <c r="GB263" s="298"/>
      <c r="GC263" s="298"/>
      <c r="GD263" s="298"/>
      <c r="GE263" s="298"/>
      <c r="GF263" s="298"/>
      <c r="GG263" s="298"/>
      <c r="GH263" s="298"/>
      <c r="GI263" s="298"/>
      <c r="GJ263" s="298"/>
      <c r="GK263" s="298"/>
      <c r="GL263" s="298"/>
      <c r="GM263" s="298"/>
      <c r="GN263" s="298"/>
      <c r="GO263" s="298"/>
      <c r="GP263" s="298"/>
      <c r="GQ263" s="298"/>
      <c r="GR263" s="298"/>
      <c r="GS263" s="298"/>
      <c r="GT263" s="298"/>
      <c r="GU263" s="298"/>
      <c r="GV263" s="298"/>
      <c r="GW263" s="298"/>
      <c r="GX263" s="298"/>
      <c r="GY263" s="298"/>
      <c r="GZ263" s="298"/>
      <c r="HA263" s="298"/>
      <c r="HB263" s="298"/>
      <c r="HC263" s="298"/>
      <c r="HD263" s="298"/>
      <c r="HE263" s="298"/>
      <c r="HF263" s="298"/>
      <c r="HG263" s="298"/>
      <c r="HH263" s="298"/>
      <c r="HI263" s="298"/>
      <c r="HJ263" s="298"/>
      <c r="HK263" s="298"/>
      <c r="HL263" s="298"/>
      <c r="HM263" s="298"/>
      <c r="HN263" s="298"/>
      <c r="HO263" s="298"/>
      <c r="HP263" s="298"/>
      <c r="HQ263" s="298"/>
      <c r="HR263" s="298"/>
      <c r="HS263" s="298"/>
      <c r="HT263" s="298"/>
      <c r="HU263" s="298"/>
      <c r="HV263" s="298"/>
      <c r="HW263" s="298"/>
      <c r="HX263" s="298"/>
      <c r="HY263" s="298"/>
      <c r="HZ263" s="298"/>
      <c r="IA263" s="298"/>
      <c r="IB263" s="298"/>
      <c r="IC263" s="298"/>
      <c r="ID263" s="298"/>
      <c r="IE263" s="298"/>
      <c r="IF263" s="298"/>
      <c r="IG263" s="298"/>
      <c r="IH263" s="298"/>
      <c r="II263" s="298"/>
      <c r="IJ263" s="298"/>
      <c r="IK263" s="298"/>
      <c r="IL263" s="298"/>
      <c r="IM263" s="298"/>
      <c r="IN263" s="298"/>
      <c r="IO263" s="298"/>
      <c r="IP263" s="298"/>
      <c r="IQ263" s="298"/>
      <c r="IR263" s="298"/>
      <c r="IS263" s="298"/>
      <c r="IT263" s="298"/>
      <c r="IU263" s="298"/>
      <c r="IV263" s="298"/>
    </row>
    <row r="264" spans="1:256" ht="15.75">
      <c r="A264" s="452">
        <v>211</v>
      </c>
      <c r="B264" s="405" t="str">
        <f t="shared" si="4"/>
        <v>Thomas Bennett U13B</v>
      </c>
      <c r="C264" s="427" t="s">
        <v>1914</v>
      </c>
      <c r="D264" s="390" t="s">
        <v>127</v>
      </c>
      <c r="E264" s="411">
        <v>38946</v>
      </c>
      <c r="F264" s="390" t="s">
        <v>3103</v>
      </c>
      <c r="G264" s="342"/>
      <c r="H264" s="40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  <c r="AH264" s="298"/>
      <c r="AI264" s="298"/>
      <c r="AJ264" s="298"/>
      <c r="AK264" s="298"/>
      <c r="AL264" s="298"/>
      <c r="AM264" s="298"/>
      <c r="AN264" s="298"/>
      <c r="AO264" s="298"/>
      <c r="AP264" s="298"/>
      <c r="AQ264" s="298"/>
      <c r="AR264" s="298"/>
      <c r="AS264" s="298"/>
      <c r="AT264" s="298"/>
      <c r="AU264" s="298"/>
      <c r="AV264" s="298"/>
      <c r="AW264" s="298"/>
      <c r="AX264" s="298"/>
      <c r="AY264" s="298"/>
      <c r="AZ264" s="298"/>
      <c r="BA264" s="298"/>
      <c r="BB264" s="298"/>
      <c r="BC264" s="298"/>
      <c r="BD264" s="298"/>
      <c r="BE264" s="298"/>
      <c r="BF264" s="298"/>
      <c r="BG264" s="298"/>
      <c r="BH264" s="298"/>
      <c r="BI264" s="298"/>
      <c r="BJ264" s="298"/>
      <c r="BK264" s="298"/>
      <c r="BL264" s="298"/>
      <c r="BM264" s="298"/>
      <c r="BN264" s="298"/>
      <c r="BO264" s="298"/>
      <c r="BP264" s="298"/>
      <c r="BQ264" s="298"/>
      <c r="BR264" s="298"/>
      <c r="BS264" s="298"/>
      <c r="BT264" s="298"/>
      <c r="BU264" s="298"/>
      <c r="BV264" s="298"/>
      <c r="BW264" s="298"/>
      <c r="BX264" s="298"/>
      <c r="BY264" s="298"/>
      <c r="BZ264" s="298"/>
      <c r="CA264" s="298"/>
      <c r="CB264" s="298"/>
      <c r="CC264" s="298"/>
      <c r="CD264" s="298"/>
      <c r="CE264" s="298"/>
      <c r="CF264" s="298"/>
      <c r="CG264" s="298"/>
      <c r="CH264" s="298"/>
      <c r="CI264" s="298"/>
      <c r="CJ264" s="298"/>
      <c r="CK264" s="298"/>
      <c r="CL264" s="298"/>
      <c r="CM264" s="298"/>
      <c r="CN264" s="298"/>
      <c r="CO264" s="298"/>
      <c r="CP264" s="298"/>
      <c r="CQ264" s="298"/>
      <c r="CR264" s="298"/>
      <c r="CS264" s="298"/>
      <c r="CT264" s="298"/>
      <c r="CU264" s="298"/>
      <c r="CV264" s="298"/>
      <c r="CW264" s="298"/>
      <c r="CX264" s="298"/>
      <c r="CY264" s="298"/>
      <c r="CZ264" s="298"/>
      <c r="DA264" s="298"/>
      <c r="DB264" s="298"/>
      <c r="DC264" s="298"/>
      <c r="DD264" s="298"/>
      <c r="DE264" s="298"/>
      <c r="DF264" s="298"/>
      <c r="DG264" s="298"/>
      <c r="DH264" s="298"/>
      <c r="DI264" s="298"/>
      <c r="DJ264" s="298"/>
      <c r="DK264" s="298"/>
      <c r="DL264" s="298"/>
      <c r="DM264" s="298"/>
      <c r="DN264" s="298"/>
      <c r="DO264" s="298"/>
      <c r="DP264" s="298"/>
      <c r="DQ264" s="298"/>
      <c r="DR264" s="298"/>
      <c r="DS264" s="298"/>
      <c r="DT264" s="298"/>
      <c r="DU264" s="298"/>
      <c r="DV264" s="298"/>
      <c r="DW264" s="298"/>
      <c r="DX264" s="298"/>
      <c r="DY264" s="298"/>
      <c r="DZ264" s="298"/>
      <c r="EA264" s="298"/>
      <c r="EB264" s="298"/>
      <c r="EC264" s="298"/>
      <c r="ED264" s="298"/>
      <c r="EE264" s="298"/>
      <c r="EF264" s="298"/>
      <c r="EG264" s="298"/>
      <c r="EH264" s="298"/>
      <c r="EI264" s="298"/>
      <c r="EJ264" s="298"/>
      <c r="EK264" s="298"/>
      <c r="EL264" s="298"/>
      <c r="EM264" s="298"/>
      <c r="EN264" s="298"/>
      <c r="EO264" s="298"/>
      <c r="EP264" s="298"/>
      <c r="EQ264" s="298"/>
      <c r="ER264" s="298"/>
      <c r="ES264" s="298"/>
      <c r="ET264" s="298"/>
      <c r="EU264" s="298"/>
      <c r="EV264" s="298"/>
      <c r="EW264" s="298"/>
      <c r="EX264" s="298"/>
      <c r="EY264" s="298"/>
      <c r="EZ264" s="298"/>
      <c r="FA264" s="298"/>
      <c r="FB264" s="298"/>
      <c r="FC264" s="298"/>
      <c r="FD264" s="298"/>
      <c r="FE264" s="298"/>
      <c r="FF264" s="298"/>
      <c r="FG264" s="298"/>
      <c r="FH264" s="298"/>
      <c r="FI264" s="298"/>
      <c r="FJ264" s="298"/>
      <c r="FK264" s="298"/>
      <c r="FL264" s="298"/>
      <c r="FM264" s="298"/>
      <c r="FN264" s="298"/>
      <c r="FO264" s="298"/>
      <c r="FP264" s="298"/>
      <c r="FQ264" s="298"/>
      <c r="FR264" s="298"/>
      <c r="FS264" s="298"/>
      <c r="FT264" s="298"/>
      <c r="FU264" s="298"/>
      <c r="FV264" s="298"/>
      <c r="FW264" s="298"/>
      <c r="FX264" s="298"/>
      <c r="FY264" s="298"/>
      <c r="FZ264" s="298"/>
      <c r="GA264" s="298"/>
      <c r="GB264" s="298"/>
      <c r="GC264" s="298"/>
      <c r="GD264" s="298"/>
      <c r="GE264" s="298"/>
      <c r="GF264" s="298"/>
      <c r="GG264" s="298"/>
      <c r="GH264" s="298"/>
      <c r="GI264" s="298"/>
      <c r="GJ264" s="298"/>
      <c r="GK264" s="298"/>
      <c r="GL264" s="298"/>
      <c r="GM264" s="298"/>
      <c r="GN264" s="298"/>
      <c r="GO264" s="298"/>
      <c r="GP264" s="298"/>
      <c r="GQ264" s="298"/>
      <c r="GR264" s="298"/>
      <c r="GS264" s="298"/>
      <c r="GT264" s="298"/>
      <c r="GU264" s="298"/>
      <c r="GV264" s="298"/>
      <c r="GW264" s="298"/>
      <c r="GX264" s="298"/>
      <c r="GY264" s="298"/>
      <c r="GZ264" s="298"/>
      <c r="HA264" s="298"/>
      <c r="HB264" s="298"/>
      <c r="HC264" s="298"/>
      <c r="HD264" s="298"/>
      <c r="HE264" s="298"/>
      <c r="HF264" s="298"/>
      <c r="HG264" s="298"/>
      <c r="HH264" s="298"/>
      <c r="HI264" s="298"/>
      <c r="HJ264" s="298"/>
      <c r="HK264" s="298"/>
      <c r="HL264" s="298"/>
      <c r="HM264" s="298"/>
      <c r="HN264" s="298"/>
      <c r="HO264" s="298"/>
      <c r="HP264" s="298"/>
      <c r="HQ264" s="298"/>
      <c r="HR264" s="298"/>
      <c r="HS264" s="298"/>
      <c r="HT264" s="298"/>
      <c r="HU264" s="298"/>
      <c r="HV264" s="298"/>
      <c r="HW264" s="298"/>
      <c r="HX264" s="298"/>
      <c r="HY264" s="298"/>
      <c r="HZ264" s="298"/>
      <c r="IA264" s="298"/>
      <c r="IB264" s="298"/>
      <c r="IC264" s="298"/>
      <c r="ID264" s="298"/>
      <c r="IE264" s="298"/>
      <c r="IF264" s="298"/>
      <c r="IG264" s="298"/>
      <c r="IH264" s="298"/>
      <c r="II264" s="298"/>
      <c r="IJ264" s="298"/>
      <c r="IK264" s="298"/>
      <c r="IL264" s="298"/>
      <c r="IM264" s="298"/>
      <c r="IN264" s="298"/>
      <c r="IO264" s="298"/>
      <c r="IP264" s="298"/>
      <c r="IQ264" s="298"/>
      <c r="IR264" s="298"/>
      <c r="IS264" s="298"/>
      <c r="IT264" s="298"/>
      <c r="IU264" s="298"/>
      <c r="IV264" s="298"/>
    </row>
    <row r="265" spans="1:256" ht="15.75">
      <c r="A265" s="452">
        <v>212</v>
      </c>
      <c r="B265" s="405" t="str">
        <f t="shared" si="4"/>
        <v>Daniel Hamilton-Strong U15B</v>
      </c>
      <c r="C265" s="427" t="s">
        <v>1914</v>
      </c>
      <c r="D265" s="390" t="s">
        <v>129</v>
      </c>
      <c r="E265" s="411">
        <v>37885</v>
      </c>
      <c r="F265" s="390" t="s">
        <v>2792</v>
      </c>
      <c r="G265" s="343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  <c r="AA265" s="298"/>
      <c r="AB265" s="298"/>
      <c r="AC265" s="298"/>
      <c r="AD265" s="298"/>
      <c r="AE265" s="298"/>
      <c r="AF265" s="298"/>
      <c r="AG265" s="298"/>
      <c r="AH265" s="298"/>
      <c r="AI265" s="298"/>
      <c r="AJ265" s="298"/>
      <c r="AK265" s="298"/>
      <c r="AL265" s="298"/>
      <c r="AM265" s="298"/>
      <c r="AN265" s="298"/>
      <c r="AO265" s="298"/>
      <c r="AP265" s="298"/>
      <c r="AQ265" s="298"/>
      <c r="AR265" s="298"/>
      <c r="AS265" s="298"/>
      <c r="AT265" s="298"/>
      <c r="AU265" s="298"/>
      <c r="AV265" s="298"/>
      <c r="AW265" s="298"/>
      <c r="AX265" s="298"/>
      <c r="AY265" s="298"/>
      <c r="AZ265" s="298"/>
      <c r="BA265" s="298"/>
      <c r="BB265" s="298"/>
      <c r="BC265" s="298"/>
      <c r="BD265" s="298"/>
      <c r="BE265" s="298"/>
      <c r="BF265" s="298"/>
      <c r="BG265" s="298"/>
      <c r="BH265" s="298"/>
      <c r="BI265" s="298"/>
      <c r="BJ265" s="298"/>
      <c r="BK265" s="298"/>
      <c r="BL265" s="298"/>
      <c r="BM265" s="298"/>
      <c r="BN265" s="298"/>
      <c r="BO265" s="298"/>
      <c r="BP265" s="298"/>
      <c r="BQ265" s="298"/>
      <c r="BR265" s="298"/>
      <c r="BS265" s="298"/>
      <c r="BT265" s="298"/>
      <c r="BU265" s="298"/>
      <c r="BV265" s="298"/>
      <c r="BW265" s="298"/>
      <c r="BX265" s="298"/>
      <c r="BY265" s="298"/>
      <c r="BZ265" s="298"/>
      <c r="CA265" s="298"/>
      <c r="CB265" s="298"/>
      <c r="CC265" s="298"/>
      <c r="CD265" s="298"/>
      <c r="CE265" s="298"/>
      <c r="CF265" s="298"/>
      <c r="CG265" s="298"/>
      <c r="CH265" s="298"/>
      <c r="CI265" s="298"/>
      <c r="CJ265" s="298"/>
      <c r="CK265" s="298"/>
      <c r="CL265" s="298"/>
      <c r="CM265" s="298"/>
      <c r="CN265" s="298"/>
      <c r="CO265" s="298"/>
      <c r="CP265" s="298"/>
      <c r="CQ265" s="298"/>
      <c r="CR265" s="298"/>
      <c r="CS265" s="298"/>
      <c r="CT265" s="298"/>
      <c r="CU265" s="298"/>
      <c r="CV265" s="298"/>
      <c r="CW265" s="298"/>
      <c r="CX265" s="298"/>
      <c r="CY265" s="298"/>
      <c r="CZ265" s="298"/>
      <c r="DA265" s="298"/>
      <c r="DB265" s="298"/>
      <c r="DC265" s="298"/>
      <c r="DD265" s="298"/>
      <c r="DE265" s="298"/>
      <c r="DF265" s="298"/>
      <c r="DG265" s="298"/>
      <c r="DH265" s="298"/>
      <c r="DI265" s="298"/>
      <c r="DJ265" s="298"/>
      <c r="DK265" s="298"/>
      <c r="DL265" s="298"/>
      <c r="DM265" s="298"/>
      <c r="DN265" s="298"/>
      <c r="DO265" s="298"/>
      <c r="DP265" s="298"/>
      <c r="DQ265" s="298"/>
      <c r="DR265" s="298"/>
      <c r="DS265" s="298"/>
      <c r="DT265" s="298"/>
      <c r="DU265" s="298"/>
      <c r="DV265" s="298"/>
      <c r="DW265" s="298"/>
      <c r="DX265" s="298"/>
      <c r="DY265" s="298"/>
      <c r="DZ265" s="298"/>
      <c r="EA265" s="298"/>
      <c r="EB265" s="298"/>
      <c r="EC265" s="298"/>
      <c r="ED265" s="298"/>
      <c r="EE265" s="298"/>
      <c r="EF265" s="298"/>
      <c r="EG265" s="298"/>
      <c r="EH265" s="298"/>
      <c r="EI265" s="298"/>
      <c r="EJ265" s="298"/>
      <c r="EK265" s="298"/>
      <c r="EL265" s="298"/>
      <c r="EM265" s="298"/>
      <c r="EN265" s="298"/>
      <c r="EO265" s="298"/>
      <c r="EP265" s="298"/>
      <c r="EQ265" s="298"/>
      <c r="ER265" s="298"/>
      <c r="ES265" s="298"/>
      <c r="ET265" s="298"/>
      <c r="EU265" s="298"/>
      <c r="EV265" s="298"/>
      <c r="EW265" s="298"/>
      <c r="EX265" s="298"/>
      <c r="EY265" s="298"/>
      <c r="EZ265" s="298"/>
      <c r="FA265" s="298"/>
      <c r="FB265" s="298"/>
      <c r="FC265" s="298"/>
      <c r="FD265" s="298"/>
      <c r="FE265" s="298"/>
      <c r="FF265" s="298"/>
      <c r="FG265" s="298"/>
      <c r="FH265" s="298"/>
      <c r="FI265" s="298"/>
      <c r="FJ265" s="298"/>
      <c r="FK265" s="298"/>
      <c r="FL265" s="298"/>
      <c r="FM265" s="298"/>
      <c r="FN265" s="298"/>
      <c r="FO265" s="298"/>
      <c r="FP265" s="298"/>
      <c r="FQ265" s="298"/>
      <c r="FR265" s="298"/>
      <c r="FS265" s="298"/>
      <c r="FT265" s="298"/>
      <c r="FU265" s="298"/>
      <c r="FV265" s="298"/>
      <c r="FW265" s="298"/>
      <c r="FX265" s="298"/>
      <c r="FY265" s="298"/>
      <c r="FZ265" s="298"/>
      <c r="GA265" s="298"/>
      <c r="GB265" s="298"/>
      <c r="GC265" s="298"/>
      <c r="GD265" s="298"/>
      <c r="GE265" s="298"/>
      <c r="GF265" s="298"/>
      <c r="GG265" s="298"/>
      <c r="GH265" s="298"/>
      <c r="GI265" s="298"/>
      <c r="GJ265" s="298"/>
      <c r="GK265" s="298"/>
      <c r="GL265" s="298"/>
      <c r="GM265" s="298"/>
      <c r="GN265" s="298"/>
      <c r="GO265" s="298"/>
      <c r="GP265" s="298"/>
      <c r="GQ265" s="298"/>
      <c r="GR265" s="298"/>
      <c r="GS265" s="298"/>
      <c r="GT265" s="298"/>
      <c r="GU265" s="298"/>
      <c r="GV265" s="298"/>
      <c r="GW265" s="298"/>
      <c r="GX265" s="298"/>
      <c r="GY265" s="298"/>
      <c r="GZ265" s="298"/>
      <c r="HA265" s="298"/>
      <c r="HB265" s="298"/>
      <c r="HC265" s="298"/>
      <c r="HD265" s="298"/>
      <c r="HE265" s="298"/>
      <c r="HF265" s="298"/>
      <c r="HG265" s="298"/>
      <c r="HH265" s="298"/>
      <c r="HI265" s="298"/>
      <c r="HJ265" s="298"/>
      <c r="HK265" s="298"/>
      <c r="HL265" s="298"/>
      <c r="HM265" s="298"/>
      <c r="HN265" s="298"/>
      <c r="HO265" s="298"/>
      <c r="HP265" s="298"/>
      <c r="HQ265" s="298"/>
      <c r="HR265" s="298"/>
      <c r="HS265" s="298"/>
      <c r="HT265" s="298"/>
      <c r="HU265" s="298"/>
      <c r="HV265" s="298"/>
      <c r="HW265" s="298"/>
      <c r="HX265" s="298"/>
      <c r="HY265" s="298"/>
      <c r="HZ265" s="298"/>
      <c r="IA265" s="298"/>
      <c r="IB265" s="298"/>
      <c r="IC265" s="298"/>
      <c r="ID265" s="298"/>
      <c r="IE265" s="298"/>
      <c r="IF265" s="298"/>
      <c r="IG265" s="298"/>
      <c r="IH265" s="298"/>
      <c r="II265" s="298"/>
      <c r="IJ265" s="298"/>
      <c r="IK265" s="298"/>
      <c r="IL265" s="298"/>
      <c r="IM265" s="298"/>
      <c r="IN265" s="298"/>
      <c r="IO265" s="298"/>
      <c r="IP265" s="298"/>
      <c r="IQ265" s="298"/>
      <c r="IR265" s="298"/>
      <c r="IS265" s="298"/>
      <c r="IT265" s="298"/>
      <c r="IU265" s="298"/>
      <c r="IV265" s="298"/>
    </row>
    <row r="266" spans="1:256" ht="15.75">
      <c r="A266" s="452">
        <v>213</v>
      </c>
      <c r="B266" s="405" t="str">
        <f t="shared" si="4"/>
        <v>Fraser Moran U15B</v>
      </c>
      <c r="C266" s="427" t="s">
        <v>1914</v>
      </c>
      <c r="D266" s="390" t="s">
        <v>129</v>
      </c>
      <c r="E266" s="411">
        <v>37565</v>
      </c>
      <c r="F266" s="390" t="s">
        <v>1967</v>
      </c>
      <c r="G266" s="318"/>
      <c r="H266" s="313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  <c r="BC266" s="298"/>
      <c r="BD266" s="298"/>
      <c r="BE266" s="298"/>
      <c r="BF266" s="298"/>
      <c r="BG266" s="298"/>
      <c r="BH266" s="298"/>
      <c r="BI266" s="298"/>
      <c r="BJ266" s="298"/>
      <c r="BK266" s="298"/>
      <c r="BL266" s="298"/>
      <c r="BM266" s="298"/>
      <c r="BN266" s="298"/>
      <c r="BO266" s="298"/>
      <c r="BP266" s="298"/>
      <c r="BQ266" s="298"/>
      <c r="BR266" s="298"/>
      <c r="BS266" s="298"/>
      <c r="BT266" s="298"/>
      <c r="BU266" s="298"/>
      <c r="BV266" s="298"/>
      <c r="BW266" s="298"/>
      <c r="BX266" s="298"/>
      <c r="BY266" s="298"/>
      <c r="BZ266" s="298"/>
      <c r="CA266" s="298"/>
      <c r="CB266" s="298"/>
      <c r="CC266" s="298"/>
      <c r="CD266" s="298"/>
      <c r="CE266" s="298"/>
      <c r="CF266" s="298"/>
      <c r="CG266" s="298"/>
      <c r="CH266" s="298"/>
      <c r="CI266" s="298"/>
      <c r="CJ266" s="298"/>
      <c r="CK266" s="298"/>
      <c r="CL266" s="298"/>
      <c r="CM266" s="298"/>
      <c r="CN266" s="298"/>
      <c r="CO266" s="298"/>
      <c r="CP266" s="298"/>
      <c r="CQ266" s="298"/>
      <c r="CR266" s="298"/>
      <c r="CS266" s="298"/>
      <c r="CT266" s="298"/>
      <c r="CU266" s="298"/>
      <c r="CV266" s="298"/>
      <c r="CW266" s="298"/>
      <c r="CX266" s="298"/>
      <c r="CY266" s="298"/>
      <c r="CZ266" s="298"/>
      <c r="DA266" s="298"/>
      <c r="DB266" s="298"/>
      <c r="DC266" s="298"/>
      <c r="DD266" s="298"/>
      <c r="DE266" s="298"/>
      <c r="DF266" s="298"/>
      <c r="DG266" s="298"/>
      <c r="DH266" s="298"/>
      <c r="DI266" s="298"/>
      <c r="DJ266" s="298"/>
      <c r="DK266" s="298"/>
      <c r="DL266" s="298"/>
      <c r="DM266" s="298"/>
      <c r="DN266" s="298"/>
      <c r="DO266" s="298"/>
      <c r="DP266" s="298"/>
      <c r="DQ266" s="298"/>
      <c r="DR266" s="298"/>
      <c r="DS266" s="298"/>
      <c r="DT266" s="298"/>
      <c r="DU266" s="298"/>
      <c r="DV266" s="298"/>
      <c r="DW266" s="298"/>
      <c r="DX266" s="298"/>
      <c r="DY266" s="298"/>
      <c r="DZ266" s="298"/>
      <c r="EA266" s="298"/>
      <c r="EB266" s="298"/>
      <c r="EC266" s="298"/>
      <c r="ED266" s="298"/>
      <c r="EE266" s="298"/>
      <c r="EF266" s="298"/>
      <c r="EG266" s="298"/>
      <c r="EH266" s="298"/>
      <c r="EI266" s="298"/>
      <c r="EJ266" s="298"/>
      <c r="EK266" s="298"/>
      <c r="EL266" s="298"/>
      <c r="EM266" s="298"/>
      <c r="EN266" s="298"/>
      <c r="EO266" s="298"/>
      <c r="EP266" s="298"/>
      <c r="EQ266" s="298"/>
      <c r="ER266" s="298"/>
      <c r="ES266" s="298"/>
      <c r="ET266" s="298"/>
      <c r="EU266" s="298"/>
      <c r="EV266" s="298"/>
      <c r="EW266" s="298"/>
      <c r="EX266" s="298"/>
      <c r="EY266" s="298"/>
      <c r="EZ266" s="298"/>
      <c r="FA266" s="298"/>
      <c r="FB266" s="298"/>
      <c r="FC266" s="298"/>
      <c r="FD266" s="298"/>
      <c r="FE266" s="298"/>
      <c r="FF266" s="298"/>
      <c r="FG266" s="298"/>
      <c r="FH266" s="298"/>
      <c r="FI266" s="298"/>
      <c r="FJ266" s="298"/>
      <c r="FK266" s="298"/>
      <c r="FL266" s="298"/>
      <c r="FM266" s="298"/>
      <c r="FN266" s="298"/>
      <c r="FO266" s="298"/>
      <c r="FP266" s="298"/>
      <c r="FQ266" s="298"/>
      <c r="FR266" s="298"/>
      <c r="FS266" s="298"/>
      <c r="FT266" s="298"/>
      <c r="FU266" s="298"/>
      <c r="FV266" s="298"/>
      <c r="FW266" s="298"/>
      <c r="FX266" s="298"/>
      <c r="FY266" s="298"/>
      <c r="FZ266" s="298"/>
      <c r="GA266" s="298"/>
      <c r="GB266" s="298"/>
      <c r="GC266" s="298"/>
      <c r="GD266" s="298"/>
      <c r="GE266" s="298"/>
      <c r="GF266" s="298"/>
      <c r="GG266" s="298"/>
      <c r="GH266" s="298"/>
      <c r="GI266" s="298"/>
      <c r="GJ266" s="298"/>
      <c r="GK266" s="298"/>
      <c r="GL266" s="298"/>
      <c r="GM266" s="298"/>
      <c r="GN266" s="298"/>
      <c r="GO266" s="298"/>
      <c r="GP266" s="298"/>
      <c r="GQ266" s="298"/>
      <c r="GR266" s="298"/>
      <c r="GS266" s="298"/>
      <c r="GT266" s="298"/>
      <c r="GU266" s="298"/>
      <c r="GV266" s="298"/>
      <c r="GW266" s="298"/>
      <c r="GX266" s="298"/>
      <c r="GY266" s="298"/>
      <c r="GZ266" s="298"/>
      <c r="HA266" s="298"/>
      <c r="HB266" s="298"/>
      <c r="HC266" s="298"/>
      <c r="HD266" s="298"/>
      <c r="HE266" s="298"/>
      <c r="HF266" s="298"/>
      <c r="HG266" s="298"/>
      <c r="HH266" s="298"/>
      <c r="HI266" s="298"/>
      <c r="HJ266" s="298"/>
      <c r="HK266" s="298"/>
      <c r="HL266" s="298"/>
      <c r="HM266" s="298"/>
      <c r="HN266" s="298"/>
      <c r="HO266" s="298"/>
      <c r="HP266" s="298"/>
      <c r="HQ266" s="298"/>
      <c r="HR266" s="298"/>
      <c r="HS266" s="298"/>
      <c r="HT266" s="298"/>
      <c r="HU266" s="298"/>
      <c r="HV266" s="298"/>
      <c r="HW266" s="298"/>
      <c r="HX266" s="298"/>
      <c r="HY266" s="298"/>
      <c r="HZ266" s="298"/>
      <c r="IA266" s="298"/>
      <c r="IB266" s="298"/>
      <c r="IC266" s="298"/>
      <c r="ID266" s="298"/>
      <c r="IE266" s="298"/>
      <c r="IF266" s="298"/>
      <c r="IG266" s="298"/>
      <c r="IH266" s="298"/>
      <c r="II266" s="298"/>
      <c r="IJ266" s="298"/>
      <c r="IK266" s="298"/>
      <c r="IL266" s="298"/>
      <c r="IM266" s="298"/>
      <c r="IN266" s="298"/>
      <c r="IO266" s="298"/>
      <c r="IP266" s="298"/>
      <c r="IQ266" s="298"/>
      <c r="IR266" s="298"/>
      <c r="IS266" s="298"/>
      <c r="IT266" s="298"/>
      <c r="IU266" s="298"/>
      <c r="IV266" s="298"/>
    </row>
    <row r="267" spans="1:256" ht="15.75">
      <c r="A267" s="452">
        <v>214</v>
      </c>
      <c r="B267" s="405" t="str">
        <f t="shared" si="4"/>
        <v>Michael Thomas U15B</v>
      </c>
      <c r="C267" s="427" t="s">
        <v>1914</v>
      </c>
      <c r="D267" s="390" t="s">
        <v>129</v>
      </c>
      <c r="E267" s="411">
        <v>37958</v>
      </c>
      <c r="F267" s="390" t="s">
        <v>2296</v>
      </c>
      <c r="G267" s="342"/>
      <c r="H267" s="321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8"/>
      <c r="AN267" s="298"/>
      <c r="AO267" s="298"/>
      <c r="AP267" s="298"/>
      <c r="AQ267" s="298"/>
      <c r="AR267" s="298"/>
      <c r="AS267" s="298"/>
      <c r="AT267" s="298"/>
      <c r="AU267" s="298"/>
      <c r="AV267" s="298"/>
      <c r="AW267" s="298"/>
      <c r="AX267" s="298"/>
      <c r="AY267" s="298"/>
      <c r="AZ267" s="298"/>
      <c r="BA267" s="298"/>
      <c r="BB267" s="298"/>
      <c r="BC267" s="298"/>
      <c r="BD267" s="298"/>
      <c r="BE267" s="298"/>
      <c r="BF267" s="298"/>
      <c r="BG267" s="298"/>
      <c r="BH267" s="298"/>
      <c r="BI267" s="298"/>
      <c r="BJ267" s="298"/>
      <c r="BK267" s="298"/>
      <c r="BL267" s="298"/>
      <c r="BM267" s="298"/>
      <c r="BN267" s="298"/>
      <c r="BO267" s="298"/>
      <c r="BP267" s="298"/>
      <c r="BQ267" s="298"/>
      <c r="BR267" s="298"/>
      <c r="BS267" s="298"/>
      <c r="BT267" s="298"/>
      <c r="BU267" s="298"/>
      <c r="BV267" s="298"/>
      <c r="BW267" s="298"/>
      <c r="BX267" s="298"/>
      <c r="BY267" s="298"/>
      <c r="BZ267" s="298"/>
      <c r="CA267" s="298"/>
      <c r="CB267" s="298"/>
      <c r="CC267" s="298"/>
      <c r="CD267" s="298"/>
      <c r="CE267" s="298"/>
      <c r="CF267" s="298"/>
      <c r="CG267" s="298"/>
      <c r="CH267" s="298"/>
      <c r="CI267" s="298"/>
      <c r="CJ267" s="298"/>
      <c r="CK267" s="298"/>
      <c r="CL267" s="298"/>
      <c r="CM267" s="298"/>
      <c r="CN267" s="298"/>
      <c r="CO267" s="298"/>
      <c r="CP267" s="298"/>
      <c r="CQ267" s="298"/>
      <c r="CR267" s="298"/>
      <c r="CS267" s="298"/>
      <c r="CT267" s="298"/>
      <c r="CU267" s="298"/>
      <c r="CV267" s="298"/>
      <c r="CW267" s="298"/>
      <c r="CX267" s="298"/>
      <c r="CY267" s="298"/>
      <c r="CZ267" s="298"/>
      <c r="DA267" s="298"/>
      <c r="DB267" s="298"/>
      <c r="DC267" s="298"/>
      <c r="DD267" s="298"/>
      <c r="DE267" s="298"/>
      <c r="DF267" s="298"/>
      <c r="DG267" s="298"/>
      <c r="DH267" s="298"/>
      <c r="DI267" s="298"/>
      <c r="DJ267" s="298"/>
      <c r="DK267" s="298"/>
      <c r="DL267" s="298"/>
      <c r="DM267" s="298"/>
      <c r="DN267" s="298"/>
      <c r="DO267" s="298"/>
      <c r="DP267" s="298"/>
      <c r="DQ267" s="298"/>
      <c r="DR267" s="298"/>
      <c r="DS267" s="298"/>
      <c r="DT267" s="298"/>
      <c r="DU267" s="298"/>
      <c r="DV267" s="298"/>
      <c r="DW267" s="298"/>
      <c r="DX267" s="298"/>
      <c r="DY267" s="298"/>
      <c r="DZ267" s="298"/>
      <c r="EA267" s="298"/>
      <c r="EB267" s="298"/>
      <c r="EC267" s="298"/>
      <c r="ED267" s="298"/>
      <c r="EE267" s="298"/>
      <c r="EF267" s="298"/>
      <c r="EG267" s="298"/>
      <c r="EH267" s="298"/>
      <c r="EI267" s="298"/>
      <c r="EJ267" s="298"/>
      <c r="EK267" s="298"/>
      <c r="EL267" s="298"/>
      <c r="EM267" s="298"/>
      <c r="EN267" s="298"/>
      <c r="EO267" s="298"/>
      <c r="EP267" s="298"/>
      <c r="EQ267" s="298"/>
      <c r="ER267" s="298"/>
      <c r="ES267" s="298"/>
      <c r="ET267" s="298"/>
      <c r="EU267" s="298"/>
      <c r="EV267" s="298"/>
      <c r="EW267" s="298"/>
      <c r="EX267" s="298"/>
      <c r="EY267" s="298"/>
      <c r="EZ267" s="298"/>
      <c r="FA267" s="298"/>
      <c r="FB267" s="298"/>
      <c r="FC267" s="298"/>
      <c r="FD267" s="298"/>
      <c r="FE267" s="298"/>
      <c r="FF267" s="298"/>
      <c r="FG267" s="298"/>
      <c r="FH267" s="298"/>
      <c r="FI267" s="298"/>
      <c r="FJ267" s="298"/>
      <c r="FK267" s="298"/>
      <c r="FL267" s="298"/>
      <c r="FM267" s="298"/>
      <c r="FN267" s="298"/>
      <c r="FO267" s="298"/>
      <c r="FP267" s="298"/>
      <c r="FQ267" s="298"/>
      <c r="FR267" s="298"/>
      <c r="FS267" s="298"/>
      <c r="FT267" s="298"/>
      <c r="FU267" s="298"/>
      <c r="FV267" s="298"/>
      <c r="FW267" s="298"/>
      <c r="FX267" s="298"/>
      <c r="FY267" s="298"/>
      <c r="FZ267" s="298"/>
      <c r="GA267" s="298"/>
      <c r="GB267" s="298"/>
      <c r="GC267" s="298"/>
      <c r="GD267" s="298"/>
      <c r="GE267" s="298"/>
      <c r="GF267" s="298"/>
      <c r="GG267" s="298"/>
      <c r="GH267" s="298"/>
      <c r="GI267" s="298"/>
      <c r="GJ267" s="298"/>
      <c r="GK267" s="298"/>
      <c r="GL267" s="298"/>
      <c r="GM267" s="298"/>
      <c r="GN267" s="298"/>
      <c r="GO267" s="298"/>
      <c r="GP267" s="298"/>
      <c r="GQ267" s="298"/>
      <c r="GR267" s="298"/>
      <c r="GS267" s="298"/>
      <c r="GT267" s="298"/>
      <c r="GU267" s="298"/>
      <c r="GV267" s="298"/>
      <c r="GW267" s="298"/>
      <c r="GX267" s="298"/>
      <c r="GY267" s="298"/>
      <c r="GZ267" s="298"/>
      <c r="HA267" s="298"/>
      <c r="HB267" s="298"/>
      <c r="HC267" s="298"/>
      <c r="HD267" s="298"/>
      <c r="HE267" s="298"/>
      <c r="HF267" s="298"/>
      <c r="HG267" s="298"/>
      <c r="HH267" s="298"/>
      <c r="HI267" s="298"/>
      <c r="HJ267" s="298"/>
      <c r="HK267" s="298"/>
      <c r="HL267" s="298"/>
      <c r="HM267" s="298"/>
      <c r="HN267" s="298"/>
      <c r="HO267" s="298"/>
      <c r="HP267" s="298"/>
      <c r="HQ267" s="298"/>
      <c r="HR267" s="298"/>
      <c r="HS267" s="298"/>
      <c r="HT267" s="298"/>
      <c r="HU267" s="298"/>
      <c r="HV267" s="298"/>
      <c r="HW267" s="298"/>
      <c r="HX267" s="298"/>
      <c r="HY267" s="298"/>
      <c r="HZ267" s="298"/>
      <c r="IA267" s="298"/>
      <c r="IB267" s="298"/>
      <c r="IC267" s="298"/>
      <c r="ID267" s="298"/>
      <c r="IE267" s="298"/>
      <c r="IF267" s="298"/>
      <c r="IG267" s="298"/>
      <c r="IH267" s="298"/>
      <c r="II267" s="298"/>
      <c r="IJ267" s="298"/>
      <c r="IK267" s="298"/>
      <c r="IL267" s="298"/>
      <c r="IM267" s="298"/>
      <c r="IN267" s="298"/>
      <c r="IO267" s="298"/>
      <c r="IP267" s="298"/>
      <c r="IQ267" s="298"/>
      <c r="IR267" s="298"/>
      <c r="IS267" s="298"/>
      <c r="IT267" s="298"/>
      <c r="IU267" s="298"/>
      <c r="IV267" s="298"/>
    </row>
    <row r="268" spans="1:256" ht="15.75">
      <c r="A268" s="452">
        <v>215</v>
      </c>
      <c r="B268" s="405" t="str">
        <f t="shared" si="4"/>
        <v>Jamie Porter U15B</v>
      </c>
      <c r="C268" s="427" t="s">
        <v>1914</v>
      </c>
      <c r="D268" s="390" t="s">
        <v>129</v>
      </c>
      <c r="E268" s="411">
        <v>37968</v>
      </c>
      <c r="F268" s="390" t="s">
        <v>3104</v>
      </c>
      <c r="G268" s="342"/>
      <c r="H268" s="321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  <c r="BC268" s="298"/>
      <c r="BD268" s="298"/>
      <c r="BE268" s="298"/>
      <c r="BF268" s="298"/>
      <c r="BG268" s="298"/>
      <c r="BH268" s="298"/>
      <c r="BI268" s="298"/>
      <c r="BJ268" s="298"/>
      <c r="BK268" s="298"/>
      <c r="BL268" s="298"/>
      <c r="BM268" s="298"/>
      <c r="BN268" s="298"/>
      <c r="BO268" s="298"/>
      <c r="BP268" s="298"/>
      <c r="BQ268" s="298"/>
      <c r="BR268" s="298"/>
      <c r="BS268" s="298"/>
      <c r="BT268" s="298"/>
      <c r="BU268" s="298"/>
      <c r="BV268" s="298"/>
      <c r="BW268" s="298"/>
      <c r="BX268" s="298"/>
      <c r="BY268" s="298"/>
      <c r="BZ268" s="298"/>
      <c r="CA268" s="298"/>
      <c r="CB268" s="298"/>
      <c r="CC268" s="298"/>
      <c r="CD268" s="298"/>
      <c r="CE268" s="298"/>
      <c r="CF268" s="298"/>
      <c r="CG268" s="298"/>
      <c r="CH268" s="298"/>
      <c r="CI268" s="298"/>
      <c r="CJ268" s="298"/>
      <c r="CK268" s="298"/>
      <c r="CL268" s="298"/>
      <c r="CM268" s="298"/>
      <c r="CN268" s="298"/>
      <c r="CO268" s="298"/>
      <c r="CP268" s="298"/>
      <c r="CQ268" s="298"/>
      <c r="CR268" s="298"/>
      <c r="CS268" s="298"/>
      <c r="CT268" s="298"/>
      <c r="CU268" s="298"/>
      <c r="CV268" s="298"/>
      <c r="CW268" s="298"/>
      <c r="CX268" s="298"/>
      <c r="CY268" s="298"/>
      <c r="CZ268" s="298"/>
      <c r="DA268" s="298"/>
      <c r="DB268" s="298"/>
      <c r="DC268" s="298"/>
      <c r="DD268" s="298"/>
      <c r="DE268" s="298"/>
      <c r="DF268" s="298"/>
      <c r="DG268" s="298"/>
      <c r="DH268" s="298"/>
      <c r="DI268" s="298"/>
      <c r="DJ268" s="298"/>
      <c r="DK268" s="298"/>
      <c r="DL268" s="298"/>
      <c r="DM268" s="298"/>
      <c r="DN268" s="298"/>
      <c r="DO268" s="298"/>
      <c r="DP268" s="298"/>
      <c r="DQ268" s="298"/>
      <c r="DR268" s="298"/>
      <c r="DS268" s="298"/>
      <c r="DT268" s="298"/>
      <c r="DU268" s="298"/>
      <c r="DV268" s="298"/>
      <c r="DW268" s="298"/>
      <c r="DX268" s="298"/>
      <c r="DY268" s="298"/>
      <c r="DZ268" s="298"/>
      <c r="EA268" s="298"/>
      <c r="EB268" s="298"/>
      <c r="EC268" s="298"/>
      <c r="ED268" s="298"/>
      <c r="EE268" s="298"/>
      <c r="EF268" s="298"/>
      <c r="EG268" s="298"/>
      <c r="EH268" s="298"/>
      <c r="EI268" s="298"/>
      <c r="EJ268" s="298"/>
      <c r="EK268" s="298"/>
      <c r="EL268" s="298"/>
      <c r="EM268" s="298"/>
      <c r="EN268" s="298"/>
      <c r="EO268" s="298"/>
      <c r="EP268" s="298"/>
      <c r="EQ268" s="298"/>
      <c r="ER268" s="298"/>
      <c r="ES268" s="298"/>
      <c r="ET268" s="298"/>
      <c r="EU268" s="298"/>
      <c r="EV268" s="298"/>
      <c r="EW268" s="298"/>
      <c r="EX268" s="298"/>
      <c r="EY268" s="298"/>
      <c r="EZ268" s="298"/>
      <c r="FA268" s="298"/>
      <c r="FB268" s="298"/>
      <c r="FC268" s="298"/>
      <c r="FD268" s="298"/>
      <c r="FE268" s="298"/>
      <c r="FF268" s="298"/>
      <c r="FG268" s="298"/>
      <c r="FH268" s="298"/>
      <c r="FI268" s="298"/>
      <c r="FJ268" s="298"/>
      <c r="FK268" s="298"/>
      <c r="FL268" s="298"/>
      <c r="FM268" s="298"/>
      <c r="FN268" s="298"/>
      <c r="FO268" s="298"/>
      <c r="FP268" s="298"/>
      <c r="FQ268" s="298"/>
      <c r="FR268" s="298"/>
      <c r="FS268" s="298"/>
      <c r="FT268" s="298"/>
      <c r="FU268" s="298"/>
      <c r="FV268" s="298"/>
      <c r="FW268" s="298"/>
      <c r="FX268" s="298"/>
      <c r="FY268" s="298"/>
      <c r="FZ268" s="298"/>
      <c r="GA268" s="298"/>
      <c r="GB268" s="298"/>
      <c r="GC268" s="298"/>
      <c r="GD268" s="298"/>
      <c r="GE268" s="298"/>
      <c r="GF268" s="298"/>
      <c r="GG268" s="298"/>
      <c r="GH268" s="298"/>
      <c r="GI268" s="298"/>
      <c r="GJ268" s="298"/>
      <c r="GK268" s="298"/>
      <c r="GL268" s="298"/>
      <c r="GM268" s="298"/>
      <c r="GN268" s="298"/>
      <c r="GO268" s="298"/>
      <c r="GP268" s="298"/>
      <c r="GQ268" s="298"/>
      <c r="GR268" s="298"/>
      <c r="GS268" s="298"/>
      <c r="GT268" s="298"/>
      <c r="GU268" s="298"/>
      <c r="GV268" s="298"/>
      <c r="GW268" s="298"/>
      <c r="GX268" s="298"/>
      <c r="GY268" s="298"/>
      <c r="GZ268" s="298"/>
      <c r="HA268" s="298"/>
      <c r="HB268" s="298"/>
      <c r="HC268" s="298"/>
      <c r="HD268" s="298"/>
      <c r="HE268" s="298"/>
      <c r="HF268" s="298"/>
      <c r="HG268" s="298"/>
      <c r="HH268" s="298"/>
      <c r="HI268" s="298"/>
      <c r="HJ268" s="298"/>
      <c r="HK268" s="298"/>
      <c r="HL268" s="298"/>
      <c r="HM268" s="298"/>
      <c r="HN268" s="298"/>
      <c r="HO268" s="298"/>
      <c r="HP268" s="298"/>
      <c r="HQ268" s="298"/>
      <c r="HR268" s="298"/>
      <c r="HS268" s="298"/>
      <c r="HT268" s="298"/>
      <c r="HU268" s="298"/>
      <c r="HV268" s="298"/>
      <c r="HW268" s="298"/>
      <c r="HX268" s="298"/>
      <c r="HY268" s="298"/>
      <c r="HZ268" s="298"/>
      <c r="IA268" s="298"/>
      <c r="IB268" s="298"/>
      <c r="IC268" s="298"/>
      <c r="ID268" s="298"/>
      <c r="IE268" s="298"/>
      <c r="IF268" s="298"/>
      <c r="IG268" s="298"/>
      <c r="IH268" s="298"/>
      <c r="II268" s="298"/>
      <c r="IJ268" s="298"/>
      <c r="IK268" s="298"/>
      <c r="IL268" s="298"/>
      <c r="IM268" s="298"/>
      <c r="IN268" s="298"/>
      <c r="IO268" s="298"/>
      <c r="IP268" s="298"/>
      <c r="IQ268" s="298"/>
      <c r="IR268" s="298"/>
      <c r="IS268" s="298"/>
      <c r="IT268" s="298"/>
      <c r="IU268" s="298"/>
      <c r="IV268" s="298"/>
    </row>
    <row r="269" spans="1:256" ht="15.75">
      <c r="A269" s="452">
        <v>216</v>
      </c>
      <c r="B269" s="405" t="str">
        <f t="shared" si="4"/>
        <v>Will Saltmarsh U13B</v>
      </c>
      <c r="C269" s="427" t="s">
        <v>1914</v>
      </c>
      <c r="D269" s="390" t="s">
        <v>127</v>
      </c>
      <c r="E269" s="411">
        <v>38370</v>
      </c>
      <c r="F269" s="390" t="s">
        <v>3231</v>
      </c>
      <c r="G269" s="342"/>
      <c r="H269" s="321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  <c r="BA269" s="298"/>
      <c r="BB269" s="298"/>
      <c r="BC269" s="298"/>
      <c r="BD269" s="298"/>
      <c r="BE269" s="298"/>
      <c r="BF269" s="298"/>
      <c r="BG269" s="298"/>
      <c r="BH269" s="298"/>
      <c r="BI269" s="298"/>
      <c r="BJ269" s="298"/>
      <c r="BK269" s="298"/>
      <c r="BL269" s="298"/>
      <c r="BM269" s="298"/>
      <c r="BN269" s="298"/>
      <c r="BO269" s="298"/>
      <c r="BP269" s="298"/>
      <c r="BQ269" s="298"/>
      <c r="BR269" s="298"/>
      <c r="BS269" s="298"/>
      <c r="BT269" s="298"/>
      <c r="BU269" s="298"/>
      <c r="BV269" s="298"/>
      <c r="BW269" s="298"/>
      <c r="BX269" s="298"/>
      <c r="BY269" s="298"/>
      <c r="BZ269" s="298"/>
      <c r="CA269" s="298"/>
      <c r="CB269" s="298"/>
      <c r="CC269" s="298"/>
      <c r="CD269" s="298"/>
      <c r="CE269" s="298"/>
      <c r="CF269" s="298"/>
      <c r="CG269" s="298"/>
      <c r="CH269" s="298"/>
      <c r="CI269" s="298"/>
      <c r="CJ269" s="298"/>
      <c r="CK269" s="298"/>
      <c r="CL269" s="298"/>
      <c r="CM269" s="298"/>
      <c r="CN269" s="298"/>
      <c r="CO269" s="298"/>
      <c r="CP269" s="298"/>
      <c r="CQ269" s="298"/>
      <c r="CR269" s="298"/>
      <c r="CS269" s="298"/>
      <c r="CT269" s="298"/>
      <c r="CU269" s="298"/>
      <c r="CV269" s="298"/>
      <c r="CW269" s="298"/>
      <c r="CX269" s="298"/>
      <c r="CY269" s="298"/>
      <c r="CZ269" s="298"/>
      <c r="DA269" s="298"/>
      <c r="DB269" s="298"/>
      <c r="DC269" s="298"/>
      <c r="DD269" s="298"/>
      <c r="DE269" s="298"/>
      <c r="DF269" s="298"/>
      <c r="DG269" s="298"/>
      <c r="DH269" s="298"/>
      <c r="DI269" s="298"/>
      <c r="DJ269" s="298"/>
      <c r="DK269" s="298"/>
      <c r="DL269" s="298"/>
      <c r="DM269" s="298"/>
      <c r="DN269" s="298"/>
      <c r="DO269" s="298"/>
      <c r="DP269" s="298"/>
      <c r="DQ269" s="298"/>
      <c r="DR269" s="298"/>
      <c r="DS269" s="298"/>
      <c r="DT269" s="298"/>
      <c r="DU269" s="298"/>
      <c r="DV269" s="298"/>
      <c r="DW269" s="298"/>
      <c r="DX269" s="298"/>
      <c r="DY269" s="298"/>
      <c r="DZ269" s="298"/>
      <c r="EA269" s="298"/>
      <c r="EB269" s="298"/>
      <c r="EC269" s="298"/>
      <c r="ED269" s="298"/>
      <c r="EE269" s="298"/>
      <c r="EF269" s="298"/>
      <c r="EG269" s="298"/>
      <c r="EH269" s="298"/>
      <c r="EI269" s="298"/>
      <c r="EJ269" s="298"/>
      <c r="EK269" s="298"/>
      <c r="EL269" s="298"/>
      <c r="EM269" s="298"/>
      <c r="EN269" s="298"/>
      <c r="EO269" s="298"/>
      <c r="EP269" s="298"/>
      <c r="EQ269" s="298"/>
      <c r="ER269" s="298"/>
      <c r="ES269" s="298"/>
      <c r="ET269" s="298"/>
      <c r="EU269" s="298"/>
      <c r="EV269" s="298"/>
      <c r="EW269" s="298"/>
      <c r="EX269" s="298"/>
      <c r="EY269" s="298"/>
      <c r="EZ269" s="298"/>
      <c r="FA269" s="298"/>
      <c r="FB269" s="298"/>
      <c r="FC269" s="298"/>
      <c r="FD269" s="298"/>
      <c r="FE269" s="298"/>
      <c r="FF269" s="298"/>
      <c r="FG269" s="298"/>
      <c r="FH269" s="298"/>
      <c r="FI269" s="298"/>
      <c r="FJ269" s="298"/>
      <c r="FK269" s="298"/>
      <c r="FL269" s="298"/>
      <c r="FM269" s="298"/>
      <c r="FN269" s="298"/>
      <c r="FO269" s="298"/>
      <c r="FP269" s="298"/>
      <c r="FQ269" s="298"/>
      <c r="FR269" s="298"/>
      <c r="FS269" s="298"/>
      <c r="FT269" s="298"/>
      <c r="FU269" s="298"/>
      <c r="FV269" s="298"/>
      <c r="FW269" s="298"/>
      <c r="FX269" s="298"/>
      <c r="FY269" s="298"/>
      <c r="FZ269" s="298"/>
      <c r="GA269" s="298"/>
      <c r="GB269" s="298"/>
      <c r="GC269" s="298"/>
      <c r="GD269" s="298"/>
      <c r="GE269" s="298"/>
      <c r="GF269" s="298"/>
      <c r="GG269" s="298"/>
      <c r="GH269" s="298"/>
      <c r="GI269" s="298"/>
      <c r="GJ269" s="298"/>
      <c r="GK269" s="298"/>
      <c r="GL269" s="298"/>
      <c r="GM269" s="298"/>
      <c r="GN269" s="298"/>
      <c r="GO269" s="298"/>
      <c r="GP269" s="298"/>
      <c r="GQ269" s="298"/>
      <c r="GR269" s="298"/>
      <c r="GS269" s="298"/>
      <c r="GT269" s="298"/>
      <c r="GU269" s="298"/>
      <c r="GV269" s="298"/>
      <c r="GW269" s="298"/>
      <c r="GX269" s="298"/>
      <c r="GY269" s="298"/>
      <c r="GZ269" s="298"/>
      <c r="HA269" s="298"/>
      <c r="HB269" s="298"/>
      <c r="HC269" s="298"/>
      <c r="HD269" s="298"/>
      <c r="HE269" s="298"/>
      <c r="HF269" s="298"/>
      <c r="HG269" s="298"/>
      <c r="HH269" s="298"/>
      <c r="HI269" s="298"/>
      <c r="HJ269" s="298"/>
      <c r="HK269" s="298"/>
      <c r="HL269" s="298"/>
      <c r="HM269" s="298"/>
      <c r="HN269" s="298"/>
      <c r="HO269" s="298"/>
      <c r="HP269" s="298"/>
      <c r="HQ269" s="298"/>
      <c r="HR269" s="298"/>
      <c r="HS269" s="298"/>
      <c r="HT269" s="298"/>
      <c r="HU269" s="298"/>
      <c r="HV269" s="298"/>
      <c r="HW269" s="298"/>
      <c r="HX269" s="298"/>
      <c r="HY269" s="298"/>
      <c r="HZ269" s="298"/>
      <c r="IA269" s="298"/>
      <c r="IB269" s="298"/>
      <c r="IC269" s="298"/>
      <c r="ID269" s="298"/>
      <c r="IE269" s="298"/>
      <c r="IF269" s="298"/>
      <c r="IG269" s="298"/>
      <c r="IH269" s="298"/>
      <c r="II269" s="298"/>
      <c r="IJ269" s="298"/>
      <c r="IK269" s="298"/>
      <c r="IL269" s="298"/>
      <c r="IM269" s="298"/>
      <c r="IN269" s="298"/>
      <c r="IO269" s="298"/>
      <c r="IP269" s="298"/>
      <c r="IQ269" s="298"/>
      <c r="IR269" s="298"/>
      <c r="IS269" s="298"/>
      <c r="IT269" s="298"/>
      <c r="IU269" s="298"/>
      <c r="IV269" s="298"/>
    </row>
    <row r="270" spans="1:256" ht="15.75">
      <c r="A270" s="452">
        <v>217</v>
      </c>
      <c r="B270" s="405" t="str">
        <f t="shared" si="4"/>
        <v>Will Bond U15B</v>
      </c>
      <c r="C270" s="427" t="s">
        <v>1914</v>
      </c>
      <c r="D270" s="390" t="s">
        <v>129</v>
      </c>
      <c r="E270" s="411">
        <v>37708</v>
      </c>
      <c r="F270" s="390" t="s">
        <v>3105</v>
      </c>
      <c r="G270" s="318"/>
      <c r="H270" s="40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8"/>
      <c r="AZ270" s="298"/>
      <c r="BA270" s="298"/>
      <c r="BB270" s="298"/>
      <c r="BC270" s="298"/>
      <c r="BD270" s="298"/>
      <c r="BE270" s="298"/>
      <c r="BF270" s="298"/>
      <c r="BG270" s="298"/>
      <c r="BH270" s="298"/>
      <c r="BI270" s="298"/>
      <c r="BJ270" s="298"/>
      <c r="BK270" s="298"/>
      <c r="BL270" s="298"/>
      <c r="BM270" s="298"/>
      <c r="BN270" s="298"/>
      <c r="BO270" s="298"/>
      <c r="BP270" s="298"/>
      <c r="BQ270" s="298"/>
      <c r="BR270" s="298"/>
      <c r="BS270" s="298"/>
      <c r="BT270" s="298"/>
      <c r="BU270" s="298"/>
      <c r="BV270" s="298"/>
      <c r="BW270" s="298"/>
      <c r="BX270" s="298"/>
      <c r="BY270" s="298"/>
      <c r="BZ270" s="298"/>
      <c r="CA270" s="298"/>
      <c r="CB270" s="298"/>
      <c r="CC270" s="298"/>
      <c r="CD270" s="298"/>
      <c r="CE270" s="298"/>
      <c r="CF270" s="298"/>
      <c r="CG270" s="298"/>
      <c r="CH270" s="298"/>
      <c r="CI270" s="298"/>
      <c r="CJ270" s="298"/>
      <c r="CK270" s="298"/>
      <c r="CL270" s="298"/>
      <c r="CM270" s="298"/>
      <c r="CN270" s="298"/>
      <c r="CO270" s="298"/>
      <c r="CP270" s="298"/>
      <c r="CQ270" s="298"/>
      <c r="CR270" s="298"/>
      <c r="CS270" s="298"/>
      <c r="CT270" s="298"/>
      <c r="CU270" s="298"/>
      <c r="CV270" s="298"/>
      <c r="CW270" s="298"/>
      <c r="CX270" s="298"/>
      <c r="CY270" s="298"/>
      <c r="CZ270" s="298"/>
      <c r="DA270" s="298"/>
      <c r="DB270" s="298"/>
      <c r="DC270" s="298"/>
      <c r="DD270" s="298"/>
      <c r="DE270" s="298"/>
      <c r="DF270" s="298"/>
      <c r="DG270" s="298"/>
      <c r="DH270" s="298"/>
      <c r="DI270" s="298"/>
      <c r="DJ270" s="298"/>
      <c r="DK270" s="298"/>
      <c r="DL270" s="298"/>
      <c r="DM270" s="298"/>
      <c r="DN270" s="298"/>
      <c r="DO270" s="298"/>
      <c r="DP270" s="298"/>
      <c r="DQ270" s="298"/>
      <c r="DR270" s="298"/>
      <c r="DS270" s="298"/>
      <c r="DT270" s="298"/>
      <c r="DU270" s="298"/>
      <c r="DV270" s="298"/>
      <c r="DW270" s="298"/>
      <c r="DX270" s="298"/>
      <c r="DY270" s="298"/>
      <c r="DZ270" s="298"/>
      <c r="EA270" s="298"/>
      <c r="EB270" s="298"/>
      <c r="EC270" s="298"/>
      <c r="ED270" s="298"/>
      <c r="EE270" s="298"/>
      <c r="EF270" s="298"/>
      <c r="EG270" s="298"/>
      <c r="EH270" s="298"/>
      <c r="EI270" s="298"/>
      <c r="EJ270" s="298"/>
      <c r="EK270" s="298"/>
      <c r="EL270" s="298"/>
      <c r="EM270" s="298"/>
      <c r="EN270" s="298"/>
      <c r="EO270" s="298"/>
      <c r="EP270" s="298"/>
      <c r="EQ270" s="298"/>
      <c r="ER270" s="298"/>
      <c r="ES270" s="298"/>
      <c r="ET270" s="298"/>
      <c r="EU270" s="298"/>
      <c r="EV270" s="298"/>
      <c r="EW270" s="298"/>
      <c r="EX270" s="298"/>
      <c r="EY270" s="298"/>
      <c r="EZ270" s="298"/>
      <c r="FA270" s="298"/>
      <c r="FB270" s="298"/>
      <c r="FC270" s="298"/>
      <c r="FD270" s="298"/>
      <c r="FE270" s="298"/>
      <c r="FF270" s="298"/>
      <c r="FG270" s="298"/>
      <c r="FH270" s="298"/>
      <c r="FI270" s="298"/>
      <c r="FJ270" s="298"/>
      <c r="FK270" s="298"/>
      <c r="FL270" s="298"/>
      <c r="FM270" s="298"/>
      <c r="FN270" s="298"/>
      <c r="FO270" s="298"/>
      <c r="FP270" s="298"/>
      <c r="FQ270" s="298"/>
      <c r="FR270" s="298"/>
      <c r="FS270" s="298"/>
      <c r="FT270" s="298"/>
      <c r="FU270" s="298"/>
      <c r="FV270" s="298"/>
      <c r="FW270" s="298"/>
      <c r="FX270" s="298"/>
      <c r="FY270" s="298"/>
      <c r="FZ270" s="298"/>
      <c r="GA270" s="298"/>
      <c r="GB270" s="298"/>
      <c r="GC270" s="298"/>
      <c r="GD270" s="298"/>
      <c r="GE270" s="298"/>
      <c r="GF270" s="298"/>
      <c r="GG270" s="298"/>
      <c r="GH270" s="298"/>
      <c r="GI270" s="298"/>
      <c r="GJ270" s="298"/>
      <c r="GK270" s="298"/>
      <c r="GL270" s="298"/>
      <c r="GM270" s="298"/>
      <c r="GN270" s="298"/>
      <c r="GO270" s="298"/>
      <c r="GP270" s="298"/>
      <c r="GQ270" s="298"/>
      <c r="GR270" s="298"/>
      <c r="GS270" s="298"/>
      <c r="GT270" s="298"/>
      <c r="GU270" s="298"/>
      <c r="GV270" s="298"/>
      <c r="GW270" s="298"/>
      <c r="GX270" s="298"/>
      <c r="GY270" s="298"/>
      <c r="GZ270" s="298"/>
      <c r="HA270" s="298"/>
      <c r="HB270" s="298"/>
      <c r="HC270" s="298"/>
      <c r="HD270" s="298"/>
      <c r="HE270" s="298"/>
      <c r="HF270" s="298"/>
      <c r="HG270" s="298"/>
      <c r="HH270" s="298"/>
      <c r="HI270" s="298"/>
      <c r="HJ270" s="298"/>
      <c r="HK270" s="298"/>
      <c r="HL270" s="298"/>
      <c r="HM270" s="298"/>
      <c r="HN270" s="298"/>
      <c r="HO270" s="298"/>
      <c r="HP270" s="298"/>
      <c r="HQ270" s="298"/>
      <c r="HR270" s="298"/>
      <c r="HS270" s="298"/>
      <c r="HT270" s="298"/>
      <c r="HU270" s="298"/>
      <c r="HV270" s="298"/>
      <c r="HW270" s="298"/>
      <c r="HX270" s="298"/>
      <c r="HY270" s="298"/>
      <c r="HZ270" s="298"/>
      <c r="IA270" s="298"/>
      <c r="IB270" s="298"/>
      <c r="IC270" s="298"/>
      <c r="ID270" s="298"/>
      <c r="IE270" s="298"/>
      <c r="IF270" s="298"/>
      <c r="IG270" s="298"/>
      <c r="IH270" s="298"/>
      <c r="II270" s="298"/>
      <c r="IJ270" s="298"/>
      <c r="IK270" s="298"/>
      <c r="IL270" s="298"/>
      <c r="IM270" s="298"/>
      <c r="IN270" s="298"/>
      <c r="IO270" s="298"/>
      <c r="IP270" s="298"/>
      <c r="IQ270" s="298"/>
      <c r="IR270" s="298"/>
      <c r="IS270" s="298"/>
      <c r="IT270" s="298"/>
      <c r="IU270" s="298"/>
      <c r="IV270" s="298"/>
    </row>
    <row r="271" spans="1:256" ht="15.75">
      <c r="A271" s="452">
        <v>218</v>
      </c>
      <c r="B271" s="405" t="str">
        <f t="shared" si="4"/>
        <v>Kit Oliver-Stevens U15B</v>
      </c>
      <c r="C271" s="427" t="s">
        <v>1914</v>
      </c>
      <c r="D271" s="390" t="s">
        <v>129</v>
      </c>
      <c r="E271" s="411">
        <v>37537</v>
      </c>
      <c r="F271" s="412" t="s">
        <v>2793</v>
      </c>
      <c r="G271" s="342"/>
      <c r="H271" s="321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8"/>
      <c r="AW271" s="298"/>
      <c r="AX271" s="298"/>
      <c r="AY271" s="298"/>
      <c r="AZ271" s="298"/>
      <c r="BA271" s="298"/>
      <c r="BB271" s="298"/>
      <c r="BC271" s="298"/>
      <c r="BD271" s="298"/>
      <c r="BE271" s="298"/>
      <c r="BF271" s="298"/>
      <c r="BG271" s="298"/>
      <c r="BH271" s="298"/>
      <c r="BI271" s="298"/>
      <c r="BJ271" s="298"/>
      <c r="BK271" s="298"/>
      <c r="BL271" s="298"/>
      <c r="BM271" s="298"/>
      <c r="BN271" s="298"/>
      <c r="BO271" s="298"/>
      <c r="BP271" s="298"/>
      <c r="BQ271" s="298"/>
      <c r="BR271" s="298"/>
      <c r="BS271" s="298"/>
      <c r="BT271" s="298"/>
      <c r="BU271" s="298"/>
      <c r="BV271" s="298"/>
      <c r="BW271" s="298"/>
      <c r="BX271" s="298"/>
      <c r="BY271" s="298"/>
      <c r="BZ271" s="298"/>
      <c r="CA271" s="298"/>
      <c r="CB271" s="298"/>
      <c r="CC271" s="298"/>
      <c r="CD271" s="298"/>
      <c r="CE271" s="298"/>
      <c r="CF271" s="298"/>
      <c r="CG271" s="298"/>
      <c r="CH271" s="298"/>
      <c r="CI271" s="298"/>
      <c r="CJ271" s="298"/>
      <c r="CK271" s="298"/>
      <c r="CL271" s="298"/>
      <c r="CM271" s="298"/>
      <c r="CN271" s="298"/>
      <c r="CO271" s="298"/>
      <c r="CP271" s="298"/>
      <c r="CQ271" s="298"/>
      <c r="CR271" s="298"/>
      <c r="CS271" s="298"/>
      <c r="CT271" s="298"/>
      <c r="CU271" s="298"/>
      <c r="CV271" s="298"/>
      <c r="CW271" s="298"/>
      <c r="CX271" s="298"/>
      <c r="CY271" s="298"/>
      <c r="CZ271" s="298"/>
      <c r="DA271" s="298"/>
      <c r="DB271" s="298"/>
      <c r="DC271" s="298"/>
      <c r="DD271" s="298"/>
      <c r="DE271" s="298"/>
      <c r="DF271" s="298"/>
      <c r="DG271" s="298"/>
      <c r="DH271" s="298"/>
      <c r="DI271" s="298"/>
      <c r="DJ271" s="298"/>
      <c r="DK271" s="298"/>
      <c r="DL271" s="298"/>
      <c r="DM271" s="298"/>
      <c r="DN271" s="298"/>
      <c r="DO271" s="298"/>
      <c r="DP271" s="298"/>
      <c r="DQ271" s="298"/>
      <c r="DR271" s="298"/>
      <c r="DS271" s="298"/>
      <c r="DT271" s="298"/>
      <c r="DU271" s="298"/>
      <c r="DV271" s="298"/>
      <c r="DW271" s="298"/>
      <c r="DX271" s="298"/>
      <c r="DY271" s="298"/>
      <c r="DZ271" s="298"/>
      <c r="EA271" s="298"/>
      <c r="EB271" s="298"/>
      <c r="EC271" s="298"/>
      <c r="ED271" s="298"/>
      <c r="EE271" s="298"/>
      <c r="EF271" s="298"/>
      <c r="EG271" s="298"/>
      <c r="EH271" s="298"/>
      <c r="EI271" s="298"/>
      <c r="EJ271" s="298"/>
      <c r="EK271" s="298"/>
      <c r="EL271" s="298"/>
      <c r="EM271" s="298"/>
      <c r="EN271" s="298"/>
      <c r="EO271" s="298"/>
      <c r="EP271" s="298"/>
      <c r="EQ271" s="298"/>
      <c r="ER271" s="298"/>
      <c r="ES271" s="298"/>
      <c r="ET271" s="298"/>
      <c r="EU271" s="298"/>
      <c r="EV271" s="298"/>
      <c r="EW271" s="298"/>
      <c r="EX271" s="298"/>
      <c r="EY271" s="298"/>
      <c r="EZ271" s="298"/>
      <c r="FA271" s="298"/>
      <c r="FB271" s="298"/>
      <c r="FC271" s="298"/>
      <c r="FD271" s="298"/>
      <c r="FE271" s="298"/>
      <c r="FF271" s="298"/>
      <c r="FG271" s="298"/>
      <c r="FH271" s="298"/>
      <c r="FI271" s="298"/>
      <c r="FJ271" s="298"/>
      <c r="FK271" s="298"/>
      <c r="FL271" s="298"/>
      <c r="FM271" s="298"/>
      <c r="FN271" s="298"/>
      <c r="FO271" s="298"/>
      <c r="FP271" s="298"/>
      <c r="FQ271" s="298"/>
      <c r="FR271" s="298"/>
      <c r="FS271" s="298"/>
      <c r="FT271" s="298"/>
      <c r="FU271" s="298"/>
      <c r="FV271" s="298"/>
      <c r="FW271" s="298"/>
      <c r="FX271" s="298"/>
      <c r="FY271" s="298"/>
      <c r="FZ271" s="298"/>
      <c r="GA271" s="298"/>
      <c r="GB271" s="298"/>
      <c r="GC271" s="298"/>
      <c r="GD271" s="298"/>
      <c r="GE271" s="298"/>
      <c r="GF271" s="298"/>
      <c r="GG271" s="298"/>
      <c r="GH271" s="298"/>
      <c r="GI271" s="298"/>
      <c r="GJ271" s="298"/>
      <c r="GK271" s="298"/>
      <c r="GL271" s="298"/>
      <c r="GM271" s="298"/>
      <c r="GN271" s="298"/>
      <c r="GO271" s="298"/>
      <c r="GP271" s="298"/>
      <c r="GQ271" s="298"/>
      <c r="GR271" s="298"/>
      <c r="GS271" s="298"/>
      <c r="GT271" s="298"/>
      <c r="GU271" s="298"/>
      <c r="GV271" s="298"/>
      <c r="GW271" s="298"/>
      <c r="GX271" s="298"/>
      <c r="GY271" s="298"/>
      <c r="GZ271" s="298"/>
      <c r="HA271" s="298"/>
      <c r="HB271" s="298"/>
      <c r="HC271" s="298"/>
      <c r="HD271" s="298"/>
      <c r="HE271" s="298"/>
      <c r="HF271" s="298"/>
      <c r="HG271" s="298"/>
      <c r="HH271" s="298"/>
      <c r="HI271" s="298"/>
      <c r="HJ271" s="298"/>
      <c r="HK271" s="298"/>
      <c r="HL271" s="298"/>
      <c r="HM271" s="298"/>
      <c r="HN271" s="298"/>
      <c r="HO271" s="298"/>
      <c r="HP271" s="298"/>
      <c r="HQ271" s="298"/>
      <c r="HR271" s="298"/>
      <c r="HS271" s="298"/>
      <c r="HT271" s="298"/>
      <c r="HU271" s="298"/>
      <c r="HV271" s="298"/>
      <c r="HW271" s="298"/>
      <c r="HX271" s="298"/>
      <c r="HY271" s="298"/>
      <c r="HZ271" s="298"/>
      <c r="IA271" s="298"/>
      <c r="IB271" s="298"/>
      <c r="IC271" s="298"/>
      <c r="ID271" s="298"/>
      <c r="IE271" s="298"/>
      <c r="IF271" s="298"/>
      <c r="IG271" s="298"/>
      <c r="IH271" s="298"/>
      <c r="II271" s="298"/>
      <c r="IJ271" s="298"/>
      <c r="IK271" s="298"/>
      <c r="IL271" s="298"/>
      <c r="IM271" s="298"/>
      <c r="IN271" s="298"/>
      <c r="IO271" s="298"/>
      <c r="IP271" s="298"/>
      <c r="IQ271" s="298"/>
      <c r="IR271" s="298"/>
      <c r="IS271" s="298"/>
      <c r="IT271" s="298"/>
      <c r="IU271" s="298"/>
      <c r="IV271" s="298"/>
    </row>
    <row r="272" spans="1:256" ht="15.75">
      <c r="A272" s="452">
        <v>219</v>
      </c>
      <c r="B272" s="405" t="str">
        <f t="shared" si="4"/>
        <v>Matthew Williams U15B</v>
      </c>
      <c r="C272" s="427" t="s">
        <v>1914</v>
      </c>
      <c r="D272" s="390" t="s">
        <v>129</v>
      </c>
      <c r="E272" s="411">
        <v>37634</v>
      </c>
      <c r="F272" s="390" t="s">
        <v>2302</v>
      </c>
      <c r="G272" s="317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8"/>
      <c r="AW272" s="298"/>
      <c r="AX272" s="298"/>
      <c r="AY272" s="298"/>
      <c r="AZ272" s="298"/>
      <c r="BA272" s="298"/>
      <c r="BB272" s="298"/>
      <c r="BC272" s="298"/>
      <c r="BD272" s="298"/>
      <c r="BE272" s="298"/>
      <c r="BF272" s="298"/>
      <c r="BG272" s="298"/>
      <c r="BH272" s="298"/>
      <c r="BI272" s="298"/>
      <c r="BJ272" s="298"/>
      <c r="BK272" s="298"/>
      <c r="BL272" s="298"/>
      <c r="BM272" s="298"/>
      <c r="BN272" s="298"/>
      <c r="BO272" s="298"/>
      <c r="BP272" s="298"/>
      <c r="BQ272" s="298"/>
      <c r="BR272" s="298"/>
      <c r="BS272" s="298"/>
      <c r="BT272" s="298"/>
      <c r="BU272" s="298"/>
      <c r="BV272" s="298"/>
      <c r="BW272" s="298"/>
      <c r="BX272" s="298"/>
      <c r="BY272" s="298"/>
      <c r="BZ272" s="298"/>
      <c r="CA272" s="298"/>
      <c r="CB272" s="298"/>
      <c r="CC272" s="298"/>
      <c r="CD272" s="298"/>
      <c r="CE272" s="298"/>
      <c r="CF272" s="298"/>
      <c r="CG272" s="298"/>
      <c r="CH272" s="298"/>
      <c r="CI272" s="298"/>
      <c r="CJ272" s="298"/>
      <c r="CK272" s="298"/>
      <c r="CL272" s="298"/>
      <c r="CM272" s="298"/>
      <c r="CN272" s="298"/>
      <c r="CO272" s="298"/>
      <c r="CP272" s="298"/>
      <c r="CQ272" s="298"/>
      <c r="CR272" s="298"/>
      <c r="CS272" s="298"/>
      <c r="CT272" s="298"/>
      <c r="CU272" s="298"/>
      <c r="CV272" s="298"/>
      <c r="CW272" s="298"/>
      <c r="CX272" s="298"/>
      <c r="CY272" s="298"/>
      <c r="CZ272" s="298"/>
      <c r="DA272" s="298"/>
      <c r="DB272" s="298"/>
      <c r="DC272" s="298"/>
      <c r="DD272" s="298"/>
      <c r="DE272" s="298"/>
      <c r="DF272" s="298"/>
      <c r="DG272" s="298"/>
      <c r="DH272" s="298"/>
      <c r="DI272" s="298"/>
      <c r="DJ272" s="298"/>
      <c r="DK272" s="298"/>
      <c r="DL272" s="298"/>
      <c r="DM272" s="298"/>
      <c r="DN272" s="298"/>
      <c r="DO272" s="298"/>
      <c r="DP272" s="298"/>
      <c r="DQ272" s="298"/>
      <c r="DR272" s="298"/>
      <c r="DS272" s="298"/>
      <c r="DT272" s="298"/>
      <c r="DU272" s="298"/>
      <c r="DV272" s="298"/>
      <c r="DW272" s="298"/>
      <c r="DX272" s="298"/>
      <c r="DY272" s="298"/>
      <c r="DZ272" s="298"/>
      <c r="EA272" s="298"/>
      <c r="EB272" s="298"/>
      <c r="EC272" s="298"/>
      <c r="ED272" s="298"/>
      <c r="EE272" s="298"/>
      <c r="EF272" s="298"/>
      <c r="EG272" s="298"/>
      <c r="EH272" s="298"/>
      <c r="EI272" s="298"/>
      <c r="EJ272" s="298"/>
      <c r="EK272" s="298"/>
      <c r="EL272" s="298"/>
      <c r="EM272" s="298"/>
      <c r="EN272" s="298"/>
      <c r="EO272" s="298"/>
      <c r="EP272" s="298"/>
      <c r="EQ272" s="298"/>
      <c r="ER272" s="298"/>
      <c r="ES272" s="298"/>
      <c r="ET272" s="298"/>
      <c r="EU272" s="298"/>
      <c r="EV272" s="298"/>
      <c r="EW272" s="298"/>
      <c r="EX272" s="298"/>
      <c r="EY272" s="298"/>
      <c r="EZ272" s="298"/>
      <c r="FA272" s="298"/>
      <c r="FB272" s="298"/>
      <c r="FC272" s="298"/>
      <c r="FD272" s="298"/>
      <c r="FE272" s="298"/>
      <c r="FF272" s="298"/>
      <c r="FG272" s="298"/>
      <c r="FH272" s="298"/>
      <c r="FI272" s="298"/>
      <c r="FJ272" s="298"/>
      <c r="FK272" s="298"/>
      <c r="FL272" s="298"/>
      <c r="FM272" s="298"/>
      <c r="FN272" s="298"/>
      <c r="FO272" s="298"/>
      <c r="FP272" s="298"/>
      <c r="FQ272" s="298"/>
      <c r="FR272" s="298"/>
      <c r="FS272" s="298"/>
      <c r="FT272" s="298"/>
      <c r="FU272" s="298"/>
      <c r="FV272" s="298"/>
      <c r="FW272" s="298"/>
      <c r="FX272" s="298"/>
      <c r="FY272" s="298"/>
      <c r="FZ272" s="298"/>
      <c r="GA272" s="298"/>
      <c r="GB272" s="298"/>
      <c r="GC272" s="298"/>
      <c r="GD272" s="298"/>
      <c r="GE272" s="298"/>
      <c r="GF272" s="298"/>
      <c r="GG272" s="298"/>
      <c r="GH272" s="298"/>
      <c r="GI272" s="298"/>
      <c r="GJ272" s="298"/>
      <c r="GK272" s="298"/>
      <c r="GL272" s="298"/>
      <c r="GM272" s="298"/>
      <c r="GN272" s="298"/>
      <c r="GO272" s="298"/>
      <c r="GP272" s="298"/>
      <c r="GQ272" s="298"/>
      <c r="GR272" s="298"/>
      <c r="GS272" s="298"/>
      <c r="GT272" s="298"/>
      <c r="GU272" s="298"/>
      <c r="GV272" s="298"/>
      <c r="GW272" s="298"/>
      <c r="GX272" s="298"/>
      <c r="GY272" s="298"/>
      <c r="GZ272" s="298"/>
      <c r="HA272" s="298"/>
      <c r="HB272" s="298"/>
      <c r="HC272" s="298"/>
      <c r="HD272" s="298"/>
      <c r="HE272" s="298"/>
      <c r="HF272" s="298"/>
      <c r="HG272" s="298"/>
      <c r="HH272" s="298"/>
      <c r="HI272" s="298"/>
      <c r="HJ272" s="298"/>
      <c r="HK272" s="298"/>
      <c r="HL272" s="298"/>
      <c r="HM272" s="298"/>
      <c r="HN272" s="298"/>
      <c r="HO272" s="298"/>
      <c r="HP272" s="298"/>
      <c r="HQ272" s="298"/>
      <c r="HR272" s="298"/>
      <c r="HS272" s="298"/>
      <c r="HT272" s="298"/>
      <c r="HU272" s="298"/>
      <c r="HV272" s="298"/>
      <c r="HW272" s="298"/>
      <c r="HX272" s="298"/>
      <c r="HY272" s="298"/>
      <c r="HZ272" s="298"/>
      <c r="IA272" s="298"/>
      <c r="IB272" s="298"/>
      <c r="IC272" s="298"/>
      <c r="ID272" s="298"/>
      <c r="IE272" s="298"/>
      <c r="IF272" s="298"/>
      <c r="IG272" s="298"/>
      <c r="IH272" s="298"/>
      <c r="II272" s="298"/>
      <c r="IJ272" s="298"/>
      <c r="IK272" s="298"/>
      <c r="IL272" s="298"/>
      <c r="IM272" s="298"/>
      <c r="IN272" s="298"/>
      <c r="IO272" s="298"/>
      <c r="IP272" s="298"/>
      <c r="IQ272" s="298"/>
      <c r="IR272" s="298"/>
      <c r="IS272" s="298"/>
      <c r="IT272" s="298"/>
      <c r="IU272" s="298"/>
      <c r="IV272" s="298"/>
    </row>
    <row r="273" spans="1:256" ht="15.75">
      <c r="A273" s="452">
        <v>220</v>
      </c>
      <c r="B273" s="405" t="str">
        <f t="shared" si="4"/>
        <v>Johnny Livingstone U15B</v>
      </c>
      <c r="C273" s="427" t="s">
        <v>1914</v>
      </c>
      <c r="D273" s="390" t="s">
        <v>129</v>
      </c>
      <c r="E273" s="411">
        <v>37931</v>
      </c>
      <c r="F273" s="390" t="s">
        <v>2095</v>
      </c>
      <c r="G273" s="318"/>
      <c r="H273" s="40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  <c r="AA273" s="298"/>
      <c r="AB273" s="298"/>
      <c r="AC273" s="298"/>
      <c r="AD273" s="298"/>
      <c r="AE273" s="298"/>
      <c r="AF273" s="298"/>
      <c r="AG273" s="298"/>
      <c r="AH273" s="298"/>
      <c r="AI273" s="298"/>
      <c r="AJ273" s="298"/>
      <c r="AK273" s="298"/>
      <c r="AL273" s="298"/>
      <c r="AM273" s="298"/>
      <c r="AN273" s="298"/>
      <c r="AO273" s="298"/>
      <c r="AP273" s="298"/>
      <c r="AQ273" s="298"/>
      <c r="AR273" s="298"/>
      <c r="AS273" s="298"/>
      <c r="AT273" s="298"/>
      <c r="AU273" s="298"/>
      <c r="AV273" s="298"/>
      <c r="AW273" s="298"/>
      <c r="AX273" s="298"/>
      <c r="AY273" s="298"/>
      <c r="AZ273" s="298"/>
      <c r="BA273" s="298"/>
      <c r="BB273" s="298"/>
      <c r="BC273" s="298"/>
      <c r="BD273" s="298"/>
      <c r="BE273" s="298"/>
      <c r="BF273" s="298"/>
      <c r="BG273" s="298"/>
      <c r="BH273" s="298"/>
      <c r="BI273" s="298"/>
      <c r="BJ273" s="298"/>
      <c r="BK273" s="298"/>
      <c r="BL273" s="298"/>
      <c r="BM273" s="298"/>
      <c r="BN273" s="298"/>
      <c r="BO273" s="298"/>
      <c r="BP273" s="298"/>
      <c r="BQ273" s="298"/>
      <c r="BR273" s="298"/>
      <c r="BS273" s="298"/>
      <c r="BT273" s="298"/>
      <c r="BU273" s="298"/>
      <c r="BV273" s="298"/>
      <c r="BW273" s="298"/>
      <c r="BX273" s="298"/>
      <c r="BY273" s="298"/>
      <c r="BZ273" s="298"/>
      <c r="CA273" s="298"/>
      <c r="CB273" s="298"/>
      <c r="CC273" s="298"/>
      <c r="CD273" s="298"/>
      <c r="CE273" s="298"/>
      <c r="CF273" s="298"/>
      <c r="CG273" s="298"/>
      <c r="CH273" s="298"/>
      <c r="CI273" s="298"/>
      <c r="CJ273" s="298"/>
      <c r="CK273" s="298"/>
      <c r="CL273" s="298"/>
      <c r="CM273" s="298"/>
      <c r="CN273" s="298"/>
      <c r="CO273" s="298"/>
      <c r="CP273" s="298"/>
      <c r="CQ273" s="298"/>
      <c r="CR273" s="298"/>
      <c r="CS273" s="298"/>
      <c r="CT273" s="298"/>
      <c r="CU273" s="298"/>
      <c r="CV273" s="298"/>
      <c r="CW273" s="298"/>
      <c r="CX273" s="298"/>
      <c r="CY273" s="298"/>
      <c r="CZ273" s="298"/>
      <c r="DA273" s="298"/>
      <c r="DB273" s="298"/>
      <c r="DC273" s="298"/>
      <c r="DD273" s="298"/>
      <c r="DE273" s="298"/>
      <c r="DF273" s="298"/>
      <c r="DG273" s="298"/>
      <c r="DH273" s="298"/>
      <c r="DI273" s="298"/>
      <c r="DJ273" s="298"/>
      <c r="DK273" s="298"/>
      <c r="DL273" s="298"/>
      <c r="DM273" s="298"/>
      <c r="DN273" s="298"/>
      <c r="DO273" s="298"/>
      <c r="DP273" s="298"/>
      <c r="DQ273" s="298"/>
      <c r="DR273" s="298"/>
      <c r="DS273" s="298"/>
      <c r="DT273" s="298"/>
      <c r="DU273" s="298"/>
      <c r="DV273" s="298"/>
      <c r="DW273" s="298"/>
      <c r="DX273" s="298"/>
      <c r="DY273" s="298"/>
      <c r="DZ273" s="298"/>
      <c r="EA273" s="298"/>
      <c r="EB273" s="298"/>
      <c r="EC273" s="298"/>
      <c r="ED273" s="298"/>
      <c r="EE273" s="298"/>
      <c r="EF273" s="298"/>
      <c r="EG273" s="298"/>
      <c r="EH273" s="298"/>
      <c r="EI273" s="298"/>
      <c r="EJ273" s="298"/>
      <c r="EK273" s="298"/>
      <c r="EL273" s="298"/>
      <c r="EM273" s="298"/>
      <c r="EN273" s="298"/>
      <c r="EO273" s="298"/>
      <c r="EP273" s="298"/>
      <c r="EQ273" s="298"/>
      <c r="ER273" s="298"/>
      <c r="ES273" s="298"/>
      <c r="ET273" s="298"/>
      <c r="EU273" s="298"/>
      <c r="EV273" s="298"/>
      <c r="EW273" s="298"/>
      <c r="EX273" s="298"/>
      <c r="EY273" s="298"/>
      <c r="EZ273" s="298"/>
      <c r="FA273" s="298"/>
      <c r="FB273" s="298"/>
      <c r="FC273" s="298"/>
      <c r="FD273" s="298"/>
      <c r="FE273" s="298"/>
      <c r="FF273" s="298"/>
      <c r="FG273" s="298"/>
      <c r="FH273" s="298"/>
      <c r="FI273" s="298"/>
      <c r="FJ273" s="298"/>
      <c r="FK273" s="298"/>
      <c r="FL273" s="298"/>
      <c r="FM273" s="298"/>
      <c r="FN273" s="298"/>
      <c r="FO273" s="298"/>
      <c r="FP273" s="298"/>
      <c r="FQ273" s="298"/>
      <c r="FR273" s="298"/>
      <c r="FS273" s="298"/>
      <c r="FT273" s="298"/>
      <c r="FU273" s="298"/>
      <c r="FV273" s="298"/>
      <c r="FW273" s="298"/>
      <c r="FX273" s="298"/>
      <c r="FY273" s="298"/>
      <c r="FZ273" s="298"/>
      <c r="GA273" s="298"/>
      <c r="GB273" s="298"/>
      <c r="GC273" s="298"/>
      <c r="GD273" s="298"/>
      <c r="GE273" s="298"/>
      <c r="GF273" s="298"/>
      <c r="GG273" s="298"/>
      <c r="GH273" s="298"/>
      <c r="GI273" s="298"/>
      <c r="GJ273" s="298"/>
      <c r="GK273" s="298"/>
      <c r="GL273" s="298"/>
      <c r="GM273" s="298"/>
      <c r="GN273" s="298"/>
      <c r="GO273" s="298"/>
      <c r="GP273" s="298"/>
      <c r="GQ273" s="298"/>
      <c r="GR273" s="298"/>
      <c r="GS273" s="298"/>
      <c r="GT273" s="298"/>
      <c r="GU273" s="298"/>
      <c r="GV273" s="298"/>
      <c r="GW273" s="298"/>
      <c r="GX273" s="298"/>
      <c r="GY273" s="298"/>
      <c r="GZ273" s="298"/>
      <c r="HA273" s="298"/>
      <c r="HB273" s="298"/>
      <c r="HC273" s="298"/>
      <c r="HD273" s="298"/>
      <c r="HE273" s="298"/>
      <c r="HF273" s="298"/>
      <c r="HG273" s="298"/>
      <c r="HH273" s="298"/>
      <c r="HI273" s="298"/>
      <c r="HJ273" s="298"/>
      <c r="HK273" s="298"/>
      <c r="HL273" s="298"/>
      <c r="HM273" s="298"/>
      <c r="HN273" s="298"/>
      <c r="HO273" s="298"/>
      <c r="HP273" s="298"/>
      <c r="HQ273" s="298"/>
      <c r="HR273" s="298"/>
      <c r="HS273" s="298"/>
      <c r="HT273" s="298"/>
      <c r="HU273" s="298"/>
      <c r="HV273" s="298"/>
      <c r="HW273" s="298"/>
      <c r="HX273" s="298"/>
      <c r="HY273" s="298"/>
      <c r="HZ273" s="298"/>
      <c r="IA273" s="298"/>
      <c r="IB273" s="298"/>
      <c r="IC273" s="298"/>
      <c r="ID273" s="298"/>
      <c r="IE273" s="298"/>
      <c r="IF273" s="298"/>
      <c r="IG273" s="298"/>
      <c r="IH273" s="298"/>
      <c r="II273" s="298"/>
      <c r="IJ273" s="298"/>
      <c r="IK273" s="298"/>
      <c r="IL273" s="298"/>
      <c r="IM273" s="298"/>
      <c r="IN273" s="298"/>
      <c r="IO273" s="298"/>
      <c r="IP273" s="298"/>
      <c r="IQ273" s="298"/>
      <c r="IR273" s="298"/>
      <c r="IS273" s="298"/>
      <c r="IT273" s="298"/>
      <c r="IU273" s="298"/>
      <c r="IV273" s="298"/>
    </row>
    <row r="274" spans="1:256" ht="15.75">
      <c r="A274" s="452">
        <v>221</v>
      </c>
      <c r="B274" s="405" t="str">
        <f t="shared" si="4"/>
        <v>Kester Welch U15B</v>
      </c>
      <c r="C274" s="427" t="s">
        <v>1914</v>
      </c>
      <c r="D274" s="390" t="s">
        <v>129</v>
      </c>
      <c r="E274" s="507">
        <v>37789</v>
      </c>
      <c r="F274" s="508" t="s">
        <v>2099</v>
      </c>
      <c r="G274" s="344"/>
      <c r="H274" s="313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  <c r="AA274" s="298"/>
      <c r="AB274" s="298"/>
      <c r="AC274" s="298"/>
      <c r="AD274" s="298"/>
      <c r="AE274" s="298"/>
      <c r="AF274" s="298"/>
      <c r="AG274" s="298"/>
      <c r="AH274" s="298"/>
      <c r="AI274" s="298"/>
      <c r="AJ274" s="298"/>
      <c r="AK274" s="298"/>
      <c r="AL274" s="298"/>
      <c r="AM274" s="298"/>
      <c r="AN274" s="298"/>
      <c r="AO274" s="298"/>
      <c r="AP274" s="298"/>
      <c r="AQ274" s="298"/>
      <c r="AR274" s="298"/>
      <c r="AS274" s="298"/>
      <c r="AT274" s="298"/>
      <c r="AU274" s="298"/>
      <c r="AV274" s="298"/>
      <c r="AW274" s="298"/>
      <c r="AX274" s="298"/>
      <c r="AY274" s="298"/>
      <c r="AZ274" s="298"/>
      <c r="BA274" s="298"/>
      <c r="BB274" s="298"/>
      <c r="BC274" s="298"/>
      <c r="BD274" s="298"/>
      <c r="BE274" s="298"/>
      <c r="BF274" s="298"/>
      <c r="BG274" s="298"/>
      <c r="BH274" s="298"/>
      <c r="BI274" s="298"/>
      <c r="BJ274" s="298"/>
      <c r="BK274" s="298"/>
      <c r="BL274" s="298"/>
      <c r="BM274" s="298"/>
      <c r="BN274" s="298"/>
      <c r="BO274" s="298"/>
      <c r="BP274" s="298"/>
      <c r="BQ274" s="298"/>
      <c r="BR274" s="298"/>
      <c r="BS274" s="298"/>
      <c r="BT274" s="298"/>
      <c r="BU274" s="298"/>
      <c r="BV274" s="298"/>
      <c r="BW274" s="298"/>
      <c r="BX274" s="298"/>
      <c r="BY274" s="298"/>
      <c r="BZ274" s="298"/>
      <c r="CA274" s="298"/>
      <c r="CB274" s="298"/>
      <c r="CC274" s="298"/>
      <c r="CD274" s="298"/>
      <c r="CE274" s="298"/>
      <c r="CF274" s="298"/>
      <c r="CG274" s="298"/>
      <c r="CH274" s="298"/>
      <c r="CI274" s="298"/>
      <c r="CJ274" s="298"/>
      <c r="CK274" s="298"/>
      <c r="CL274" s="298"/>
      <c r="CM274" s="298"/>
      <c r="CN274" s="298"/>
      <c r="CO274" s="298"/>
      <c r="CP274" s="298"/>
      <c r="CQ274" s="298"/>
      <c r="CR274" s="298"/>
      <c r="CS274" s="298"/>
      <c r="CT274" s="298"/>
      <c r="CU274" s="298"/>
      <c r="CV274" s="298"/>
      <c r="CW274" s="298"/>
      <c r="CX274" s="298"/>
      <c r="CY274" s="298"/>
      <c r="CZ274" s="298"/>
      <c r="DA274" s="298"/>
      <c r="DB274" s="298"/>
      <c r="DC274" s="298"/>
      <c r="DD274" s="298"/>
      <c r="DE274" s="298"/>
      <c r="DF274" s="298"/>
      <c r="DG274" s="298"/>
      <c r="DH274" s="298"/>
      <c r="DI274" s="298"/>
      <c r="DJ274" s="298"/>
      <c r="DK274" s="298"/>
      <c r="DL274" s="298"/>
      <c r="DM274" s="298"/>
      <c r="DN274" s="298"/>
      <c r="DO274" s="298"/>
      <c r="DP274" s="298"/>
      <c r="DQ274" s="298"/>
      <c r="DR274" s="298"/>
      <c r="DS274" s="298"/>
      <c r="DT274" s="298"/>
      <c r="DU274" s="298"/>
      <c r="DV274" s="298"/>
      <c r="DW274" s="298"/>
      <c r="DX274" s="298"/>
      <c r="DY274" s="298"/>
      <c r="DZ274" s="298"/>
      <c r="EA274" s="298"/>
      <c r="EB274" s="298"/>
      <c r="EC274" s="298"/>
      <c r="ED274" s="298"/>
      <c r="EE274" s="298"/>
      <c r="EF274" s="298"/>
      <c r="EG274" s="298"/>
      <c r="EH274" s="298"/>
      <c r="EI274" s="298"/>
      <c r="EJ274" s="298"/>
      <c r="EK274" s="298"/>
      <c r="EL274" s="298"/>
      <c r="EM274" s="298"/>
      <c r="EN274" s="298"/>
      <c r="EO274" s="298"/>
      <c r="EP274" s="298"/>
      <c r="EQ274" s="298"/>
      <c r="ER274" s="298"/>
      <c r="ES274" s="298"/>
      <c r="ET274" s="298"/>
      <c r="EU274" s="298"/>
      <c r="EV274" s="298"/>
      <c r="EW274" s="298"/>
      <c r="EX274" s="298"/>
      <c r="EY274" s="298"/>
      <c r="EZ274" s="298"/>
      <c r="FA274" s="298"/>
      <c r="FB274" s="298"/>
      <c r="FC274" s="298"/>
      <c r="FD274" s="298"/>
      <c r="FE274" s="298"/>
      <c r="FF274" s="298"/>
      <c r="FG274" s="298"/>
      <c r="FH274" s="298"/>
      <c r="FI274" s="298"/>
      <c r="FJ274" s="298"/>
      <c r="FK274" s="298"/>
      <c r="FL274" s="298"/>
      <c r="FM274" s="298"/>
      <c r="FN274" s="298"/>
      <c r="FO274" s="298"/>
      <c r="FP274" s="298"/>
      <c r="FQ274" s="298"/>
      <c r="FR274" s="298"/>
      <c r="FS274" s="298"/>
      <c r="FT274" s="298"/>
      <c r="FU274" s="298"/>
      <c r="FV274" s="298"/>
      <c r="FW274" s="298"/>
      <c r="FX274" s="298"/>
      <c r="FY274" s="298"/>
      <c r="FZ274" s="298"/>
      <c r="GA274" s="298"/>
      <c r="GB274" s="298"/>
      <c r="GC274" s="298"/>
      <c r="GD274" s="298"/>
      <c r="GE274" s="298"/>
      <c r="GF274" s="298"/>
      <c r="GG274" s="298"/>
      <c r="GH274" s="298"/>
      <c r="GI274" s="298"/>
      <c r="GJ274" s="298"/>
      <c r="GK274" s="298"/>
      <c r="GL274" s="298"/>
      <c r="GM274" s="298"/>
      <c r="GN274" s="298"/>
      <c r="GO274" s="298"/>
      <c r="GP274" s="298"/>
      <c r="GQ274" s="298"/>
      <c r="GR274" s="298"/>
      <c r="GS274" s="298"/>
      <c r="GT274" s="298"/>
      <c r="GU274" s="298"/>
      <c r="GV274" s="298"/>
      <c r="GW274" s="298"/>
      <c r="GX274" s="298"/>
      <c r="GY274" s="298"/>
      <c r="GZ274" s="298"/>
      <c r="HA274" s="298"/>
      <c r="HB274" s="298"/>
      <c r="HC274" s="298"/>
      <c r="HD274" s="298"/>
      <c r="HE274" s="298"/>
      <c r="HF274" s="298"/>
      <c r="HG274" s="298"/>
      <c r="HH274" s="298"/>
      <c r="HI274" s="298"/>
      <c r="HJ274" s="298"/>
      <c r="HK274" s="298"/>
      <c r="HL274" s="298"/>
      <c r="HM274" s="298"/>
      <c r="HN274" s="298"/>
      <c r="HO274" s="298"/>
      <c r="HP274" s="298"/>
      <c r="HQ274" s="298"/>
      <c r="HR274" s="298"/>
      <c r="HS274" s="298"/>
      <c r="HT274" s="298"/>
      <c r="HU274" s="298"/>
      <c r="HV274" s="298"/>
      <c r="HW274" s="298"/>
      <c r="HX274" s="298"/>
      <c r="HY274" s="298"/>
      <c r="HZ274" s="298"/>
      <c r="IA274" s="298"/>
      <c r="IB274" s="298"/>
      <c r="IC274" s="298"/>
      <c r="ID274" s="298"/>
      <c r="IE274" s="298"/>
      <c r="IF274" s="298"/>
      <c r="IG274" s="298"/>
      <c r="IH274" s="298"/>
      <c r="II274" s="298"/>
      <c r="IJ274" s="298"/>
      <c r="IK274" s="298"/>
      <c r="IL274" s="298"/>
      <c r="IM274" s="298"/>
      <c r="IN274" s="298"/>
      <c r="IO274" s="298"/>
      <c r="IP274" s="298"/>
      <c r="IQ274" s="298"/>
      <c r="IR274" s="298"/>
      <c r="IS274" s="298"/>
      <c r="IT274" s="298"/>
      <c r="IU274" s="298"/>
      <c r="IV274" s="298"/>
    </row>
    <row r="275" spans="1:256" ht="15.75">
      <c r="A275" s="452">
        <v>222</v>
      </c>
      <c r="B275" s="405" t="str">
        <f t="shared" si="4"/>
        <v>Kurt Gilbert U15B</v>
      </c>
      <c r="C275" s="427" t="s">
        <v>1914</v>
      </c>
      <c r="D275" s="390" t="s">
        <v>129</v>
      </c>
      <c r="E275" s="507">
        <v>37793</v>
      </c>
      <c r="F275" s="508" t="s">
        <v>2100</v>
      </c>
      <c r="G275" s="342"/>
      <c r="H275" s="321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  <c r="AA275" s="298"/>
      <c r="AB275" s="298"/>
      <c r="AC275" s="298"/>
      <c r="AD275" s="298"/>
      <c r="AE275" s="298"/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  <c r="AZ275" s="298"/>
      <c r="BA275" s="298"/>
      <c r="BB275" s="298"/>
      <c r="BC275" s="298"/>
      <c r="BD275" s="298"/>
      <c r="BE275" s="298"/>
      <c r="BF275" s="298"/>
      <c r="BG275" s="298"/>
      <c r="BH275" s="298"/>
      <c r="BI275" s="298"/>
      <c r="BJ275" s="298"/>
      <c r="BK275" s="298"/>
      <c r="BL275" s="298"/>
      <c r="BM275" s="298"/>
      <c r="BN275" s="298"/>
      <c r="BO275" s="298"/>
      <c r="BP275" s="298"/>
      <c r="BQ275" s="298"/>
      <c r="BR275" s="298"/>
      <c r="BS275" s="298"/>
      <c r="BT275" s="298"/>
      <c r="BU275" s="298"/>
      <c r="BV275" s="298"/>
      <c r="BW275" s="298"/>
      <c r="BX275" s="298"/>
      <c r="BY275" s="298"/>
      <c r="BZ275" s="298"/>
      <c r="CA275" s="298"/>
      <c r="CB275" s="298"/>
      <c r="CC275" s="298"/>
      <c r="CD275" s="298"/>
      <c r="CE275" s="298"/>
      <c r="CF275" s="298"/>
      <c r="CG275" s="298"/>
      <c r="CH275" s="298"/>
      <c r="CI275" s="298"/>
      <c r="CJ275" s="298"/>
      <c r="CK275" s="298"/>
      <c r="CL275" s="298"/>
      <c r="CM275" s="298"/>
      <c r="CN275" s="298"/>
      <c r="CO275" s="298"/>
      <c r="CP275" s="298"/>
      <c r="CQ275" s="298"/>
      <c r="CR275" s="298"/>
      <c r="CS275" s="298"/>
      <c r="CT275" s="298"/>
      <c r="CU275" s="298"/>
      <c r="CV275" s="298"/>
      <c r="CW275" s="298"/>
      <c r="CX275" s="298"/>
      <c r="CY275" s="298"/>
      <c r="CZ275" s="298"/>
      <c r="DA275" s="298"/>
      <c r="DB275" s="298"/>
      <c r="DC275" s="298"/>
      <c r="DD275" s="298"/>
      <c r="DE275" s="298"/>
      <c r="DF275" s="298"/>
      <c r="DG275" s="298"/>
      <c r="DH275" s="298"/>
      <c r="DI275" s="298"/>
      <c r="DJ275" s="298"/>
      <c r="DK275" s="298"/>
      <c r="DL275" s="298"/>
      <c r="DM275" s="298"/>
      <c r="DN275" s="298"/>
      <c r="DO275" s="298"/>
      <c r="DP275" s="298"/>
      <c r="DQ275" s="298"/>
      <c r="DR275" s="298"/>
      <c r="DS275" s="298"/>
      <c r="DT275" s="298"/>
      <c r="DU275" s="298"/>
      <c r="DV275" s="298"/>
      <c r="DW275" s="298"/>
      <c r="DX275" s="298"/>
      <c r="DY275" s="298"/>
      <c r="DZ275" s="298"/>
      <c r="EA275" s="298"/>
      <c r="EB275" s="298"/>
      <c r="EC275" s="298"/>
      <c r="ED275" s="298"/>
      <c r="EE275" s="298"/>
      <c r="EF275" s="298"/>
      <c r="EG275" s="298"/>
      <c r="EH275" s="298"/>
      <c r="EI275" s="298"/>
      <c r="EJ275" s="298"/>
      <c r="EK275" s="298"/>
      <c r="EL275" s="298"/>
      <c r="EM275" s="298"/>
      <c r="EN275" s="298"/>
      <c r="EO275" s="298"/>
      <c r="EP275" s="298"/>
      <c r="EQ275" s="298"/>
      <c r="ER275" s="298"/>
      <c r="ES275" s="298"/>
      <c r="ET275" s="298"/>
      <c r="EU275" s="298"/>
      <c r="EV275" s="298"/>
      <c r="EW275" s="298"/>
      <c r="EX275" s="298"/>
      <c r="EY275" s="298"/>
      <c r="EZ275" s="298"/>
      <c r="FA275" s="298"/>
      <c r="FB275" s="298"/>
      <c r="FC275" s="298"/>
      <c r="FD275" s="298"/>
      <c r="FE275" s="298"/>
      <c r="FF275" s="298"/>
      <c r="FG275" s="298"/>
      <c r="FH275" s="298"/>
      <c r="FI275" s="298"/>
      <c r="FJ275" s="298"/>
      <c r="FK275" s="298"/>
      <c r="FL275" s="298"/>
      <c r="FM275" s="298"/>
      <c r="FN275" s="298"/>
      <c r="FO275" s="298"/>
      <c r="FP275" s="298"/>
      <c r="FQ275" s="298"/>
      <c r="FR275" s="298"/>
      <c r="FS275" s="298"/>
      <c r="FT275" s="298"/>
      <c r="FU275" s="298"/>
      <c r="FV275" s="298"/>
      <c r="FW275" s="298"/>
      <c r="FX275" s="298"/>
      <c r="FY275" s="298"/>
      <c r="FZ275" s="298"/>
      <c r="GA275" s="298"/>
      <c r="GB275" s="298"/>
      <c r="GC275" s="298"/>
      <c r="GD275" s="298"/>
      <c r="GE275" s="298"/>
      <c r="GF275" s="298"/>
      <c r="GG275" s="298"/>
      <c r="GH275" s="298"/>
      <c r="GI275" s="298"/>
      <c r="GJ275" s="298"/>
      <c r="GK275" s="298"/>
      <c r="GL275" s="298"/>
      <c r="GM275" s="298"/>
      <c r="GN275" s="298"/>
      <c r="GO275" s="298"/>
      <c r="GP275" s="298"/>
      <c r="GQ275" s="298"/>
      <c r="GR275" s="298"/>
      <c r="GS275" s="298"/>
      <c r="GT275" s="298"/>
      <c r="GU275" s="298"/>
      <c r="GV275" s="298"/>
      <c r="GW275" s="298"/>
      <c r="GX275" s="298"/>
      <c r="GY275" s="298"/>
      <c r="GZ275" s="298"/>
      <c r="HA275" s="298"/>
      <c r="HB275" s="298"/>
      <c r="HC275" s="298"/>
      <c r="HD275" s="298"/>
      <c r="HE275" s="298"/>
      <c r="HF275" s="298"/>
      <c r="HG275" s="298"/>
      <c r="HH275" s="298"/>
      <c r="HI275" s="298"/>
      <c r="HJ275" s="298"/>
      <c r="HK275" s="298"/>
      <c r="HL275" s="298"/>
      <c r="HM275" s="298"/>
      <c r="HN275" s="298"/>
      <c r="HO275" s="298"/>
      <c r="HP275" s="298"/>
      <c r="HQ275" s="298"/>
      <c r="HR275" s="298"/>
      <c r="HS275" s="298"/>
      <c r="HT275" s="298"/>
      <c r="HU275" s="298"/>
      <c r="HV275" s="298"/>
      <c r="HW275" s="298"/>
      <c r="HX275" s="298"/>
      <c r="HY275" s="298"/>
      <c r="HZ275" s="298"/>
      <c r="IA275" s="298"/>
      <c r="IB275" s="298"/>
      <c r="IC275" s="298"/>
      <c r="ID275" s="298"/>
      <c r="IE275" s="298"/>
      <c r="IF275" s="298"/>
      <c r="IG275" s="298"/>
      <c r="IH275" s="298"/>
      <c r="II275" s="298"/>
      <c r="IJ275" s="298"/>
      <c r="IK275" s="298"/>
      <c r="IL275" s="298"/>
      <c r="IM275" s="298"/>
      <c r="IN275" s="298"/>
      <c r="IO275" s="298"/>
      <c r="IP275" s="298"/>
      <c r="IQ275" s="298"/>
      <c r="IR275" s="298"/>
      <c r="IS275" s="298"/>
      <c r="IT275" s="298"/>
      <c r="IU275" s="298"/>
      <c r="IV275" s="298"/>
    </row>
    <row r="276" spans="1:256" ht="15.75">
      <c r="A276" s="452">
        <v>223</v>
      </c>
      <c r="B276" s="405" t="str">
        <f t="shared" si="4"/>
        <v>Finley McGill U15B</v>
      </c>
      <c r="C276" s="427" t="s">
        <v>1914</v>
      </c>
      <c r="D276" s="390" t="s">
        <v>129</v>
      </c>
      <c r="E276" s="411">
        <v>38015</v>
      </c>
      <c r="F276" s="390" t="s">
        <v>3232</v>
      </c>
      <c r="G276" s="342"/>
      <c r="H276" s="321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  <c r="AZ276" s="298"/>
      <c r="BA276" s="298"/>
      <c r="BB276" s="298"/>
      <c r="BC276" s="298"/>
      <c r="BD276" s="298"/>
      <c r="BE276" s="298"/>
      <c r="BF276" s="298"/>
      <c r="BG276" s="298"/>
      <c r="BH276" s="298"/>
      <c r="BI276" s="298"/>
      <c r="BJ276" s="298"/>
      <c r="BK276" s="298"/>
      <c r="BL276" s="298"/>
      <c r="BM276" s="298"/>
      <c r="BN276" s="298"/>
      <c r="BO276" s="298"/>
      <c r="BP276" s="298"/>
      <c r="BQ276" s="298"/>
      <c r="BR276" s="298"/>
      <c r="BS276" s="298"/>
      <c r="BT276" s="298"/>
      <c r="BU276" s="298"/>
      <c r="BV276" s="298"/>
      <c r="BW276" s="298"/>
      <c r="BX276" s="298"/>
      <c r="BY276" s="298"/>
      <c r="BZ276" s="298"/>
      <c r="CA276" s="298"/>
      <c r="CB276" s="298"/>
      <c r="CC276" s="298"/>
      <c r="CD276" s="298"/>
      <c r="CE276" s="298"/>
      <c r="CF276" s="298"/>
      <c r="CG276" s="298"/>
      <c r="CH276" s="298"/>
      <c r="CI276" s="298"/>
      <c r="CJ276" s="298"/>
      <c r="CK276" s="298"/>
      <c r="CL276" s="298"/>
      <c r="CM276" s="298"/>
      <c r="CN276" s="298"/>
      <c r="CO276" s="298"/>
      <c r="CP276" s="298"/>
      <c r="CQ276" s="298"/>
      <c r="CR276" s="298"/>
      <c r="CS276" s="298"/>
      <c r="CT276" s="298"/>
      <c r="CU276" s="298"/>
      <c r="CV276" s="298"/>
      <c r="CW276" s="298"/>
      <c r="CX276" s="298"/>
      <c r="CY276" s="298"/>
      <c r="CZ276" s="298"/>
      <c r="DA276" s="298"/>
      <c r="DB276" s="298"/>
      <c r="DC276" s="298"/>
      <c r="DD276" s="298"/>
      <c r="DE276" s="298"/>
      <c r="DF276" s="298"/>
      <c r="DG276" s="298"/>
      <c r="DH276" s="298"/>
      <c r="DI276" s="298"/>
      <c r="DJ276" s="298"/>
      <c r="DK276" s="298"/>
      <c r="DL276" s="298"/>
      <c r="DM276" s="298"/>
      <c r="DN276" s="298"/>
      <c r="DO276" s="298"/>
      <c r="DP276" s="298"/>
      <c r="DQ276" s="298"/>
      <c r="DR276" s="298"/>
      <c r="DS276" s="298"/>
      <c r="DT276" s="298"/>
      <c r="DU276" s="298"/>
      <c r="DV276" s="298"/>
      <c r="DW276" s="298"/>
      <c r="DX276" s="298"/>
      <c r="DY276" s="298"/>
      <c r="DZ276" s="298"/>
      <c r="EA276" s="298"/>
      <c r="EB276" s="298"/>
      <c r="EC276" s="298"/>
      <c r="ED276" s="298"/>
      <c r="EE276" s="298"/>
      <c r="EF276" s="298"/>
      <c r="EG276" s="298"/>
      <c r="EH276" s="298"/>
      <c r="EI276" s="298"/>
      <c r="EJ276" s="298"/>
      <c r="EK276" s="298"/>
      <c r="EL276" s="298"/>
      <c r="EM276" s="298"/>
      <c r="EN276" s="298"/>
      <c r="EO276" s="298"/>
      <c r="EP276" s="298"/>
      <c r="EQ276" s="298"/>
      <c r="ER276" s="298"/>
      <c r="ES276" s="298"/>
      <c r="ET276" s="298"/>
      <c r="EU276" s="298"/>
      <c r="EV276" s="298"/>
      <c r="EW276" s="298"/>
      <c r="EX276" s="298"/>
      <c r="EY276" s="298"/>
      <c r="EZ276" s="298"/>
      <c r="FA276" s="298"/>
      <c r="FB276" s="298"/>
      <c r="FC276" s="298"/>
      <c r="FD276" s="298"/>
      <c r="FE276" s="298"/>
      <c r="FF276" s="298"/>
      <c r="FG276" s="298"/>
      <c r="FH276" s="298"/>
      <c r="FI276" s="298"/>
      <c r="FJ276" s="298"/>
      <c r="FK276" s="298"/>
      <c r="FL276" s="298"/>
      <c r="FM276" s="298"/>
      <c r="FN276" s="298"/>
      <c r="FO276" s="298"/>
      <c r="FP276" s="298"/>
      <c r="FQ276" s="298"/>
      <c r="FR276" s="298"/>
      <c r="FS276" s="298"/>
      <c r="FT276" s="298"/>
      <c r="FU276" s="298"/>
      <c r="FV276" s="298"/>
      <c r="FW276" s="298"/>
      <c r="FX276" s="298"/>
      <c r="FY276" s="298"/>
      <c r="FZ276" s="298"/>
      <c r="GA276" s="298"/>
      <c r="GB276" s="298"/>
      <c r="GC276" s="298"/>
      <c r="GD276" s="298"/>
      <c r="GE276" s="298"/>
      <c r="GF276" s="298"/>
      <c r="GG276" s="298"/>
      <c r="GH276" s="298"/>
      <c r="GI276" s="298"/>
      <c r="GJ276" s="298"/>
      <c r="GK276" s="298"/>
      <c r="GL276" s="298"/>
      <c r="GM276" s="298"/>
      <c r="GN276" s="298"/>
      <c r="GO276" s="298"/>
      <c r="GP276" s="298"/>
      <c r="GQ276" s="298"/>
      <c r="GR276" s="298"/>
      <c r="GS276" s="298"/>
      <c r="GT276" s="298"/>
      <c r="GU276" s="298"/>
      <c r="GV276" s="298"/>
      <c r="GW276" s="298"/>
      <c r="GX276" s="298"/>
      <c r="GY276" s="298"/>
      <c r="GZ276" s="298"/>
      <c r="HA276" s="298"/>
      <c r="HB276" s="298"/>
      <c r="HC276" s="298"/>
      <c r="HD276" s="298"/>
      <c r="HE276" s="298"/>
      <c r="HF276" s="298"/>
      <c r="HG276" s="298"/>
      <c r="HH276" s="298"/>
      <c r="HI276" s="298"/>
      <c r="HJ276" s="298"/>
      <c r="HK276" s="298"/>
      <c r="HL276" s="298"/>
      <c r="HM276" s="298"/>
      <c r="HN276" s="298"/>
      <c r="HO276" s="298"/>
      <c r="HP276" s="298"/>
      <c r="HQ276" s="298"/>
      <c r="HR276" s="298"/>
      <c r="HS276" s="298"/>
      <c r="HT276" s="298"/>
      <c r="HU276" s="298"/>
      <c r="HV276" s="298"/>
      <c r="HW276" s="298"/>
      <c r="HX276" s="298"/>
      <c r="HY276" s="298"/>
      <c r="HZ276" s="298"/>
      <c r="IA276" s="298"/>
      <c r="IB276" s="298"/>
      <c r="IC276" s="298"/>
      <c r="ID276" s="298"/>
      <c r="IE276" s="298"/>
      <c r="IF276" s="298"/>
      <c r="IG276" s="298"/>
      <c r="IH276" s="298"/>
      <c r="II276" s="298"/>
      <c r="IJ276" s="298"/>
      <c r="IK276" s="298"/>
      <c r="IL276" s="298"/>
      <c r="IM276" s="298"/>
      <c r="IN276" s="298"/>
      <c r="IO276" s="298"/>
      <c r="IP276" s="298"/>
      <c r="IQ276" s="298"/>
      <c r="IR276" s="298"/>
      <c r="IS276" s="298"/>
      <c r="IT276" s="298"/>
      <c r="IU276" s="298"/>
      <c r="IV276" s="298"/>
    </row>
    <row r="277" spans="1:256" ht="15.75">
      <c r="A277" s="452">
        <v>224</v>
      </c>
      <c r="B277" s="405" t="str">
        <f t="shared" si="4"/>
        <v>Craig Moncur U15B</v>
      </c>
      <c r="C277" s="427" t="s">
        <v>1914</v>
      </c>
      <c r="D277" s="390" t="s">
        <v>129</v>
      </c>
      <c r="E277" s="389" t="s">
        <v>2303</v>
      </c>
      <c r="F277" s="390" t="s">
        <v>2129</v>
      </c>
      <c r="G277" s="342"/>
      <c r="H277" s="321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  <c r="AA277" s="298"/>
      <c r="AB277" s="298"/>
      <c r="AC277" s="298"/>
      <c r="AD277" s="298"/>
      <c r="AE277" s="298"/>
      <c r="AF277" s="298"/>
      <c r="AG277" s="298"/>
      <c r="AH277" s="298"/>
      <c r="AI277" s="298"/>
      <c r="AJ277" s="298"/>
      <c r="AK277" s="298"/>
      <c r="AL277" s="298"/>
      <c r="AM277" s="298"/>
      <c r="AN277" s="298"/>
      <c r="AO277" s="298"/>
      <c r="AP277" s="298"/>
      <c r="AQ277" s="298"/>
      <c r="AR277" s="298"/>
      <c r="AS277" s="298"/>
      <c r="AT277" s="298"/>
      <c r="AU277" s="298"/>
      <c r="AV277" s="298"/>
      <c r="AW277" s="298"/>
      <c r="AX277" s="298"/>
      <c r="AY277" s="298"/>
      <c r="AZ277" s="298"/>
      <c r="BA277" s="298"/>
      <c r="BB277" s="298"/>
      <c r="BC277" s="298"/>
      <c r="BD277" s="298"/>
      <c r="BE277" s="298"/>
      <c r="BF277" s="298"/>
      <c r="BG277" s="298"/>
      <c r="BH277" s="298"/>
      <c r="BI277" s="298"/>
      <c r="BJ277" s="298"/>
      <c r="BK277" s="298"/>
      <c r="BL277" s="298"/>
      <c r="BM277" s="298"/>
      <c r="BN277" s="298"/>
      <c r="BO277" s="298"/>
      <c r="BP277" s="298"/>
      <c r="BQ277" s="298"/>
      <c r="BR277" s="298"/>
      <c r="BS277" s="298"/>
      <c r="BT277" s="298"/>
      <c r="BU277" s="298"/>
      <c r="BV277" s="298"/>
      <c r="BW277" s="298"/>
      <c r="BX277" s="298"/>
      <c r="BY277" s="298"/>
      <c r="BZ277" s="298"/>
      <c r="CA277" s="298"/>
      <c r="CB277" s="298"/>
      <c r="CC277" s="298"/>
      <c r="CD277" s="298"/>
      <c r="CE277" s="298"/>
      <c r="CF277" s="298"/>
      <c r="CG277" s="298"/>
      <c r="CH277" s="298"/>
      <c r="CI277" s="298"/>
      <c r="CJ277" s="298"/>
      <c r="CK277" s="298"/>
      <c r="CL277" s="298"/>
      <c r="CM277" s="298"/>
      <c r="CN277" s="298"/>
      <c r="CO277" s="298"/>
      <c r="CP277" s="298"/>
      <c r="CQ277" s="298"/>
      <c r="CR277" s="298"/>
      <c r="CS277" s="298"/>
      <c r="CT277" s="298"/>
      <c r="CU277" s="298"/>
      <c r="CV277" s="298"/>
      <c r="CW277" s="298"/>
      <c r="CX277" s="298"/>
      <c r="CY277" s="298"/>
      <c r="CZ277" s="298"/>
      <c r="DA277" s="298"/>
      <c r="DB277" s="298"/>
      <c r="DC277" s="298"/>
      <c r="DD277" s="298"/>
      <c r="DE277" s="298"/>
      <c r="DF277" s="298"/>
      <c r="DG277" s="298"/>
      <c r="DH277" s="298"/>
      <c r="DI277" s="298"/>
      <c r="DJ277" s="298"/>
      <c r="DK277" s="298"/>
      <c r="DL277" s="298"/>
      <c r="DM277" s="298"/>
      <c r="DN277" s="298"/>
      <c r="DO277" s="298"/>
      <c r="DP277" s="298"/>
      <c r="DQ277" s="298"/>
      <c r="DR277" s="298"/>
      <c r="DS277" s="298"/>
      <c r="DT277" s="298"/>
      <c r="DU277" s="298"/>
      <c r="DV277" s="298"/>
      <c r="DW277" s="298"/>
      <c r="DX277" s="298"/>
      <c r="DY277" s="298"/>
      <c r="DZ277" s="298"/>
      <c r="EA277" s="298"/>
      <c r="EB277" s="298"/>
      <c r="EC277" s="298"/>
      <c r="ED277" s="298"/>
      <c r="EE277" s="298"/>
      <c r="EF277" s="298"/>
      <c r="EG277" s="298"/>
      <c r="EH277" s="298"/>
      <c r="EI277" s="298"/>
      <c r="EJ277" s="298"/>
      <c r="EK277" s="298"/>
      <c r="EL277" s="298"/>
      <c r="EM277" s="298"/>
      <c r="EN277" s="298"/>
      <c r="EO277" s="298"/>
      <c r="EP277" s="298"/>
      <c r="EQ277" s="298"/>
      <c r="ER277" s="298"/>
      <c r="ES277" s="298"/>
      <c r="ET277" s="298"/>
      <c r="EU277" s="298"/>
      <c r="EV277" s="298"/>
      <c r="EW277" s="298"/>
      <c r="EX277" s="298"/>
      <c r="EY277" s="298"/>
      <c r="EZ277" s="298"/>
      <c r="FA277" s="298"/>
      <c r="FB277" s="298"/>
      <c r="FC277" s="298"/>
      <c r="FD277" s="298"/>
      <c r="FE277" s="298"/>
      <c r="FF277" s="298"/>
      <c r="FG277" s="298"/>
      <c r="FH277" s="298"/>
      <c r="FI277" s="298"/>
      <c r="FJ277" s="298"/>
      <c r="FK277" s="298"/>
      <c r="FL277" s="298"/>
      <c r="FM277" s="298"/>
      <c r="FN277" s="298"/>
      <c r="FO277" s="298"/>
      <c r="FP277" s="298"/>
      <c r="FQ277" s="298"/>
      <c r="FR277" s="298"/>
      <c r="FS277" s="298"/>
      <c r="FT277" s="298"/>
      <c r="FU277" s="298"/>
      <c r="FV277" s="298"/>
      <c r="FW277" s="298"/>
      <c r="FX277" s="298"/>
      <c r="FY277" s="298"/>
      <c r="FZ277" s="298"/>
      <c r="GA277" s="298"/>
      <c r="GB277" s="298"/>
      <c r="GC277" s="298"/>
      <c r="GD277" s="298"/>
      <c r="GE277" s="298"/>
      <c r="GF277" s="298"/>
      <c r="GG277" s="298"/>
      <c r="GH277" s="298"/>
      <c r="GI277" s="298"/>
      <c r="GJ277" s="298"/>
      <c r="GK277" s="298"/>
      <c r="GL277" s="298"/>
      <c r="GM277" s="298"/>
      <c r="GN277" s="298"/>
      <c r="GO277" s="298"/>
      <c r="GP277" s="298"/>
      <c r="GQ277" s="298"/>
      <c r="GR277" s="298"/>
      <c r="GS277" s="298"/>
      <c r="GT277" s="298"/>
      <c r="GU277" s="298"/>
      <c r="GV277" s="298"/>
      <c r="GW277" s="298"/>
      <c r="GX277" s="298"/>
      <c r="GY277" s="298"/>
      <c r="GZ277" s="298"/>
      <c r="HA277" s="298"/>
      <c r="HB277" s="298"/>
      <c r="HC277" s="298"/>
      <c r="HD277" s="298"/>
      <c r="HE277" s="298"/>
      <c r="HF277" s="298"/>
      <c r="HG277" s="298"/>
      <c r="HH277" s="298"/>
      <c r="HI277" s="298"/>
      <c r="HJ277" s="298"/>
      <c r="HK277" s="298"/>
      <c r="HL277" s="298"/>
      <c r="HM277" s="298"/>
      <c r="HN277" s="298"/>
      <c r="HO277" s="298"/>
      <c r="HP277" s="298"/>
      <c r="HQ277" s="298"/>
      <c r="HR277" s="298"/>
      <c r="HS277" s="298"/>
      <c r="HT277" s="298"/>
      <c r="HU277" s="298"/>
      <c r="HV277" s="298"/>
      <c r="HW277" s="298"/>
      <c r="HX277" s="298"/>
      <c r="HY277" s="298"/>
      <c r="HZ277" s="298"/>
      <c r="IA277" s="298"/>
      <c r="IB277" s="298"/>
      <c r="IC277" s="298"/>
      <c r="ID277" s="298"/>
      <c r="IE277" s="298"/>
      <c r="IF277" s="298"/>
      <c r="IG277" s="298"/>
      <c r="IH277" s="298"/>
      <c r="II277" s="298"/>
      <c r="IJ277" s="298"/>
      <c r="IK277" s="298"/>
      <c r="IL277" s="298"/>
      <c r="IM277" s="298"/>
      <c r="IN277" s="298"/>
      <c r="IO277" s="298"/>
      <c r="IP277" s="298"/>
      <c r="IQ277" s="298"/>
      <c r="IR277" s="298"/>
      <c r="IS277" s="298"/>
      <c r="IT277" s="298"/>
      <c r="IU277" s="298"/>
      <c r="IV277" s="298"/>
    </row>
    <row r="278" spans="1:256" ht="15.75">
      <c r="A278" s="452">
        <v>225</v>
      </c>
      <c r="B278" s="405" t="str">
        <f t="shared" si="4"/>
        <v>Thomas Putt U15B</v>
      </c>
      <c r="C278" s="427" t="s">
        <v>1914</v>
      </c>
      <c r="D278" s="390" t="s">
        <v>129</v>
      </c>
      <c r="E278" s="411">
        <v>37177</v>
      </c>
      <c r="F278" s="390" t="s">
        <v>2304</v>
      </c>
      <c r="G278" s="342"/>
      <c r="H278" s="321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  <c r="AB278" s="298"/>
      <c r="AC278" s="298"/>
      <c r="AD278" s="298"/>
      <c r="AE278" s="298"/>
      <c r="AF278" s="298"/>
      <c r="AG278" s="298"/>
      <c r="AH278" s="298"/>
      <c r="AI278" s="298"/>
      <c r="AJ278" s="298"/>
      <c r="AK278" s="298"/>
      <c r="AL278" s="298"/>
      <c r="AM278" s="298"/>
      <c r="AN278" s="298"/>
      <c r="AO278" s="298"/>
      <c r="AP278" s="298"/>
      <c r="AQ278" s="298"/>
      <c r="AR278" s="298"/>
      <c r="AS278" s="298"/>
      <c r="AT278" s="298"/>
      <c r="AU278" s="298"/>
      <c r="AV278" s="298"/>
      <c r="AW278" s="298"/>
      <c r="AX278" s="298"/>
      <c r="AY278" s="298"/>
      <c r="AZ278" s="298"/>
      <c r="BA278" s="298"/>
      <c r="BB278" s="298"/>
      <c r="BC278" s="298"/>
      <c r="BD278" s="298"/>
      <c r="BE278" s="298"/>
      <c r="BF278" s="298"/>
      <c r="BG278" s="298"/>
      <c r="BH278" s="298"/>
      <c r="BI278" s="298"/>
      <c r="BJ278" s="298"/>
      <c r="BK278" s="298"/>
      <c r="BL278" s="298"/>
      <c r="BM278" s="298"/>
      <c r="BN278" s="298"/>
      <c r="BO278" s="298"/>
      <c r="BP278" s="298"/>
      <c r="BQ278" s="298"/>
      <c r="BR278" s="298"/>
      <c r="BS278" s="298"/>
      <c r="BT278" s="298"/>
      <c r="BU278" s="298"/>
      <c r="BV278" s="298"/>
      <c r="BW278" s="298"/>
      <c r="BX278" s="298"/>
      <c r="BY278" s="298"/>
      <c r="BZ278" s="298"/>
      <c r="CA278" s="298"/>
      <c r="CB278" s="298"/>
      <c r="CC278" s="298"/>
      <c r="CD278" s="298"/>
      <c r="CE278" s="298"/>
      <c r="CF278" s="298"/>
      <c r="CG278" s="298"/>
      <c r="CH278" s="298"/>
      <c r="CI278" s="298"/>
      <c r="CJ278" s="298"/>
      <c r="CK278" s="298"/>
      <c r="CL278" s="298"/>
      <c r="CM278" s="298"/>
      <c r="CN278" s="298"/>
      <c r="CO278" s="298"/>
      <c r="CP278" s="298"/>
      <c r="CQ278" s="298"/>
      <c r="CR278" s="298"/>
      <c r="CS278" s="298"/>
      <c r="CT278" s="298"/>
      <c r="CU278" s="298"/>
      <c r="CV278" s="298"/>
      <c r="CW278" s="298"/>
      <c r="CX278" s="298"/>
      <c r="CY278" s="298"/>
      <c r="CZ278" s="298"/>
      <c r="DA278" s="298"/>
      <c r="DB278" s="298"/>
      <c r="DC278" s="298"/>
      <c r="DD278" s="298"/>
      <c r="DE278" s="298"/>
      <c r="DF278" s="298"/>
      <c r="DG278" s="298"/>
      <c r="DH278" s="298"/>
      <c r="DI278" s="298"/>
      <c r="DJ278" s="298"/>
      <c r="DK278" s="298"/>
      <c r="DL278" s="298"/>
      <c r="DM278" s="298"/>
      <c r="DN278" s="298"/>
      <c r="DO278" s="298"/>
      <c r="DP278" s="298"/>
      <c r="DQ278" s="298"/>
      <c r="DR278" s="298"/>
      <c r="DS278" s="298"/>
      <c r="DT278" s="298"/>
      <c r="DU278" s="298"/>
      <c r="DV278" s="298"/>
      <c r="DW278" s="298"/>
      <c r="DX278" s="298"/>
      <c r="DY278" s="298"/>
      <c r="DZ278" s="298"/>
      <c r="EA278" s="298"/>
      <c r="EB278" s="298"/>
      <c r="EC278" s="298"/>
      <c r="ED278" s="298"/>
      <c r="EE278" s="298"/>
      <c r="EF278" s="298"/>
      <c r="EG278" s="298"/>
      <c r="EH278" s="298"/>
      <c r="EI278" s="298"/>
      <c r="EJ278" s="298"/>
      <c r="EK278" s="298"/>
      <c r="EL278" s="298"/>
      <c r="EM278" s="298"/>
      <c r="EN278" s="298"/>
      <c r="EO278" s="298"/>
      <c r="EP278" s="298"/>
      <c r="EQ278" s="298"/>
      <c r="ER278" s="298"/>
      <c r="ES278" s="298"/>
      <c r="ET278" s="298"/>
      <c r="EU278" s="298"/>
      <c r="EV278" s="298"/>
      <c r="EW278" s="298"/>
      <c r="EX278" s="298"/>
      <c r="EY278" s="298"/>
      <c r="EZ278" s="298"/>
      <c r="FA278" s="298"/>
      <c r="FB278" s="298"/>
      <c r="FC278" s="298"/>
      <c r="FD278" s="298"/>
      <c r="FE278" s="298"/>
      <c r="FF278" s="298"/>
      <c r="FG278" s="298"/>
      <c r="FH278" s="298"/>
      <c r="FI278" s="298"/>
      <c r="FJ278" s="298"/>
      <c r="FK278" s="298"/>
      <c r="FL278" s="298"/>
      <c r="FM278" s="298"/>
      <c r="FN278" s="298"/>
      <c r="FO278" s="298"/>
      <c r="FP278" s="298"/>
      <c r="FQ278" s="298"/>
      <c r="FR278" s="298"/>
      <c r="FS278" s="298"/>
      <c r="FT278" s="298"/>
      <c r="FU278" s="298"/>
      <c r="FV278" s="298"/>
      <c r="FW278" s="298"/>
      <c r="FX278" s="298"/>
      <c r="FY278" s="298"/>
      <c r="FZ278" s="298"/>
      <c r="GA278" s="298"/>
      <c r="GB278" s="298"/>
      <c r="GC278" s="298"/>
      <c r="GD278" s="298"/>
      <c r="GE278" s="298"/>
      <c r="GF278" s="298"/>
      <c r="GG278" s="298"/>
      <c r="GH278" s="298"/>
      <c r="GI278" s="298"/>
      <c r="GJ278" s="298"/>
      <c r="GK278" s="298"/>
      <c r="GL278" s="298"/>
      <c r="GM278" s="298"/>
      <c r="GN278" s="298"/>
      <c r="GO278" s="298"/>
      <c r="GP278" s="298"/>
      <c r="GQ278" s="298"/>
      <c r="GR278" s="298"/>
      <c r="GS278" s="298"/>
      <c r="GT278" s="298"/>
      <c r="GU278" s="298"/>
      <c r="GV278" s="298"/>
      <c r="GW278" s="298"/>
      <c r="GX278" s="298"/>
      <c r="GY278" s="298"/>
      <c r="GZ278" s="298"/>
      <c r="HA278" s="298"/>
      <c r="HB278" s="298"/>
      <c r="HC278" s="298"/>
      <c r="HD278" s="298"/>
      <c r="HE278" s="298"/>
      <c r="HF278" s="298"/>
      <c r="HG278" s="298"/>
      <c r="HH278" s="298"/>
      <c r="HI278" s="298"/>
      <c r="HJ278" s="298"/>
      <c r="HK278" s="298"/>
      <c r="HL278" s="298"/>
      <c r="HM278" s="298"/>
      <c r="HN278" s="298"/>
      <c r="HO278" s="298"/>
      <c r="HP278" s="298"/>
      <c r="HQ278" s="298"/>
      <c r="HR278" s="298"/>
      <c r="HS278" s="298"/>
      <c r="HT278" s="298"/>
      <c r="HU278" s="298"/>
      <c r="HV278" s="298"/>
      <c r="HW278" s="298"/>
      <c r="HX278" s="298"/>
      <c r="HY278" s="298"/>
      <c r="HZ278" s="298"/>
      <c r="IA278" s="298"/>
      <c r="IB278" s="298"/>
      <c r="IC278" s="298"/>
      <c r="ID278" s="298"/>
      <c r="IE278" s="298"/>
      <c r="IF278" s="298"/>
      <c r="IG278" s="298"/>
      <c r="IH278" s="298"/>
      <c r="II278" s="298"/>
      <c r="IJ278" s="298"/>
      <c r="IK278" s="298"/>
      <c r="IL278" s="298"/>
      <c r="IM278" s="298"/>
      <c r="IN278" s="298"/>
      <c r="IO278" s="298"/>
      <c r="IP278" s="298"/>
      <c r="IQ278" s="298"/>
      <c r="IR278" s="298"/>
      <c r="IS278" s="298"/>
      <c r="IT278" s="298"/>
      <c r="IU278" s="298"/>
      <c r="IV278" s="298"/>
    </row>
    <row r="279" spans="1:256" ht="15.75">
      <c r="A279" s="452">
        <v>226</v>
      </c>
      <c r="B279" s="405" t="str">
        <f t="shared" si="4"/>
        <v>Jake Goode-Gray U15B</v>
      </c>
      <c r="C279" s="427" t="s">
        <v>1914</v>
      </c>
      <c r="D279" s="390" t="s">
        <v>129</v>
      </c>
      <c r="E279" s="411">
        <v>37526</v>
      </c>
      <c r="F279" s="390" t="s">
        <v>3233</v>
      </c>
      <c r="G279" s="342"/>
      <c r="H279" s="321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  <c r="AA279" s="298"/>
      <c r="AB279" s="298"/>
      <c r="AC279" s="298"/>
      <c r="AD279" s="298"/>
      <c r="AE279" s="298"/>
      <c r="AF279" s="298"/>
      <c r="AG279" s="298"/>
      <c r="AH279" s="298"/>
      <c r="AI279" s="298"/>
      <c r="AJ279" s="298"/>
      <c r="AK279" s="298"/>
      <c r="AL279" s="298"/>
      <c r="AM279" s="298"/>
      <c r="AN279" s="298"/>
      <c r="AO279" s="298"/>
      <c r="AP279" s="298"/>
      <c r="AQ279" s="298"/>
      <c r="AR279" s="298"/>
      <c r="AS279" s="298"/>
      <c r="AT279" s="298"/>
      <c r="AU279" s="298"/>
      <c r="AV279" s="298"/>
      <c r="AW279" s="298"/>
      <c r="AX279" s="298"/>
      <c r="AY279" s="298"/>
      <c r="AZ279" s="298"/>
      <c r="BA279" s="298"/>
      <c r="BB279" s="298"/>
      <c r="BC279" s="298"/>
      <c r="BD279" s="298"/>
      <c r="BE279" s="298"/>
      <c r="BF279" s="298"/>
      <c r="BG279" s="298"/>
      <c r="BH279" s="298"/>
      <c r="BI279" s="298"/>
      <c r="BJ279" s="298"/>
      <c r="BK279" s="298"/>
      <c r="BL279" s="298"/>
      <c r="BM279" s="298"/>
      <c r="BN279" s="298"/>
      <c r="BO279" s="298"/>
      <c r="BP279" s="298"/>
      <c r="BQ279" s="298"/>
      <c r="BR279" s="298"/>
      <c r="BS279" s="298"/>
      <c r="BT279" s="298"/>
      <c r="BU279" s="298"/>
      <c r="BV279" s="298"/>
      <c r="BW279" s="298"/>
      <c r="BX279" s="298"/>
      <c r="BY279" s="298"/>
      <c r="BZ279" s="298"/>
      <c r="CA279" s="298"/>
      <c r="CB279" s="298"/>
      <c r="CC279" s="298"/>
      <c r="CD279" s="298"/>
      <c r="CE279" s="298"/>
      <c r="CF279" s="298"/>
      <c r="CG279" s="298"/>
      <c r="CH279" s="298"/>
      <c r="CI279" s="298"/>
      <c r="CJ279" s="298"/>
      <c r="CK279" s="298"/>
      <c r="CL279" s="298"/>
      <c r="CM279" s="298"/>
      <c r="CN279" s="298"/>
      <c r="CO279" s="298"/>
      <c r="CP279" s="298"/>
      <c r="CQ279" s="298"/>
      <c r="CR279" s="298"/>
      <c r="CS279" s="298"/>
      <c r="CT279" s="298"/>
      <c r="CU279" s="298"/>
      <c r="CV279" s="298"/>
      <c r="CW279" s="298"/>
      <c r="CX279" s="298"/>
      <c r="CY279" s="298"/>
      <c r="CZ279" s="298"/>
      <c r="DA279" s="298"/>
      <c r="DB279" s="298"/>
      <c r="DC279" s="298"/>
      <c r="DD279" s="298"/>
      <c r="DE279" s="298"/>
      <c r="DF279" s="298"/>
      <c r="DG279" s="298"/>
      <c r="DH279" s="298"/>
      <c r="DI279" s="298"/>
      <c r="DJ279" s="298"/>
      <c r="DK279" s="298"/>
      <c r="DL279" s="298"/>
      <c r="DM279" s="298"/>
      <c r="DN279" s="298"/>
      <c r="DO279" s="298"/>
      <c r="DP279" s="298"/>
      <c r="DQ279" s="298"/>
      <c r="DR279" s="298"/>
      <c r="DS279" s="298"/>
      <c r="DT279" s="298"/>
      <c r="DU279" s="298"/>
      <c r="DV279" s="298"/>
      <c r="DW279" s="298"/>
      <c r="DX279" s="298"/>
      <c r="DY279" s="298"/>
      <c r="DZ279" s="298"/>
      <c r="EA279" s="298"/>
      <c r="EB279" s="298"/>
      <c r="EC279" s="298"/>
      <c r="ED279" s="298"/>
      <c r="EE279" s="298"/>
      <c r="EF279" s="298"/>
      <c r="EG279" s="298"/>
      <c r="EH279" s="298"/>
      <c r="EI279" s="298"/>
      <c r="EJ279" s="298"/>
      <c r="EK279" s="298"/>
      <c r="EL279" s="298"/>
      <c r="EM279" s="298"/>
      <c r="EN279" s="298"/>
      <c r="EO279" s="298"/>
      <c r="EP279" s="298"/>
      <c r="EQ279" s="298"/>
      <c r="ER279" s="298"/>
      <c r="ES279" s="298"/>
      <c r="ET279" s="298"/>
      <c r="EU279" s="298"/>
      <c r="EV279" s="298"/>
      <c r="EW279" s="298"/>
      <c r="EX279" s="298"/>
      <c r="EY279" s="298"/>
      <c r="EZ279" s="298"/>
      <c r="FA279" s="298"/>
      <c r="FB279" s="298"/>
      <c r="FC279" s="298"/>
      <c r="FD279" s="298"/>
      <c r="FE279" s="298"/>
      <c r="FF279" s="298"/>
      <c r="FG279" s="298"/>
      <c r="FH279" s="298"/>
      <c r="FI279" s="298"/>
      <c r="FJ279" s="298"/>
      <c r="FK279" s="298"/>
      <c r="FL279" s="298"/>
      <c r="FM279" s="298"/>
      <c r="FN279" s="298"/>
      <c r="FO279" s="298"/>
      <c r="FP279" s="298"/>
      <c r="FQ279" s="298"/>
      <c r="FR279" s="298"/>
      <c r="FS279" s="298"/>
      <c r="FT279" s="298"/>
      <c r="FU279" s="298"/>
      <c r="FV279" s="298"/>
      <c r="FW279" s="298"/>
      <c r="FX279" s="298"/>
      <c r="FY279" s="298"/>
      <c r="FZ279" s="298"/>
      <c r="GA279" s="298"/>
      <c r="GB279" s="298"/>
      <c r="GC279" s="298"/>
      <c r="GD279" s="298"/>
      <c r="GE279" s="298"/>
      <c r="GF279" s="298"/>
      <c r="GG279" s="298"/>
      <c r="GH279" s="298"/>
      <c r="GI279" s="298"/>
      <c r="GJ279" s="298"/>
      <c r="GK279" s="298"/>
      <c r="GL279" s="298"/>
      <c r="GM279" s="298"/>
      <c r="GN279" s="298"/>
      <c r="GO279" s="298"/>
      <c r="GP279" s="298"/>
      <c r="GQ279" s="298"/>
      <c r="GR279" s="298"/>
      <c r="GS279" s="298"/>
      <c r="GT279" s="298"/>
      <c r="GU279" s="298"/>
      <c r="GV279" s="298"/>
      <c r="GW279" s="298"/>
      <c r="GX279" s="298"/>
      <c r="GY279" s="298"/>
      <c r="GZ279" s="298"/>
      <c r="HA279" s="298"/>
      <c r="HB279" s="298"/>
      <c r="HC279" s="298"/>
      <c r="HD279" s="298"/>
      <c r="HE279" s="298"/>
      <c r="HF279" s="298"/>
      <c r="HG279" s="298"/>
      <c r="HH279" s="298"/>
      <c r="HI279" s="298"/>
      <c r="HJ279" s="298"/>
      <c r="HK279" s="298"/>
      <c r="HL279" s="298"/>
      <c r="HM279" s="298"/>
      <c r="HN279" s="298"/>
      <c r="HO279" s="298"/>
      <c r="HP279" s="298"/>
      <c r="HQ279" s="298"/>
      <c r="HR279" s="298"/>
      <c r="HS279" s="298"/>
      <c r="HT279" s="298"/>
      <c r="HU279" s="298"/>
      <c r="HV279" s="298"/>
      <c r="HW279" s="298"/>
      <c r="HX279" s="298"/>
      <c r="HY279" s="298"/>
      <c r="HZ279" s="298"/>
      <c r="IA279" s="298"/>
      <c r="IB279" s="298"/>
      <c r="IC279" s="298"/>
      <c r="ID279" s="298"/>
      <c r="IE279" s="298"/>
      <c r="IF279" s="298"/>
      <c r="IG279" s="298"/>
      <c r="IH279" s="298"/>
      <c r="II279" s="298"/>
      <c r="IJ279" s="298"/>
      <c r="IK279" s="298"/>
      <c r="IL279" s="298"/>
      <c r="IM279" s="298"/>
      <c r="IN279" s="298"/>
      <c r="IO279" s="298"/>
      <c r="IP279" s="298"/>
      <c r="IQ279" s="298"/>
      <c r="IR279" s="298"/>
      <c r="IS279" s="298"/>
      <c r="IT279" s="298"/>
      <c r="IU279" s="298"/>
      <c r="IV279" s="298"/>
    </row>
    <row r="280" spans="1:256" ht="15.75">
      <c r="A280" s="452">
        <v>227</v>
      </c>
      <c r="B280" s="405" t="str">
        <f t="shared" si="4"/>
        <v>Lucas Irvine U15B</v>
      </c>
      <c r="C280" s="427" t="s">
        <v>1914</v>
      </c>
      <c r="D280" s="390" t="s">
        <v>129</v>
      </c>
      <c r="E280" s="411">
        <v>37855</v>
      </c>
      <c r="F280" s="390" t="s">
        <v>2305</v>
      </c>
      <c r="G280" s="342"/>
      <c r="H280" s="321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298"/>
      <c r="AD280" s="298"/>
      <c r="AE280" s="298"/>
      <c r="AF280" s="298"/>
      <c r="AG280" s="298"/>
      <c r="AH280" s="298"/>
      <c r="AI280" s="298"/>
      <c r="AJ280" s="298"/>
      <c r="AK280" s="298"/>
      <c r="AL280" s="298"/>
      <c r="AM280" s="298"/>
      <c r="AN280" s="298"/>
      <c r="AO280" s="298"/>
      <c r="AP280" s="298"/>
      <c r="AQ280" s="298"/>
      <c r="AR280" s="298"/>
      <c r="AS280" s="298"/>
      <c r="AT280" s="298"/>
      <c r="AU280" s="298"/>
      <c r="AV280" s="298"/>
      <c r="AW280" s="298"/>
      <c r="AX280" s="298"/>
      <c r="AY280" s="298"/>
      <c r="AZ280" s="298"/>
      <c r="BA280" s="298"/>
      <c r="BB280" s="298"/>
      <c r="BC280" s="298"/>
      <c r="BD280" s="298"/>
      <c r="BE280" s="298"/>
      <c r="BF280" s="298"/>
      <c r="BG280" s="298"/>
      <c r="BH280" s="298"/>
      <c r="BI280" s="298"/>
      <c r="BJ280" s="298"/>
      <c r="BK280" s="298"/>
      <c r="BL280" s="298"/>
      <c r="BM280" s="298"/>
      <c r="BN280" s="298"/>
      <c r="BO280" s="298"/>
      <c r="BP280" s="298"/>
      <c r="BQ280" s="298"/>
      <c r="BR280" s="298"/>
      <c r="BS280" s="298"/>
      <c r="BT280" s="298"/>
      <c r="BU280" s="298"/>
      <c r="BV280" s="298"/>
      <c r="BW280" s="298"/>
      <c r="BX280" s="298"/>
      <c r="BY280" s="298"/>
      <c r="BZ280" s="298"/>
      <c r="CA280" s="298"/>
      <c r="CB280" s="298"/>
      <c r="CC280" s="298"/>
      <c r="CD280" s="298"/>
      <c r="CE280" s="298"/>
      <c r="CF280" s="298"/>
      <c r="CG280" s="298"/>
      <c r="CH280" s="298"/>
      <c r="CI280" s="298"/>
      <c r="CJ280" s="298"/>
      <c r="CK280" s="298"/>
      <c r="CL280" s="298"/>
      <c r="CM280" s="298"/>
      <c r="CN280" s="298"/>
      <c r="CO280" s="298"/>
      <c r="CP280" s="298"/>
      <c r="CQ280" s="298"/>
      <c r="CR280" s="298"/>
      <c r="CS280" s="298"/>
      <c r="CT280" s="298"/>
      <c r="CU280" s="298"/>
      <c r="CV280" s="298"/>
      <c r="CW280" s="298"/>
      <c r="CX280" s="298"/>
      <c r="CY280" s="298"/>
      <c r="CZ280" s="298"/>
      <c r="DA280" s="298"/>
      <c r="DB280" s="298"/>
      <c r="DC280" s="298"/>
      <c r="DD280" s="298"/>
      <c r="DE280" s="298"/>
      <c r="DF280" s="298"/>
      <c r="DG280" s="298"/>
      <c r="DH280" s="298"/>
      <c r="DI280" s="298"/>
      <c r="DJ280" s="298"/>
      <c r="DK280" s="298"/>
      <c r="DL280" s="298"/>
      <c r="DM280" s="298"/>
      <c r="DN280" s="298"/>
      <c r="DO280" s="298"/>
      <c r="DP280" s="298"/>
      <c r="DQ280" s="298"/>
      <c r="DR280" s="298"/>
      <c r="DS280" s="298"/>
      <c r="DT280" s="298"/>
      <c r="DU280" s="298"/>
      <c r="DV280" s="298"/>
      <c r="DW280" s="298"/>
      <c r="DX280" s="298"/>
      <c r="DY280" s="298"/>
      <c r="DZ280" s="298"/>
      <c r="EA280" s="298"/>
      <c r="EB280" s="298"/>
      <c r="EC280" s="298"/>
      <c r="ED280" s="298"/>
      <c r="EE280" s="298"/>
      <c r="EF280" s="298"/>
      <c r="EG280" s="298"/>
      <c r="EH280" s="298"/>
      <c r="EI280" s="298"/>
      <c r="EJ280" s="298"/>
      <c r="EK280" s="298"/>
      <c r="EL280" s="298"/>
      <c r="EM280" s="298"/>
      <c r="EN280" s="298"/>
      <c r="EO280" s="298"/>
      <c r="EP280" s="298"/>
      <c r="EQ280" s="298"/>
      <c r="ER280" s="298"/>
      <c r="ES280" s="298"/>
      <c r="ET280" s="298"/>
      <c r="EU280" s="298"/>
      <c r="EV280" s="298"/>
      <c r="EW280" s="298"/>
      <c r="EX280" s="298"/>
      <c r="EY280" s="298"/>
      <c r="EZ280" s="298"/>
      <c r="FA280" s="298"/>
      <c r="FB280" s="298"/>
      <c r="FC280" s="298"/>
      <c r="FD280" s="298"/>
      <c r="FE280" s="298"/>
      <c r="FF280" s="298"/>
      <c r="FG280" s="298"/>
      <c r="FH280" s="298"/>
      <c r="FI280" s="298"/>
      <c r="FJ280" s="298"/>
      <c r="FK280" s="298"/>
      <c r="FL280" s="298"/>
      <c r="FM280" s="298"/>
      <c r="FN280" s="298"/>
      <c r="FO280" s="298"/>
      <c r="FP280" s="298"/>
      <c r="FQ280" s="298"/>
      <c r="FR280" s="298"/>
      <c r="FS280" s="298"/>
      <c r="FT280" s="298"/>
      <c r="FU280" s="298"/>
      <c r="FV280" s="298"/>
      <c r="FW280" s="298"/>
      <c r="FX280" s="298"/>
      <c r="FY280" s="298"/>
      <c r="FZ280" s="298"/>
      <c r="GA280" s="298"/>
      <c r="GB280" s="298"/>
      <c r="GC280" s="298"/>
      <c r="GD280" s="298"/>
      <c r="GE280" s="298"/>
      <c r="GF280" s="298"/>
      <c r="GG280" s="298"/>
      <c r="GH280" s="298"/>
      <c r="GI280" s="298"/>
      <c r="GJ280" s="298"/>
      <c r="GK280" s="298"/>
      <c r="GL280" s="298"/>
      <c r="GM280" s="298"/>
      <c r="GN280" s="298"/>
      <c r="GO280" s="298"/>
      <c r="GP280" s="298"/>
      <c r="GQ280" s="298"/>
      <c r="GR280" s="298"/>
      <c r="GS280" s="298"/>
      <c r="GT280" s="298"/>
      <c r="GU280" s="298"/>
      <c r="GV280" s="298"/>
      <c r="GW280" s="298"/>
      <c r="GX280" s="298"/>
      <c r="GY280" s="298"/>
      <c r="GZ280" s="298"/>
      <c r="HA280" s="298"/>
      <c r="HB280" s="298"/>
      <c r="HC280" s="298"/>
      <c r="HD280" s="298"/>
      <c r="HE280" s="298"/>
      <c r="HF280" s="298"/>
      <c r="HG280" s="298"/>
      <c r="HH280" s="298"/>
      <c r="HI280" s="298"/>
      <c r="HJ280" s="298"/>
      <c r="HK280" s="298"/>
      <c r="HL280" s="298"/>
      <c r="HM280" s="298"/>
      <c r="HN280" s="298"/>
      <c r="HO280" s="298"/>
      <c r="HP280" s="298"/>
      <c r="HQ280" s="298"/>
      <c r="HR280" s="298"/>
      <c r="HS280" s="298"/>
      <c r="HT280" s="298"/>
      <c r="HU280" s="298"/>
      <c r="HV280" s="298"/>
      <c r="HW280" s="298"/>
      <c r="HX280" s="298"/>
      <c r="HY280" s="298"/>
      <c r="HZ280" s="298"/>
      <c r="IA280" s="298"/>
      <c r="IB280" s="298"/>
      <c r="IC280" s="298"/>
      <c r="ID280" s="298"/>
      <c r="IE280" s="298"/>
      <c r="IF280" s="298"/>
      <c r="IG280" s="298"/>
      <c r="IH280" s="298"/>
      <c r="II280" s="298"/>
      <c r="IJ280" s="298"/>
      <c r="IK280" s="298"/>
      <c r="IL280" s="298"/>
      <c r="IM280" s="298"/>
      <c r="IN280" s="298"/>
      <c r="IO280" s="298"/>
      <c r="IP280" s="298"/>
      <c r="IQ280" s="298"/>
      <c r="IR280" s="298"/>
      <c r="IS280" s="298"/>
      <c r="IT280" s="298"/>
      <c r="IU280" s="298"/>
      <c r="IV280" s="298"/>
    </row>
    <row r="281" spans="1:256" ht="15.75">
      <c r="A281" s="452">
        <v>228</v>
      </c>
      <c r="B281" s="405" t="str">
        <f t="shared" si="4"/>
        <v>Theo Jackson-Clist U15B</v>
      </c>
      <c r="C281" s="427" t="s">
        <v>1914</v>
      </c>
      <c r="D281" s="390" t="s">
        <v>129</v>
      </c>
      <c r="E281" s="389" t="s">
        <v>2096</v>
      </c>
      <c r="F281" s="390" t="s">
        <v>3234</v>
      </c>
      <c r="G281" s="342"/>
      <c r="H281" s="321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  <c r="AH281" s="298"/>
      <c r="AI281" s="298"/>
      <c r="AJ281" s="298"/>
      <c r="AK281" s="298"/>
      <c r="AL281" s="298"/>
      <c r="AM281" s="298"/>
      <c r="AN281" s="298"/>
      <c r="AO281" s="298"/>
      <c r="AP281" s="298"/>
      <c r="AQ281" s="298"/>
      <c r="AR281" s="298"/>
      <c r="AS281" s="298"/>
      <c r="AT281" s="298"/>
      <c r="AU281" s="298"/>
      <c r="AV281" s="298"/>
      <c r="AW281" s="298"/>
      <c r="AX281" s="298"/>
      <c r="AY281" s="298"/>
      <c r="AZ281" s="298"/>
      <c r="BA281" s="298"/>
      <c r="BB281" s="298"/>
      <c r="BC281" s="298"/>
      <c r="BD281" s="298"/>
      <c r="BE281" s="298"/>
      <c r="BF281" s="298"/>
      <c r="BG281" s="298"/>
      <c r="BH281" s="298"/>
      <c r="BI281" s="298"/>
      <c r="BJ281" s="298"/>
      <c r="BK281" s="298"/>
      <c r="BL281" s="298"/>
      <c r="BM281" s="298"/>
      <c r="BN281" s="298"/>
      <c r="BO281" s="298"/>
      <c r="BP281" s="298"/>
      <c r="BQ281" s="298"/>
      <c r="BR281" s="298"/>
      <c r="BS281" s="298"/>
      <c r="BT281" s="298"/>
      <c r="BU281" s="298"/>
      <c r="BV281" s="298"/>
      <c r="BW281" s="298"/>
      <c r="BX281" s="298"/>
      <c r="BY281" s="298"/>
      <c r="BZ281" s="298"/>
      <c r="CA281" s="298"/>
      <c r="CB281" s="298"/>
      <c r="CC281" s="298"/>
      <c r="CD281" s="298"/>
      <c r="CE281" s="298"/>
      <c r="CF281" s="298"/>
      <c r="CG281" s="298"/>
      <c r="CH281" s="298"/>
      <c r="CI281" s="298"/>
      <c r="CJ281" s="298"/>
      <c r="CK281" s="298"/>
      <c r="CL281" s="298"/>
      <c r="CM281" s="298"/>
      <c r="CN281" s="298"/>
      <c r="CO281" s="298"/>
      <c r="CP281" s="298"/>
      <c r="CQ281" s="298"/>
      <c r="CR281" s="298"/>
      <c r="CS281" s="298"/>
      <c r="CT281" s="298"/>
      <c r="CU281" s="298"/>
      <c r="CV281" s="298"/>
      <c r="CW281" s="298"/>
      <c r="CX281" s="298"/>
      <c r="CY281" s="298"/>
      <c r="CZ281" s="298"/>
      <c r="DA281" s="298"/>
      <c r="DB281" s="298"/>
      <c r="DC281" s="298"/>
      <c r="DD281" s="298"/>
      <c r="DE281" s="298"/>
      <c r="DF281" s="298"/>
      <c r="DG281" s="298"/>
      <c r="DH281" s="298"/>
      <c r="DI281" s="298"/>
      <c r="DJ281" s="298"/>
      <c r="DK281" s="298"/>
      <c r="DL281" s="298"/>
      <c r="DM281" s="298"/>
      <c r="DN281" s="298"/>
      <c r="DO281" s="298"/>
      <c r="DP281" s="298"/>
      <c r="DQ281" s="298"/>
      <c r="DR281" s="298"/>
      <c r="DS281" s="298"/>
      <c r="DT281" s="298"/>
      <c r="DU281" s="298"/>
      <c r="DV281" s="298"/>
      <c r="DW281" s="298"/>
      <c r="DX281" s="298"/>
      <c r="DY281" s="298"/>
      <c r="DZ281" s="298"/>
      <c r="EA281" s="298"/>
      <c r="EB281" s="298"/>
      <c r="EC281" s="298"/>
      <c r="ED281" s="298"/>
      <c r="EE281" s="298"/>
      <c r="EF281" s="298"/>
      <c r="EG281" s="298"/>
      <c r="EH281" s="298"/>
      <c r="EI281" s="298"/>
      <c r="EJ281" s="298"/>
      <c r="EK281" s="298"/>
      <c r="EL281" s="298"/>
      <c r="EM281" s="298"/>
      <c r="EN281" s="298"/>
      <c r="EO281" s="298"/>
      <c r="EP281" s="298"/>
      <c r="EQ281" s="298"/>
      <c r="ER281" s="298"/>
      <c r="ES281" s="298"/>
      <c r="ET281" s="298"/>
      <c r="EU281" s="298"/>
      <c r="EV281" s="298"/>
      <c r="EW281" s="298"/>
      <c r="EX281" s="298"/>
      <c r="EY281" s="298"/>
      <c r="EZ281" s="298"/>
      <c r="FA281" s="298"/>
      <c r="FB281" s="298"/>
      <c r="FC281" s="298"/>
      <c r="FD281" s="298"/>
      <c r="FE281" s="298"/>
      <c r="FF281" s="298"/>
      <c r="FG281" s="298"/>
      <c r="FH281" s="298"/>
      <c r="FI281" s="298"/>
      <c r="FJ281" s="298"/>
      <c r="FK281" s="298"/>
      <c r="FL281" s="298"/>
      <c r="FM281" s="298"/>
      <c r="FN281" s="298"/>
      <c r="FO281" s="298"/>
      <c r="FP281" s="298"/>
      <c r="FQ281" s="298"/>
      <c r="FR281" s="298"/>
      <c r="FS281" s="298"/>
      <c r="FT281" s="298"/>
      <c r="FU281" s="298"/>
      <c r="FV281" s="298"/>
      <c r="FW281" s="298"/>
      <c r="FX281" s="298"/>
      <c r="FY281" s="298"/>
      <c r="FZ281" s="298"/>
      <c r="GA281" s="298"/>
      <c r="GB281" s="298"/>
      <c r="GC281" s="298"/>
      <c r="GD281" s="298"/>
      <c r="GE281" s="298"/>
      <c r="GF281" s="298"/>
      <c r="GG281" s="298"/>
      <c r="GH281" s="298"/>
      <c r="GI281" s="298"/>
      <c r="GJ281" s="298"/>
      <c r="GK281" s="298"/>
      <c r="GL281" s="298"/>
      <c r="GM281" s="298"/>
      <c r="GN281" s="298"/>
      <c r="GO281" s="298"/>
      <c r="GP281" s="298"/>
      <c r="GQ281" s="298"/>
      <c r="GR281" s="298"/>
      <c r="GS281" s="298"/>
      <c r="GT281" s="298"/>
      <c r="GU281" s="298"/>
      <c r="GV281" s="298"/>
      <c r="GW281" s="298"/>
      <c r="GX281" s="298"/>
      <c r="GY281" s="298"/>
      <c r="GZ281" s="298"/>
      <c r="HA281" s="298"/>
      <c r="HB281" s="298"/>
      <c r="HC281" s="298"/>
      <c r="HD281" s="298"/>
      <c r="HE281" s="298"/>
      <c r="HF281" s="298"/>
      <c r="HG281" s="298"/>
      <c r="HH281" s="298"/>
      <c r="HI281" s="298"/>
      <c r="HJ281" s="298"/>
      <c r="HK281" s="298"/>
      <c r="HL281" s="298"/>
      <c r="HM281" s="298"/>
      <c r="HN281" s="298"/>
      <c r="HO281" s="298"/>
      <c r="HP281" s="298"/>
      <c r="HQ281" s="298"/>
      <c r="HR281" s="298"/>
      <c r="HS281" s="298"/>
      <c r="HT281" s="298"/>
      <c r="HU281" s="298"/>
      <c r="HV281" s="298"/>
      <c r="HW281" s="298"/>
      <c r="HX281" s="298"/>
      <c r="HY281" s="298"/>
      <c r="HZ281" s="298"/>
      <c r="IA281" s="298"/>
      <c r="IB281" s="298"/>
      <c r="IC281" s="298"/>
      <c r="ID281" s="298"/>
      <c r="IE281" s="298"/>
      <c r="IF281" s="298"/>
      <c r="IG281" s="298"/>
      <c r="IH281" s="298"/>
      <c r="II281" s="298"/>
      <c r="IJ281" s="298"/>
      <c r="IK281" s="298"/>
      <c r="IL281" s="298"/>
      <c r="IM281" s="298"/>
      <c r="IN281" s="298"/>
      <c r="IO281" s="298"/>
      <c r="IP281" s="298"/>
      <c r="IQ281" s="298"/>
      <c r="IR281" s="298"/>
      <c r="IS281" s="298"/>
      <c r="IT281" s="298"/>
      <c r="IU281" s="298"/>
      <c r="IV281" s="298"/>
    </row>
    <row r="282" spans="1:256" ht="15.75">
      <c r="A282" s="452">
        <v>229</v>
      </c>
      <c r="B282" s="405" t="str">
        <f t="shared" si="4"/>
        <v>Alex Moyse U15B</v>
      </c>
      <c r="C282" s="427" t="s">
        <v>1914</v>
      </c>
      <c r="D282" s="415" t="s">
        <v>129</v>
      </c>
      <c r="E282" s="411">
        <v>37521</v>
      </c>
      <c r="F282" s="390" t="s">
        <v>2318</v>
      </c>
      <c r="G282" s="324"/>
      <c r="H282" s="5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298"/>
      <c r="AD282" s="298"/>
      <c r="AE282" s="298"/>
      <c r="AF282" s="298"/>
      <c r="AG282" s="298"/>
      <c r="AH282" s="298"/>
      <c r="AI282" s="298"/>
      <c r="AJ282" s="298"/>
      <c r="AK282" s="298"/>
      <c r="AL282" s="298"/>
      <c r="AM282" s="298"/>
      <c r="AN282" s="298"/>
      <c r="AO282" s="298"/>
      <c r="AP282" s="298"/>
      <c r="AQ282" s="298"/>
      <c r="AR282" s="298"/>
      <c r="AS282" s="298"/>
      <c r="AT282" s="298"/>
      <c r="AU282" s="298"/>
      <c r="AV282" s="298"/>
      <c r="AW282" s="298"/>
      <c r="AX282" s="298"/>
      <c r="AY282" s="298"/>
      <c r="AZ282" s="298"/>
      <c r="BA282" s="298"/>
      <c r="BB282" s="298"/>
      <c r="BC282" s="298"/>
      <c r="BD282" s="298"/>
      <c r="BE282" s="298"/>
      <c r="BF282" s="298"/>
      <c r="BG282" s="298"/>
      <c r="BH282" s="298"/>
      <c r="BI282" s="298"/>
      <c r="BJ282" s="298"/>
      <c r="BK282" s="298"/>
      <c r="BL282" s="298"/>
      <c r="BM282" s="298"/>
      <c r="BN282" s="298"/>
      <c r="BO282" s="298"/>
      <c r="BP282" s="298"/>
      <c r="BQ282" s="298"/>
      <c r="BR282" s="298"/>
      <c r="BS282" s="298"/>
      <c r="BT282" s="298"/>
      <c r="BU282" s="298"/>
      <c r="BV282" s="298"/>
      <c r="BW282" s="298"/>
      <c r="BX282" s="298"/>
      <c r="BY282" s="298"/>
      <c r="BZ282" s="298"/>
      <c r="CA282" s="298"/>
      <c r="CB282" s="298"/>
      <c r="CC282" s="298"/>
      <c r="CD282" s="298"/>
      <c r="CE282" s="298"/>
      <c r="CF282" s="298"/>
      <c r="CG282" s="298"/>
      <c r="CH282" s="298"/>
      <c r="CI282" s="298"/>
      <c r="CJ282" s="298"/>
      <c r="CK282" s="298"/>
      <c r="CL282" s="298"/>
      <c r="CM282" s="298"/>
      <c r="CN282" s="298"/>
      <c r="CO282" s="298"/>
      <c r="CP282" s="298"/>
      <c r="CQ282" s="298"/>
      <c r="CR282" s="298"/>
      <c r="CS282" s="298"/>
      <c r="CT282" s="298"/>
      <c r="CU282" s="298"/>
      <c r="CV282" s="298"/>
      <c r="CW282" s="298"/>
      <c r="CX282" s="298"/>
      <c r="CY282" s="298"/>
      <c r="CZ282" s="298"/>
      <c r="DA282" s="298"/>
      <c r="DB282" s="298"/>
      <c r="DC282" s="298"/>
      <c r="DD282" s="298"/>
      <c r="DE282" s="298"/>
      <c r="DF282" s="298"/>
      <c r="DG282" s="298"/>
      <c r="DH282" s="298"/>
      <c r="DI282" s="298"/>
      <c r="DJ282" s="298"/>
      <c r="DK282" s="298"/>
      <c r="DL282" s="298"/>
      <c r="DM282" s="298"/>
      <c r="DN282" s="298"/>
      <c r="DO282" s="298"/>
      <c r="DP282" s="298"/>
      <c r="DQ282" s="298"/>
      <c r="DR282" s="298"/>
      <c r="DS282" s="298"/>
      <c r="DT282" s="298"/>
      <c r="DU282" s="298"/>
      <c r="DV282" s="298"/>
      <c r="DW282" s="298"/>
      <c r="DX282" s="298"/>
      <c r="DY282" s="298"/>
      <c r="DZ282" s="298"/>
      <c r="EA282" s="298"/>
      <c r="EB282" s="298"/>
      <c r="EC282" s="298"/>
      <c r="ED282" s="298"/>
      <c r="EE282" s="298"/>
      <c r="EF282" s="298"/>
      <c r="EG282" s="298"/>
      <c r="EH282" s="298"/>
      <c r="EI282" s="298"/>
      <c r="EJ282" s="298"/>
      <c r="EK282" s="298"/>
      <c r="EL282" s="298"/>
      <c r="EM282" s="298"/>
      <c r="EN282" s="298"/>
      <c r="EO282" s="298"/>
      <c r="EP282" s="298"/>
      <c r="EQ282" s="298"/>
      <c r="ER282" s="298"/>
      <c r="ES282" s="298"/>
      <c r="ET282" s="298"/>
      <c r="EU282" s="298"/>
      <c r="EV282" s="298"/>
      <c r="EW282" s="298"/>
      <c r="EX282" s="298"/>
      <c r="EY282" s="298"/>
      <c r="EZ282" s="298"/>
      <c r="FA282" s="298"/>
      <c r="FB282" s="298"/>
      <c r="FC282" s="298"/>
      <c r="FD282" s="298"/>
      <c r="FE282" s="298"/>
      <c r="FF282" s="298"/>
      <c r="FG282" s="298"/>
      <c r="FH282" s="298"/>
      <c r="FI282" s="298"/>
      <c r="FJ282" s="298"/>
      <c r="FK282" s="298"/>
      <c r="FL282" s="298"/>
      <c r="FM282" s="298"/>
      <c r="FN282" s="298"/>
      <c r="FO282" s="298"/>
      <c r="FP282" s="298"/>
      <c r="FQ282" s="298"/>
      <c r="FR282" s="298"/>
      <c r="FS282" s="298"/>
      <c r="FT282" s="298"/>
      <c r="FU282" s="298"/>
      <c r="FV282" s="298"/>
      <c r="FW282" s="298"/>
      <c r="FX282" s="298"/>
      <c r="FY282" s="298"/>
      <c r="FZ282" s="298"/>
      <c r="GA282" s="298"/>
      <c r="GB282" s="298"/>
      <c r="GC282" s="298"/>
      <c r="GD282" s="298"/>
      <c r="GE282" s="298"/>
      <c r="GF282" s="298"/>
      <c r="GG282" s="298"/>
      <c r="GH282" s="298"/>
      <c r="GI282" s="298"/>
      <c r="GJ282" s="298"/>
      <c r="GK282" s="298"/>
      <c r="GL282" s="298"/>
      <c r="GM282" s="298"/>
      <c r="GN282" s="298"/>
      <c r="GO282" s="298"/>
      <c r="GP282" s="298"/>
      <c r="GQ282" s="298"/>
      <c r="GR282" s="298"/>
      <c r="GS282" s="298"/>
      <c r="GT282" s="298"/>
      <c r="GU282" s="298"/>
      <c r="GV282" s="298"/>
      <c r="GW282" s="298"/>
      <c r="GX282" s="298"/>
      <c r="GY282" s="298"/>
      <c r="GZ282" s="298"/>
      <c r="HA282" s="298"/>
      <c r="HB282" s="298"/>
      <c r="HC282" s="298"/>
      <c r="HD282" s="298"/>
      <c r="HE282" s="298"/>
      <c r="HF282" s="298"/>
      <c r="HG282" s="298"/>
      <c r="HH282" s="298"/>
      <c r="HI282" s="298"/>
      <c r="HJ282" s="298"/>
      <c r="HK282" s="298"/>
      <c r="HL282" s="298"/>
      <c r="HM282" s="298"/>
      <c r="HN282" s="298"/>
      <c r="HO282" s="298"/>
      <c r="HP282" s="298"/>
      <c r="HQ282" s="298"/>
      <c r="HR282" s="298"/>
      <c r="HS282" s="298"/>
      <c r="HT282" s="298"/>
      <c r="HU282" s="298"/>
      <c r="HV282" s="298"/>
      <c r="HW282" s="298"/>
      <c r="HX282" s="298"/>
      <c r="HY282" s="298"/>
      <c r="HZ282" s="298"/>
      <c r="IA282" s="298"/>
      <c r="IB282" s="298"/>
      <c r="IC282" s="298"/>
      <c r="ID282" s="298"/>
      <c r="IE282" s="298"/>
      <c r="IF282" s="298"/>
      <c r="IG282" s="298"/>
      <c r="IH282" s="298"/>
      <c r="II282" s="298"/>
      <c r="IJ282" s="298"/>
      <c r="IK282" s="298"/>
      <c r="IL282" s="298"/>
      <c r="IM282" s="298"/>
      <c r="IN282" s="298"/>
      <c r="IO282" s="298"/>
      <c r="IP282" s="298"/>
      <c r="IQ282" s="298"/>
      <c r="IR282" s="298"/>
      <c r="IS282" s="298"/>
      <c r="IT282" s="298"/>
      <c r="IU282" s="298"/>
      <c r="IV282" s="298"/>
    </row>
    <row r="283" spans="1:256" ht="15.75">
      <c r="A283" s="452">
        <v>230</v>
      </c>
      <c r="B283" s="405" t="str">
        <f t="shared" si="4"/>
        <v>Finley Norman U15B</v>
      </c>
      <c r="C283" s="427" t="s">
        <v>1914</v>
      </c>
      <c r="D283" s="390" t="s">
        <v>129</v>
      </c>
      <c r="E283" s="411">
        <v>38170</v>
      </c>
      <c r="F283" s="390" t="s">
        <v>2097</v>
      </c>
      <c r="G283" s="342"/>
      <c r="H283" s="5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298"/>
      <c r="AG283" s="298"/>
      <c r="AH283" s="298"/>
      <c r="AI283" s="298"/>
      <c r="AJ283" s="298"/>
      <c r="AK283" s="298"/>
      <c r="AL283" s="298"/>
      <c r="AM283" s="298"/>
      <c r="AN283" s="298"/>
      <c r="AO283" s="298"/>
      <c r="AP283" s="298"/>
      <c r="AQ283" s="298"/>
      <c r="AR283" s="298"/>
      <c r="AS283" s="298"/>
      <c r="AT283" s="298"/>
      <c r="AU283" s="298"/>
      <c r="AV283" s="298"/>
      <c r="AW283" s="298"/>
      <c r="AX283" s="298"/>
      <c r="AY283" s="298"/>
      <c r="AZ283" s="298"/>
      <c r="BA283" s="298"/>
      <c r="BB283" s="298"/>
      <c r="BC283" s="298"/>
      <c r="BD283" s="298"/>
      <c r="BE283" s="298"/>
      <c r="BF283" s="298"/>
      <c r="BG283" s="298"/>
      <c r="BH283" s="298"/>
      <c r="BI283" s="298"/>
      <c r="BJ283" s="298"/>
      <c r="BK283" s="298"/>
      <c r="BL283" s="298"/>
      <c r="BM283" s="298"/>
      <c r="BN283" s="298"/>
      <c r="BO283" s="298"/>
      <c r="BP283" s="298"/>
      <c r="BQ283" s="298"/>
      <c r="BR283" s="298"/>
      <c r="BS283" s="298"/>
      <c r="BT283" s="298"/>
      <c r="BU283" s="298"/>
      <c r="BV283" s="298"/>
      <c r="BW283" s="298"/>
      <c r="BX283" s="298"/>
      <c r="BY283" s="298"/>
      <c r="BZ283" s="298"/>
      <c r="CA283" s="298"/>
      <c r="CB283" s="298"/>
      <c r="CC283" s="298"/>
      <c r="CD283" s="298"/>
      <c r="CE283" s="298"/>
      <c r="CF283" s="298"/>
      <c r="CG283" s="298"/>
      <c r="CH283" s="298"/>
      <c r="CI283" s="298"/>
      <c r="CJ283" s="298"/>
      <c r="CK283" s="298"/>
      <c r="CL283" s="298"/>
      <c r="CM283" s="298"/>
      <c r="CN283" s="298"/>
      <c r="CO283" s="298"/>
      <c r="CP283" s="298"/>
      <c r="CQ283" s="298"/>
      <c r="CR283" s="298"/>
      <c r="CS283" s="298"/>
      <c r="CT283" s="298"/>
      <c r="CU283" s="298"/>
      <c r="CV283" s="298"/>
      <c r="CW283" s="298"/>
      <c r="CX283" s="298"/>
      <c r="CY283" s="298"/>
      <c r="CZ283" s="298"/>
      <c r="DA283" s="298"/>
      <c r="DB283" s="298"/>
      <c r="DC283" s="298"/>
      <c r="DD283" s="298"/>
      <c r="DE283" s="298"/>
      <c r="DF283" s="298"/>
      <c r="DG283" s="298"/>
      <c r="DH283" s="298"/>
      <c r="DI283" s="298"/>
      <c r="DJ283" s="298"/>
      <c r="DK283" s="298"/>
      <c r="DL283" s="298"/>
      <c r="DM283" s="298"/>
      <c r="DN283" s="298"/>
      <c r="DO283" s="298"/>
      <c r="DP283" s="298"/>
      <c r="DQ283" s="298"/>
      <c r="DR283" s="298"/>
      <c r="DS283" s="298"/>
      <c r="DT283" s="298"/>
      <c r="DU283" s="298"/>
      <c r="DV283" s="298"/>
      <c r="DW283" s="298"/>
      <c r="DX283" s="298"/>
      <c r="DY283" s="298"/>
      <c r="DZ283" s="298"/>
      <c r="EA283" s="298"/>
      <c r="EB283" s="298"/>
      <c r="EC283" s="298"/>
      <c r="ED283" s="298"/>
      <c r="EE283" s="298"/>
      <c r="EF283" s="298"/>
      <c r="EG283" s="298"/>
      <c r="EH283" s="298"/>
      <c r="EI283" s="298"/>
      <c r="EJ283" s="298"/>
      <c r="EK283" s="298"/>
      <c r="EL283" s="298"/>
      <c r="EM283" s="298"/>
      <c r="EN283" s="298"/>
      <c r="EO283" s="298"/>
      <c r="EP283" s="298"/>
      <c r="EQ283" s="298"/>
      <c r="ER283" s="298"/>
      <c r="ES283" s="298"/>
      <c r="ET283" s="298"/>
      <c r="EU283" s="298"/>
      <c r="EV283" s="298"/>
      <c r="EW283" s="298"/>
      <c r="EX283" s="298"/>
      <c r="EY283" s="298"/>
      <c r="EZ283" s="298"/>
      <c r="FA283" s="298"/>
      <c r="FB283" s="298"/>
      <c r="FC283" s="298"/>
      <c r="FD283" s="298"/>
      <c r="FE283" s="298"/>
      <c r="FF283" s="298"/>
      <c r="FG283" s="298"/>
      <c r="FH283" s="298"/>
      <c r="FI283" s="298"/>
      <c r="FJ283" s="298"/>
      <c r="FK283" s="298"/>
      <c r="FL283" s="298"/>
      <c r="FM283" s="298"/>
      <c r="FN283" s="298"/>
      <c r="FO283" s="298"/>
      <c r="FP283" s="298"/>
      <c r="FQ283" s="298"/>
      <c r="FR283" s="298"/>
      <c r="FS283" s="298"/>
      <c r="FT283" s="298"/>
      <c r="FU283" s="298"/>
      <c r="FV283" s="298"/>
      <c r="FW283" s="298"/>
      <c r="FX283" s="298"/>
      <c r="FY283" s="298"/>
      <c r="FZ283" s="298"/>
      <c r="GA283" s="298"/>
      <c r="GB283" s="298"/>
      <c r="GC283" s="298"/>
      <c r="GD283" s="298"/>
      <c r="GE283" s="298"/>
      <c r="GF283" s="298"/>
      <c r="GG283" s="298"/>
      <c r="GH283" s="298"/>
      <c r="GI283" s="298"/>
      <c r="GJ283" s="298"/>
      <c r="GK283" s="298"/>
      <c r="GL283" s="298"/>
      <c r="GM283" s="298"/>
      <c r="GN283" s="298"/>
      <c r="GO283" s="298"/>
      <c r="GP283" s="298"/>
      <c r="GQ283" s="298"/>
      <c r="GR283" s="298"/>
      <c r="GS283" s="298"/>
      <c r="GT283" s="298"/>
      <c r="GU283" s="298"/>
      <c r="GV283" s="298"/>
      <c r="GW283" s="298"/>
      <c r="GX283" s="298"/>
      <c r="GY283" s="298"/>
      <c r="GZ283" s="298"/>
      <c r="HA283" s="298"/>
      <c r="HB283" s="298"/>
      <c r="HC283" s="298"/>
      <c r="HD283" s="298"/>
      <c r="HE283" s="298"/>
      <c r="HF283" s="298"/>
      <c r="HG283" s="298"/>
      <c r="HH283" s="298"/>
      <c r="HI283" s="298"/>
      <c r="HJ283" s="298"/>
      <c r="HK283" s="298"/>
      <c r="HL283" s="298"/>
      <c r="HM283" s="298"/>
      <c r="HN283" s="298"/>
      <c r="HO283" s="298"/>
      <c r="HP283" s="298"/>
      <c r="HQ283" s="298"/>
      <c r="HR283" s="298"/>
      <c r="HS283" s="298"/>
      <c r="HT283" s="298"/>
      <c r="HU283" s="298"/>
      <c r="HV283" s="298"/>
      <c r="HW283" s="298"/>
      <c r="HX283" s="298"/>
      <c r="HY283" s="298"/>
      <c r="HZ283" s="298"/>
      <c r="IA283" s="298"/>
      <c r="IB283" s="298"/>
      <c r="IC283" s="298"/>
      <c r="ID283" s="298"/>
      <c r="IE283" s="298"/>
      <c r="IF283" s="298"/>
      <c r="IG283" s="298"/>
      <c r="IH283" s="298"/>
      <c r="II283" s="298"/>
      <c r="IJ283" s="298"/>
      <c r="IK283" s="298"/>
      <c r="IL283" s="298"/>
      <c r="IM283" s="298"/>
      <c r="IN283" s="298"/>
      <c r="IO283" s="298"/>
      <c r="IP283" s="298"/>
      <c r="IQ283" s="298"/>
      <c r="IR283" s="298"/>
      <c r="IS283" s="298"/>
      <c r="IT283" s="298"/>
      <c r="IU283" s="298"/>
      <c r="IV283" s="298"/>
    </row>
    <row r="284" spans="1:256" ht="15.75">
      <c r="A284" s="452">
        <v>231</v>
      </c>
      <c r="B284" s="405" t="str">
        <f t="shared" si="4"/>
        <v>Michael Bowley U17M</v>
      </c>
      <c r="C284" s="427" t="s">
        <v>1914</v>
      </c>
      <c r="D284" s="390" t="s">
        <v>131</v>
      </c>
      <c r="E284" s="411">
        <v>37366</v>
      </c>
      <c r="F284" s="390" t="s">
        <v>2794</v>
      </c>
      <c r="G284" s="342"/>
      <c r="H284" s="313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  <c r="AL284" s="298"/>
      <c r="AM284" s="298"/>
      <c r="AN284" s="298"/>
      <c r="AO284" s="298"/>
      <c r="AP284" s="298"/>
      <c r="AQ284" s="298"/>
      <c r="AR284" s="298"/>
      <c r="AS284" s="298"/>
      <c r="AT284" s="298"/>
      <c r="AU284" s="298"/>
      <c r="AV284" s="298"/>
      <c r="AW284" s="298"/>
      <c r="AX284" s="298"/>
      <c r="AY284" s="298"/>
      <c r="AZ284" s="298"/>
      <c r="BA284" s="298"/>
      <c r="BB284" s="298"/>
      <c r="BC284" s="298"/>
      <c r="BD284" s="298"/>
      <c r="BE284" s="298"/>
      <c r="BF284" s="298"/>
      <c r="BG284" s="298"/>
      <c r="BH284" s="298"/>
      <c r="BI284" s="298"/>
      <c r="BJ284" s="298"/>
      <c r="BK284" s="298"/>
      <c r="BL284" s="298"/>
      <c r="BM284" s="298"/>
      <c r="BN284" s="298"/>
      <c r="BO284" s="298"/>
      <c r="BP284" s="298"/>
      <c r="BQ284" s="298"/>
      <c r="BR284" s="298"/>
      <c r="BS284" s="298"/>
      <c r="BT284" s="298"/>
      <c r="BU284" s="298"/>
      <c r="BV284" s="298"/>
      <c r="BW284" s="298"/>
      <c r="BX284" s="298"/>
      <c r="BY284" s="298"/>
      <c r="BZ284" s="298"/>
      <c r="CA284" s="298"/>
      <c r="CB284" s="298"/>
      <c r="CC284" s="298"/>
      <c r="CD284" s="298"/>
      <c r="CE284" s="298"/>
      <c r="CF284" s="298"/>
      <c r="CG284" s="298"/>
      <c r="CH284" s="298"/>
      <c r="CI284" s="298"/>
      <c r="CJ284" s="298"/>
      <c r="CK284" s="298"/>
      <c r="CL284" s="298"/>
      <c r="CM284" s="298"/>
      <c r="CN284" s="298"/>
      <c r="CO284" s="298"/>
      <c r="CP284" s="298"/>
      <c r="CQ284" s="298"/>
      <c r="CR284" s="298"/>
      <c r="CS284" s="298"/>
      <c r="CT284" s="298"/>
      <c r="CU284" s="298"/>
      <c r="CV284" s="298"/>
      <c r="CW284" s="298"/>
      <c r="CX284" s="298"/>
      <c r="CY284" s="298"/>
      <c r="CZ284" s="298"/>
      <c r="DA284" s="298"/>
      <c r="DB284" s="298"/>
      <c r="DC284" s="298"/>
      <c r="DD284" s="298"/>
      <c r="DE284" s="298"/>
      <c r="DF284" s="298"/>
      <c r="DG284" s="298"/>
      <c r="DH284" s="298"/>
      <c r="DI284" s="298"/>
      <c r="DJ284" s="298"/>
      <c r="DK284" s="298"/>
      <c r="DL284" s="298"/>
      <c r="DM284" s="298"/>
      <c r="DN284" s="298"/>
      <c r="DO284" s="298"/>
      <c r="DP284" s="298"/>
      <c r="DQ284" s="298"/>
      <c r="DR284" s="298"/>
      <c r="DS284" s="298"/>
      <c r="DT284" s="298"/>
      <c r="DU284" s="298"/>
      <c r="DV284" s="298"/>
      <c r="DW284" s="298"/>
      <c r="DX284" s="298"/>
      <c r="DY284" s="298"/>
      <c r="DZ284" s="298"/>
      <c r="EA284" s="298"/>
      <c r="EB284" s="298"/>
      <c r="EC284" s="298"/>
      <c r="ED284" s="298"/>
      <c r="EE284" s="298"/>
      <c r="EF284" s="298"/>
      <c r="EG284" s="298"/>
      <c r="EH284" s="298"/>
      <c r="EI284" s="298"/>
      <c r="EJ284" s="298"/>
      <c r="EK284" s="298"/>
      <c r="EL284" s="298"/>
      <c r="EM284" s="298"/>
      <c r="EN284" s="298"/>
      <c r="EO284" s="298"/>
      <c r="EP284" s="298"/>
      <c r="EQ284" s="298"/>
      <c r="ER284" s="298"/>
      <c r="ES284" s="298"/>
      <c r="ET284" s="298"/>
      <c r="EU284" s="298"/>
      <c r="EV284" s="298"/>
      <c r="EW284" s="298"/>
      <c r="EX284" s="298"/>
      <c r="EY284" s="298"/>
      <c r="EZ284" s="298"/>
      <c r="FA284" s="298"/>
      <c r="FB284" s="298"/>
      <c r="FC284" s="298"/>
      <c r="FD284" s="298"/>
      <c r="FE284" s="298"/>
      <c r="FF284" s="298"/>
      <c r="FG284" s="298"/>
      <c r="FH284" s="298"/>
      <c r="FI284" s="298"/>
      <c r="FJ284" s="298"/>
      <c r="FK284" s="298"/>
      <c r="FL284" s="298"/>
      <c r="FM284" s="298"/>
      <c r="FN284" s="298"/>
      <c r="FO284" s="298"/>
      <c r="FP284" s="298"/>
      <c r="FQ284" s="298"/>
      <c r="FR284" s="298"/>
      <c r="FS284" s="298"/>
      <c r="FT284" s="298"/>
      <c r="FU284" s="298"/>
      <c r="FV284" s="298"/>
      <c r="FW284" s="298"/>
      <c r="FX284" s="298"/>
      <c r="FY284" s="298"/>
      <c r="FZ284" s="298"/>
      <c r="GA284" s="298"/>
      <c r="GB284" s="298"/>
      <c r="GC284" s="298"/>
      <c r="GD284" s="298"/>
      <c r="GE284" s="298"/>
      <c r="GF284" s="298"/>
      <c r="GG284" s="298"/>
      <c r="GH284" s="298"/>
      <c r="GI284" s="298"/>
      <c r="GJ284" s="298"/>
      <c r="GK284" s="298"/>
      <c r="GL284" s="298"/>
      <c r="GM284" s="298"/>
      <c r="GN284" s="298"/>
      <c r="GO284" s="298"/>
      <c r="GP284" s="298"/>
      <c r="GQ284" s="298"/>
      <c r="GR284" s="298"/>
      <c r="GS284" s="298"/>
      <c r="GT284" s="298"/>
      <c r="GU284" s="298"/>
      <c r="GV284" s="298"/>
      <c r="GW284" s="298"/>
      <c r="GX284" s="298"/>
      <c r="GY284" s="298"/>
      <c r="GZ284" s="298"/>
      <c r="HA284" s="298"/>
      <c r="HB284" s="298"/>
      <c r="HC284" s="298"/>
      <c r="HD284" s="298"/>
      <c r="HE284" s="298"/>
      <c r="HF284" s="298"/>
      <c r="HG284" s="298"/>
      <c r="HH284" s="298"/>
      <c r="HI284" s="298"/>
      <c r="HJ284" s="298"/>
      <c r="HK284" s="298"/>
      <c r="HL284" s="298"/>
      <c r="HM284" s="298"/>
      <c r="HN284" s="298"/>
      <c r="HO284" s="298"/>
      <c r="HP284" s="298"/>
      <c r="HQ284" s="298"/>
      <c r="HR284" s="298"/>
      <c r="HS284" s="298"/>
      <c r="HT284" s="298"/>
      <c r="HU284" s="298"/>
      <c r="HV284" s="298"/>
      <c r="HW284" s="298"/>
      <c r="HX284" s="298"/>
      <c r="HY284" s="298"/>
      <c r="HZ284" s="298"/>
      <c r="IA284" s="298"/>
      <c r="IB284" s="298"/>
      <c r="IC284" s="298"/>
      <c r="ID284" s="298"/>
      <c r="IE284" s="298"/>
      <c r="IF284" s="298"/>
      <c r="IG284" s="298"/>
      <c r="IH284" s="298"/>
      <c r="II284" s="298"/>
      <c r="IJ284" s="298"/>
      <c r="IK284" s="298"/>
      <c r="IL284" s="298"/>
      <c r="IM284" s="298"/>
      <c r="IN284" s="298"/>
      <c r="IO284" s="298"/>
      <c r="IP284" s="298"/>
      <c r="IQ284" s="298"/>
      <c r="IR284" s="298"/>
      <c r="IS284" s="298"/>
      <c r="IT284" s="298"/>
      <c r="IU284" s="298"/>
      <c r="IV284" s="298"/>
    </row>
    <row r="285" spans="1:256" ht="15.75">
      <c r="A285" s="452">
        <v>232</v>
      </c>
      <c r="B285" s="405" t="str">
        <f t="shared" si="4"/>
        <v>Josh Tyler U17M</v>
      </c>
      <c r="C285" s="427" t="s">
        <v>1914</v>
      </c>
      <c r="D285" s="390" t="s">
        <v>131</v>
      </c>
      <c r="E285" s="411">
        <v>37271</v>
      </c>
      <c r="F285" s="390" t="s">
        <v>1922</v>
      </c>
      <c r="G285" s="318"/>
      <c r="H285" s="313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  <c r="AH285" s="298"/>
      <c r="AI285" s="298"/>
      <c r="AJ285" s="298"/>
      <c r="AK285" s="298"/>
      <c r="AL285" s="298"/>
      <c r="AM285" s="298"/>
      <c r="AN285" s="298"/>
      <c r="AO285" s="298"/>
      <c r="AP285" s="298"/>
      <c r="AQ285" s="298"/>
      <c r="AR285" s="298"/>
      <c r="AS285" s="298"/>
      <c r="AT285" s="298"/>
      <c r="AU285" s="298"/>
      <c r="AV285" s="298"/>
      <c r="AW285" s="298"/>
      <c r="AX285" s="298"/>
      <c r="AY285" s="298"/>
      <c r="AZ285" s="298"/>
      <c r="BA285" s="298"/>
      <c r="BB285" s="298"/>
      <c r="BC285" s="298"/>
      <c r="BD285" s="298"/>
      <c r="BE285" s="298"/>
      <c r="BF285" s="298"/>
      <c r="BG285" s="298"/>
      <c r="BH285" s="298"/>
      <c r="BI285" s="298"/>
      <c r="BJ285" s="298"/>
      <c r="BK285" s="298"/>
      <c r="BL285" s="298"/>
      <c r="BM285" s="298"/>
      <c r="BN285" s="298"/>
      <c r="BO285" s="298"/>
      <c r="BP285" s="298"/>
      <c r="BQ285" s="298"/>
      <c r="BR285" s="298"/>
      <c r="BS285" s="298"/>
      <c r="BT285" s="298"/>
      <c r="BU285" s="298"/>
      <c r="BV285" s="298"/>
      <c r="BW285" s="298"/>
      <c r="BX285" s="298"/>
      <c r="BY285" s="298"/>
      <c r="BZ285" s="298"/>
      <c r="CA285" s="298"/>
      <c r="CB285" s="298"/>
      <c r="CC285" s="298"/>
      <c r="CD285" s="298"/>
      <c r="CE285" s="298"/>
      <c r="CF285" s="298"/>
      <c r="CG285" s="298"/>
      <c r="CH285" s="298"/>
      <c r="CI285" s="298"/>
      <c r="CJ285" s="298"/>
      <c r="CK285" s="298"/>
      <c r="CL285" s="298"/>
      <c r="CM285" s="298"/>
      <c r="CN285" s="298"/>
      <c r="CO285" s="298"/>
      <c r="CP285" s="298"/>
      <c r="CQ285" s="298"/>
      <c r="CR285" s="298"/>
      <c r="CS285" s="298"/>
      <c r="CT285" s="298"/>
      <c r="CU285" s="298"/>
      <c r="CV285" s="298"/>
      <c r="CW285" s="298"/>
      <c r="CX285" s="298"/>
      <c r="CY285" s="298"/>
      <c r="CZ285" s="298"/>
      <c r="DA285" s="298"/>
      <c r="DB285" s="298"/>
      <c r="DC285" s="298"/>
      <c r="DD285" s="298"/>
      <c r="DE285" s="298"/>
      <c r="DF285" s="298"/>
      <c r="DG285" s="298"/>
      <c r="DH285" s="298"/>
      <c r="DI285" s="298"/>
      <c r="DJ285" s="298"/>
      <c r="DK285" s="298"/>
      <c r="DL285" s="298"/>
      <c r="DM285" s="298"/>
      <c r="DN285" s="298"/>
      <c r="DO285" s="298"/>
      <c r="DP285" s="298"/>
      <c r="DQ285" s="298"/>
      <c r="DR285" s="298"/>
      <c r="DS285" s="298"/>
      <c r="DT285" s="298"/>
      <c r="DU285" s="298"/>
      <c r="DV285" s="298"/>
      <c r="DW285" s="298"/>
      <c r="DX285" s="298"/>
      <c r="DY285" s="298"/>
      <c r="DZ285" s="298"/>
      <c r="EA285" s="298"/>
      <c r="EB285" s="298"/>
      <c r="EC285" s="298"/>
      <c r="ED285" s="298"/>
      <c r="EE285" s="298"/>
      <c r="EF285" s="298"/>
      <c r="EG285" s="298"/>
      <c r="EH285" s="298"/>
      <c r="EI285" s="298"/>
      <c r="EJ285" s="298"/>
      <c r="EK285" s="298"/>
      <c r="EL285" s="298"/>
      <c r="EM285" s="298"/>
      <c r="EN285" s="298"/>
      <c r="EO285" s="298"/>
      <c r="EP285" s="298"/>
      <c r="EQ285" s="298"/>
      <c r="ER285" s="298"/>
      <c r="ES285" s="298"/>
      <c r="ET285" s="298"/>
      <c r="EU285" s="298"/>
      <c r="EV285" s="298"/>
      <c r="EW285" s="298"/>
      <c r="EX285" s="298"/>
      <c r="EY285" s="298"/>
      <c r="EZ285" s="298"/>
      <c r="FA285" s="298"/>
      <c r="FB285" s="298"/>
      <c r="FC285" s="298"/>
      <c r="FD285" s="298"/>
      <c r="FE285" s="298"/>
      <c r="FF285" s="298"/>
      <c r="FG285" s="298"/>
      <c r="FH285" s="298"/>
      <c r="FI285" s="298"/>
      <c r="FJ285" s="298"/>
      <c r="FK285" s="298"/>
      <c r="FL285" s="298"/>
      <c r="FM285" s="298"/>
      <c r="FN285" s="298"/>
      <c r="FO285" s="298"/>
      <c r="FP285" s="298"/>
      <c r="FQ285" s="298"/>
      <c r="FR285" s="298"/>
      <c r="FS285" s="298"/>
      <c r="FT285" s="298"/>
      <c r="FU285" s="298"/>
      <c r="FV285" s="298"/>
      <c r="FW285" s="298"/>
      <c r="FX285" s="298"/>
      <c r="FY285" s="298"/>
      <c r="FZ285" s="298"/>
      <c r="GA285" s="298"/>
      <c r="GB285" s="298"/>
      <c r="GC285" s="298"/>
      <c r="GD285" s="298"/>
      <c r="GE285" s="298"/>
      <c r="GF285" s="298"/>
      <c r="GG285" s="298"/>
      <c r="GH285" s="298"/>
      <c r="GI285" s="298"/>
      <c r="GJ285" s="298"/>
      <c r="GK285" s="298"/>
      <c r="GL285" s="298"/>
      <c r="GM285" s="298"/>
      <c r="GN285" s="298"/>
      <c r="GO285" s="298"/>
      <c r="GP285" s="298"/>
      <c r="GQ285" s="298"/>
      <c r="GR285" s="298"/>
      <c r="GS285" s="298"/>
      <c r="GT285" s="298"/>
      <c r="GU285" s="298"/>
      <c r="GV285" s="298"/>
      <c r="GW285" s="298"/>
      <c r="GX285" s="298"/>
      <c r="GY285" s="298"/>
      <c r="GZ285" s="298"/>
      <c r="HA285" s="298"/>
      <c r="HB285" s="298"/>
      <c r="HC285" s="298"/>
      <c r="HD285" s="298"/>
      <c r="HE285" s="298"/>
      <c r="HF285" s="298"/>
      <c r="HG285" s="298"/>
      <c r="HH285" s="298"/>
      <c r="HI285" s="298"/>
      <c r="HJ285" s="298"/>
      <c r="HK285" s="298"/>
      <c r="HL285" s="298"/>
      <c r="HM285" s="298"/>
      <c r="HN285" s="298"/>
      <c r="HO285" s="298"/>
      <c r="HP285" s="298"/>
      <c r="HQ285" s="298"/>
      <c r="HR285" s="298"/>
      <c r="HS285" s="298"/>
      <c r="HT285" s="298"/>
      <c r="HU285" s="298"/>
      <c r="HV285" s="298"/>
      <c r="HW285" s="298"/>
      <c r="HX285" s="298"/>
      <c r="HY285" s="298"/>
      <c r="HZ285" s="298"/>
      <c r="IA285" s="298"/>
      <c r="IB285" s="298"/>
      <c r="IC285" s="298"/>
      <c r="ID285" s="298"/>
      <c r="IE285" s="298"/>
      <c r="IF285" s="298"/>
      <c r="IG285" s="298"/>
      <c r="IH285" s="298"/>
      <c r="II285" s="298"/>
      <c r="IJ285" s="298"/>
      <c r="IK285" s="298"/>
      <c r="IL285" s="298"/>
      <c r="IM285" s="298"/>
      <c r="IN285" s="298"/>
      <c r="IO285" s="298"/>
      <c r="IP285" s="298"/>
      <c r="IQ285" s="298"/>
      <c r="IR285" s="298"/>
      <c r="IS285" s="298"/>
      <c r="IT285" s="298"/>
      <c r="IU285" s="298"/>
      <c r="IV285" s="298"/>
    </row>
    <row r="286" spans="1:256" ht="15.75">
      <c r="A286" s="452">
        <v>233</v>
      </c>
      <c r="B286" s="405" t="str">
        <f t="shared" si="4"/>
        <v>Jack Turner U17M</v>
      </c>
      <c r="C286" s="427" t="s">
        <v>1914</v>
      </c>
      <c r="D286" s="390" t="s">
        <v>131</v>
      </c>
      <c r="E286" s="411">
        <v>37083</v>
      </c>
      <c r="F286" s="390" t="s">
        <v>1964</v>
      </c>
      <c r="G286" s="318"/>
      <c r="H286" s="313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298"/>
      <c r="AD286" s="298"/>
      <c r="AE286" s="298"/>
      <c r="AF286" s="298"/>
      <c r="AG286" s="298"/>
      <c r="AH286" s="298"/>
      <c r="AI286" s="298"/>
      <c r="AJ286" s="298"/>
      <c r="AK286" s="298"/>
      <c r="AL286" s="298"/>
      <c r="AM286" s="298"/>
      <c r="AN286" s="298"/>
      <c r="AO286" s="298"/>
      <c r="AP286" s="298"/>
      <c r="AQ286" s="298"/>
      <c r="AR286" s="298"/>
      <c r="AS286" s="298"/>
      <c r="AT286" s="298"/>
      <c r="AU286" s="298"/>
      <c r="AV286" s="298"/>
      <c r="AW286" s="298"/>
      <c r="AX286" s="298"/>
      <c r="AY286" s="298"/>
      <c r="AZ286" s="298"/>
      <c r="BA286" s="298"/>
      <c r="BB286" s="298"/>
      <c r="BC286" s="298"/>
      <c r="BD286" s="298"/>
      <c r="BE286" s="298"/>
      <c r="BF286" s="298"/>
      <c r="BG286" s="298"/>
      <c r="BH286" s="298"/>
      <c r="BI286" s="298"/>
      <c r="BJ286" s="298"/>
      <c r="BK286" s="298"/>
      <c r="BL286" s="298"/>
      <c r="BM286" s="298"/>
      <c r="BN286" s="298"/>
      <c r="BO286" s="298"/>
      <c r="BP286" s="298"/>
      <c r="BQ286" s="298"/>
      <c r="BR286" s="298"/>
      <c r="BS286" s="298"/>
      <c r="BT286" s="298"/>
      <c r="BU286" s="298"/>
      <c r="BV286" s="298"/>
      <c r="BW286" s="298"/>
      <c r="BX286" s="298"/>
      <c r="BY286" s="298"/>
      <c r="BZ286" s="298"/>
      <c r="CA286" s="298"/>
      <c r="CB286" s="298"/>
      <c r="CC286" s="298"/>
      <c r="CD286" s="298"/>
      <c r="CE286" s="298"/>
      <c r="CF286" s="298"/>
      <c r="CG286" s="298"/>
      <c r="CH286" s="298"/>
      <c r="CI286" s="298"/>
      <c r="CJ286" s="298"/>
      <c r="CK286" s="298"/>
      <c r="CL286" s="298"/>
      <c r="CM286" s="298"/>
      <c r="CN286" s="298"/>
      <c r="CO286" s="298"/>
      <c r="CP286" s="298"/>
      <c r="CQ286" s="298"/>
      <c r="CR286" s="298"/>
      <c r="CS286" s="298"/>
      <c r="CT286" s="298"/>
      <c r="CU286" s="298"/>
      <c r="CV286" s="298"/>
      <c r="CW286" s="298"/>
      <c r="CX286" s="298"/>
      <c r="CY286" s="298"/>
      <c r="CZ286" s="298"/>
      <c r="DA286" s="298"/>
      <c r="DB286" s="298"/>
      <c r="DC286" s="298"/>
      <c r="DD286" s="298"/>
      <c r="DE286" s="298"/>
      <c r="DF286" s="298"/>
      <c r="DG286" s="298"/>
      <c r="DH286" s="298"/>
      <c r="DI286" s="298"/>
      <c r="DJ286" s="298"/>
      <c r="DK286" s="298"/>
      <c r="DL286" s="298"/>
      <c r="DM286" s="298"/>
      <c r="DN286" s="298"/>
      <c r="DO286" s="298"/>
      <c r="DP286" s="298"/>
      <c r="DQ286" s="298"/>
      <c r="DR286" s="298"/>
      <c r="DS286" s="298"/>
      <c r="DT286" s="298"/>
      <c r="DU286" s="298"/>
      <c r="DV286" s="298"/>
      <c r="DW286" s="298"/>
      <c r="DX286" s="298"/>
      <c r="DY286" s="298"/>
      <c r="DZ286" s="298"/>
      <c r="EA286" s="298"/>
      <c r="EB286" s="298"/>
      <c r="EC286" s="298"/>
      <c r="ED286" s="298"/>
      <c r="EE286" s="298"/>
      <c r="EF286" s="298"/>
      <c r="EG286" s="298"/>
      <c r="EH286" s="298"/>
      <c r="EI286" s="298"/>
      <c r="EJ286" s="298"/>
      <c r="EK286" s="298"/>
      <c r="EL286" s="298"/>
      <c r="EM286" s="298"/>
      <c r="EN286" s="298"/>
      <c r="EO286" s="298"/>
      <c r="EP286" s="298"/>
      <c r="EQ286" s="298"/>
      <c r="ER286" s="298"/>
      <c r="ES286" s="298"/>
      <c r="ET286" s="298"/>
      <c r="EU286" s="298"/>
      <c r="EV286" s="298"/>
      <c r="EW286" s="298"/>
      <c r="EX286" s="298"/>
      <c r="EY286" s="298"/>
      <c r="EZ286" s="298"/>
      <c r="FA286" s="298"/>
      <c r="FB286" s="298"/>
      <c r="FC286" s="298"/>
      <c r="FD286" s="298"/>
      <c r="FE286" s="298"/>
      <c r="FF286" s="298"/>
      <c r="FG286" s="298"/>
      <c r="FH286" s="298"/>
      <c r="FI286" s="298"/>
      <c r="FJ286" s="298"/>
      <c r="FK286" s="298"/>
      <c r="FL286" s="298"/>
      <c r="FM286" s="298"/>
      <c r="FN286" s="298"/>
      <c r="FO286" s="298"/>
      <c r="FP286" s="298"/>
      <c r="FQ286" s="298"/>
      <c r="FR286" s="298"/>
      <c r="FS286" s="298"/>
      <c r="FT286" s="298"/>
      <c r="FU286" s="298"/>
      <c r="FV286" s="298"/>
      <c r="FW286" s="298"/>
      <c r="FX286" s="298"/>
      <c r="FY286" s="298"/>
      <c r="FZ286" s="298"/>
      <c r="GA286" s="298"/>
      <c r="GB286" s="298"/>
      <c r="GC286" s="298"/>
      <c r="GD286" s="298"/>
      <c r="GE286" s="298"/>
      <c r="GF286" s="298"/>
      <c r="GG286" s="298"/>
      <c r="GH286" s="298"/>
      <c r="GI286" s="298"/>
      <c r="GJ286" s="298"/>
      <c r="GK286" s="298"/>
      <c r="GL286" s="298"/>
      <c r="GM286" s="298"/>
      <c r="GN286" s="298"/>
      <c r="GO286" s="298"/>
      <c r="GP286" s="298"/>
      <c r="GQ286" s="298"/>
      <c r="GR286" s="298"/>
      <c r="GS286" s="298"/>
      <c r="GT286" s="298"/>
      <c r="GU286" s="298"/>
      <c r="GV286" s="298"/>
      <c r="GW286" s="298"/>
      <c r="GX286" s="298"/>
      <c r="GY286" s="298"/>
      <c r="GZ286" s="298"/>
      <c r="HA286" s="298"/>
      <c r="HB286" s="298"/>
      <c r="HC286" s="298"/>
      <c r="HD286" s="298"/>
      <c r="HE286" s="298"/>
      <c r="HF286" s="298"/>
      <c r="HG286" s="298"/>
      <c r="HH286" s="298"/>
      <c r="HI286" s="298"/>
      <c r="HJ286" s="298"/>
      <c r="HK286" s="298"/>
      <c r="HL286" s="298"/>
      <c r="HM286" s="298"/>
      <c r="HN286" s="298"/>
      <c r="HO286" s="298"/>
      <c r="HP286" s="298"/>
      <c r="HQ286" s="298"/>
      <c r="HR286" s="298"/>
      <c r="HS286" s="298"/>
      <c r="HT286" s="298"/>
      <c r="HU286" s="298"/>
      <c r="HV286" s="298"/>
      <c r="HW286" s="298"/>
      <c r="HX286" s="298"/>
      <c r="HY286" s="298"/>
      <c r="HZ286" s="298"/>
      <c r="IA286" s="298"/>
      <c r="IB286" s="298"/>
      <c r="IC286" s="298"/>
      <c r="ID286" s="298"/>
      <c r="IE286" s="298"/>
      <c r="IF286" s="298"/>
      <c r="IG286" s="298"/>
      <c r="IH286" s="298"/>
      <c r="II286" s="298"/>
      <c r="IJ286" s="298"/>
      <c r="IK286" s="298"/>
      <c r="IL286" s="298"/>
      <c r="IM286" s="298"/>
      <c r="IN286" s="298"/>
      <c r="IO286" s="298"/>
      <c r="IP286" s="298"/>
      <c r="IQ286" s="298"/>
      <c r="IR286" s="298"/>
      <c r="IS286" s="298"/>
      <c r="IT286" s="298"/>
      <c r="IU286" s="298"/>
      <c r="IV286" s="298"/>
    </row>
    <row r="287" spans="1:256" ht="15.75">
      <c r="A287" s="452">
        <v>234</v>
      </c>
      <c r="B287" s="405" t="str">
        <f t="shared" si="4"/>
        <v>Andrew Bryson U15B</v>
      </c>
      <c r="C287" s="427" t="s">
        <v>1914</v>
      </c>
      <c r="D287" s="390" t="s">
        <v>129</v>
      </c>
      <c r="E287" s="411">
        <v>37153</v>
      </c>
      <c r="F287" s="390" t="s">
        <v>3106</v>
      </c>
      <c r="G287" s="318"/>
      <c r="H287" s="313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  <c r="AH287" s="298"/>
      <c r="AI287" s="298"/>
      <c r="AJ287" s="298"/>
      <c r="AK287" s="298"/>
      <c r="AL287" s="298"/>
      <c r="AM287" s="298"/>
      <c r="AN287" s="298"/>
      <c r="AO287" s="298"/>
      <c r="AP287" s="298"/>
      <c r="AQ287" s="298"/>
      <c r="AR287" s="298"/>
      <c r="AS287" s="298"/>
      <c r="AT287" s="298"/>
      <c r="AU287" s="298"/>
      <c r="AV287" s="298"/>
      <c r="AW287" s="298"/>
      <c r="AX287" s="298"/>
      <c r="AY287" s="298"/>
      <c r="AZ287" s="298"/>
      <c r="BA287" s="298"/>
      <c r="BB287" s="298"/>
      <c r="BC287" s="298"/>
      <c r="BD287" s="298"/>
      <c r="BE287" s="298"/>
      <c r="BF287" s="298"/>
      <c r="BG287" s="298"/>
      <c r="BH287" s="298"/>
      <c r="BI287" s="298"/>
      <c r="BJ287" s="298"/>
      <c r="BK287" s="298"/>
      <c r="BL287" s="298"/>
      <c r="BM287" s="298"/>
      <c r="BN287" s="298"/>
      <c r="BO287" s="298"/>
      <c r="BP287" s="298"/>
      <c r="BQ287" s="298"/>
      <c r="BR287" s="298"/>
      <c r="BS287" s="298"/>
      <c r="BT287" s="298"/>
      <c r="BU287" s="298"/>
      <c r="BV287" s="298"/>
      <c r="BW287" s="298"/>
      <c r="BX287" s="298"/>
      <c r="BY287" s="298"/>
      <c r="BZ287" s="298"/>
      <c r="CA287" s="298"/>
      <c r="CB287" s="298"/>
      <c r="CC287" s="298"/>
      <c r="CD287" s="298"/>
      <c r="CE287" s="298"/>
      <c r="CF287" s="298"/>
      <c r="CG287" s="298"/>
      <c r="CH287" s="298"/>
      <c r="CI287" s="298"/>
      <c r="CJ287" s="298"/>
      <c r="CK287" s="298"/>
      <c r="CL287" s="298"/>
      <c r="CM287" s="298"/>
      <c r="CN287" s="298"/>
      <c r="CO287" s="298"/>
      <c r="CP287" s="298"/>
      <c r="CQ287" s="298"/>
      <c r="CR287" s="298"/>
      <c r="CS287" s="298"/>
      <c r="CT287" s="298"/>
      <c r="CU287" s="298"/>
      <c r="CV287" s="298"/>
      <c r="CW287" s="298"/>
      <c r="CX287" s="298"/>
      <c r="CY287" s="298"/>
      <c r="CZ287" s="298"/>
      <c r="DA287" s="298"/>
      <c r="DB287" s="298"/>
      <c r="DC287" s="298"/>
      <c r="DD287" s="298"/>
      <c r="DE287" s="298"/>
      <c r="DF287" s="298"/>
      <c r="DG287" s="298"/>
      <c r="DH287" s="298"/>
      <c r="DI287" s="298"/>
      <c r="DJ287" s="298"/>
      <c r="DK287" s="298"/>
      <c r="DL287" s="298"/>
      <c r="DM287" s="298"/>
      <c r="DN287" s="298"/>
      <c r="DO287" s="298"/>
      <c r="DP287" s="298"/>
      <c r="DQ287" s="298"/>
      <c r="DR287" s="298"/>
      <c r="DS287" s="298"/>
      <c r="DT287" s="298"/>
      <c r="DU287" s="298"/>
      <c r="DV287" s="298"/>
      <c r="DW287" s="298"/>
      <c r="DX287" s="298"/>
      <c r="DY287" s="298"/>
      <c r="DZ287" s="298"/>
      <c r="EA287" s="298"/>
      <c r="EB287" s="298"/>
      <c r="EC287" s="298"/>
      <c r="ED287" s="298"/>
      <c r="EE287" s="298"/>
      <c r="EF287" s="298"/>
      <c r="EG287" s="298"/>
      <c r="EH287" s="298"/>
      <c r="EI287" s="298"/>
      <c r="EJ287" s="298"/>
      <c r="EK287" s="298"/>
      <c r="EL287" s="298"/>
      <c r="EM287" s="298"/>
      <c r="EN287" s="298"/>
      <c r="EO287" s="298"/>
      <c r="EP287" s="298"/>
      <c r="EQ287" s="298"/>
      <c r="ER287" s="298"/>
      <c r="ES287" s="298"/>
      <c r="ET287" s="298"/>
      <c r="EU287" s="298"/>
      <c r="EV287" s="298"/>
      <c r="EW287" s="298"/>
      <c r="EX287" s="298"/>
      <c r="EY287" s="298"/>
      <c r="EZ287" s="298"/>
      <c r="FA287" s="298"/>
      <c r="FB287" s="298"/>
      <c r="FC287" s="298"/>
      <c r="FD287" s="298"/>
      <c r="FE287" s="298"/>
      <c r="FF287" s="298"/>
      <c r="FG287" s="298"/>
      <c r="FH287" s="298"/>
      <c r="FI287" s="298"/>
      <c r="FJ287" s="298"/>
      <c r="FK287" s="298"/>
      <c r="FL287" s="298"/>
      <c r="FM287" s="298"/>
      <c r="FN287" s="298"/>
      <c r="FO287" s="298"/>
      <c r="FP287" s="298"/>
      <c r="FQ287" s="298"/>
      <c r="FR287" s="298"/>
      <c r="FS287" s="298"/>
      <c r="FT287" s="298"/>
      <c r="FU287" s="298"/>
      <c r="FV287" s="298"/>
      <c r="FW287" s="298"/>
      <c r="FX287" s="298"/>
      <c r="FY287" s="298"/>
      <c r="FZ287" s="298"/>
      <c r="GA287" s="298"/>
      <c r="GB287" s="298"/>
      <c r="GC287" s="298"/>
      <c r="GD287" s="298"/>
      <c r="GE287" s="298"/>
      <c r="GF287" s="298"/>
      <c r="GG287" s="298"/>
      <c r="GH287" s="298"/>
      <c r="GI287" s="298"/>
      <c r="GJ287" s="298"/>
      <c r="GK287" s="298"/>
      <c r="GL287" s="298"/>
      <c r="GM287" s="298"/>
      <c r="GN287" s="298"/>
      <c r="GO287" s="298"/>
      <c r="GP287" s="298"/>
      <c r="GQ287" s="298"/>
      <c r="GR287" s="298"/>
      <c r="GS287" s="298"/>
      <c r="GT287" s="298"/>
      <c r="GU287" s="298"/>
      <c r="GV287" s="298"/>
      <c r="GW287" s="298"/>
      <c r="GX287" s="298"/>
      <c r="GY287" s="298"/>
      <c r="GZ287" s="298"/>
      <c r="HA287" s="298"/>
      <c r="HB287" s="298"/>
      <c r="HC287" s="298"/>
      <c r="HD287" s="298"/>
      <c r="HE287" s="298"/>
      <c r="HF287" s="298"/>
      <c r="HG287" s="298"/>
      <c r="HH287" s="298"/>
      <c r="HI287" s="298"/>
      <c r="HJ287" s="298"/>
      <c r="HK287" s="298"/>
      <c r="HL287" s="298"/>
      <c r="HM287" s="298"/>
      <c r="HN287" s="298"/>
      <c r="HO287" s="298"/>
      <c r="HP287" s="298"/>
      <c r="HQ287" s="298"/>
      <c r="HR287" s="298"/>
      <c r="HS287" s="298"/>
      <c r="HT287" s="298"/>
      <c r="HU287" s="298"/>
      <c r="HV287" s="298"/>
      <c r="HW287" s="298"/>
      <c r="HX287" s="298"/>
      <c r="HY287" s="298"/>
      <c r="HZ287" s="298"/>
      <c r="IA287" s="298"/>
      <c r="IB287" s="298"/>
      <c r="IC287" s="298"/>
      <c r="ID287" s="298"/>
      <c r="IE287" s="298"/>
      <c r="IF287" s="298"/>
      <c r="IG287" s="298"/>
      <c r="IH287" s="298"/>
      <c r="II287" s="298"/>
      <c r="IJ287" s="298"/>
      <c r="IK287" s="298"/>
      <c r="IL287" s="298"/>
      <c r="IM287" s="298"/>
      <c r="IN287" s="298"/>
      <c r="IO287" s="298"/>
      <c r="IP287" s="298"/>
      <c r="IQ287" s="298"/>
      <c r="IR287" s="298"/>
      <c r="IS287" s="298"/>
      <c r="IT287" s="298"/>
      <c r="IU287" s="298"/>
      <c r="IV287" s="298"/>
    </row>
    <row r="288" spans="1:256" ht="15.75">
      <c r="A288" s="452">
        <v>235</v>
      </c>
      <c r="B288" s="405" t="str">
        <f t="shared" si="4"/>
        <v>Elliot Moran U17M</v>
      </c>
      <c r="C288" s="427" t="s">
        <v>1914</v>
      </c>
      <c r="D288" s="390" t="s">
        <v>131</v>
      </c>
      <c r="E288" s="411">
        <v>36808</v>
      </c>
      <c r="F288" s="390" t="s">
        <v>2307</v>
      </c>
      <c r="G288" s="317"/>
      <c r="H288" s="40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  <c r="AH288" s="298"/>
      <c r="AI288" s="298"/>
      <c r="AJ288" s="298"/>
      <c r="AK288" s="298"/>
      <c r="AL288" s="298"/>
      <c r="AM288" s="298"/>
      <c r="AN288" s="298"/>
      <c r="AO288" s="298"/>
      <c r="AP288" s="298"/>
      <c r="AQ288" s="298"/>
      <c r="AR288" s="298"/>
      <c r="AS288" s="298"/>
      <c r="AT288" s="298"/>
      <c r="AU288" s="298"/>
      <c r="AV288" s="298"/>
      <c r="AW288" s="298"/>
      <c r="AX288" s="298"/>
      <c r="AY288" s="298"/>
      <c r="AZ288" s="298"/>
      <c r="BA288" s="298"/>
      <c r="BB288" s="298"/>
      <c r="BC288" s="298"/>
      <c r="BD288" s="298"/>
      <c r="BE288" s="298"/>
      <c r="BF288" s="298"/>
      <c r="BG288" s="298"/>
      <c r="BH288" s="298"/>
      <c r="BI288" s="298"/>
      <c r="BJ288" s="298"/>
      <c r="BK288" s="298"/>
      <c r="BL288" s="298"/>
      <c r="BM288" s="298"/>
      <c r="BN288" s="298"/>
      <c r="BO288" s="298"/>
      <c r="BP288" s="298"/>
      <c r="BQ288" s="298"/>
      <c r="BR288" s="298"/>
      <c r="BS288" s="298"/>
      <c r="BT288" s="298"/>
      <c r="BU288" s="298"/>
      <c r="BV288" s="298"/>
      <c r="BW288" s="298"/>
      <c r="BX288" s="298"/>
      <c r="BY288" s="298"/>
      <c r="BZ288" s="298"/>
      <c r="CA288" s="298"/>
      <c r="CB288" s="298"/>
      <c r="CC288" s="298"/>
      <c r="CD288" s="298"/>
      <c r="CE288" s="298"/>
      <c r="CF288" s="298"/>
      <c r="CG288" s="298"/>
      <c r="CH288" s="298"/>
      <c r="CI288" s="298"/>
      <c r="CJ288" s="298"/>
      <c r="CK288" s="298"/>
      <c r="CL288" s="298"/>
      <c r="CM288" s="298"/>
      <c r="CN288" s="298"/>
      <c r="CO288" s="298"/>
      <c r="CP288" s="298"/>
      <c r="CQ288" s="298"/>
      <c r="CR288" s="298"/>
      <c r="CS288" s="298"/>
      <c r="CT288" s="298"/>
      <c r="CU288" s="298"/>
      <c r="CV288" s="298"/>
      <c r="CW288" s="298"/>
      <c r="CX288" s="298"/>
      <c r="CY288" s="298"/>
      <c r="CZ288" s="298"/>
      <c r="DA288" s="298"/>
      <c r="DB288" s="298"/>
      <c r="DC288" s="298"/>
      <c r="DD288" s="298"/>
      <c r="DE288" s="298"/>
      <c r="DF288" s="298"/>
      <c r="DG288" s="298"/>
      <c r="DH288" s="298"/>
      <c r="DI288" s="298"/>
      <c r="DJ288" s="298"/>
      <c r="DK288" s="298"/>
      <c r="DL288" s="298"/>
      <c r="DM288" s="298"/>
      <c r="DN288" s="298"/>
      <c r="DO288" s="298"/>
      <c r="DP288" s="298"/>
      <c r="DQ288" s="298"/>
      <c r="DR288" s="298"/>
      <c r="DS288" s="298"/>
      <c r="DT288" s="298"/>
      <c r="DU288" s="298"/>
      <c r="DV288" s="298"/>
      <c r="DW288" s="298"/>
      <c r="DX288" s="298"/>
      <c r="DY288" s="298"/>
      <c r="DZ288" s="298"/>
      <c r="EA288" s="298"/>
      <c r="EB288" s="298"/>
      <c r="EC288" s="298"/>
      <c r="ED288" s="298"/>
      <c r="EE288" s="298"/>
      <c r="EF288" s="298"/>
      <c r="EG288" s="298"/>
      <c r="EH288" s="298"/>
      <c r="EI288" s="298"/>
      <c r="EJ288" s="298"/>
      <c r="EK288" s="298"/>
      <c r="EL288" s="298"/>
      <c r="EM288" s="298"/>
      <c r="EN288" s="298"/>
      <c r="EO288" s="298"/>
      <c r="EP288" s="298"/>
      <c r="EQ288" s="298"/>
      <c r="ER288" s="298"/>
      <c r="ES288" s="298"/>
      <c r="ET288" s="298"/>
      <c r="EU288" s="298"/>
      <c r="EV288" s="298"/>
      <c r="EW288" s="298"/>
      <c r="EX288" s="298"/>
      <c r="EY288" s="298"/>
      <c r="EZ288" s="298"/>
      <c r="FA288" s="298"/>
      <c r="FB288" s="298"/>
      <c r="FC288" s="298"/>
      <c r="FD288" s="298"/>
      <c r="FE288" s="298"/>
      <c r="FF288" s="298"/>
      <c r="FG288" s="298"/>
      <c r="FH288" s="298"/>
      <c r="FI288" s="298"/>
      <c r="FJ288" s="298"/>
      <c r="FK288" s="298"/>
      <c r="FL288" s="298"/>
      <c r="FM288" s="298"/>
      <c r="FN288" s="298"/>
      <c r="FO288" s="298"/>
      <c r="FP288" s="298"/>
      <c r="FQ288" s="298"/>
      <c r="FR288" s="298"/>
      <c r="FS288" s="298"/>
      <c r="FT288" s="298"/>
      <c r="FU288" s="298"/>
      <c r="FV288" s="298"/>
      <c r="FW288" s="298"/>
      <c r="FX288" s="298"/>
      <c r="FY288" s="298"/>
      <c r="FZ288" s="298"/>
      <c r="GA288" s="298"/>
      <c r="GB288" s="298"/>
      <c r="GC288" s="298"/>
      <c r="GD288" s="298"/>
      <c r="GE288" s="298"/>
      <c r="GF288" s="298"/>
      <c r="GG288" s="298"/>
      <c r="GH288" s="298"/>
      <c r="GI288" s="298"/>
      <c r="GJ288" s="298"/>
      <c r="GK288" s="298"/>
      <c r="GL288" s="298"/>
      <c r="GM288" s="298"/>
      <c r="GN288" s="298"/>
      <c r="GO288" s="298"/>
      <c r="GP288" s="298"/>
      <c r="GQ288" s="298"/>
      <c r="GR288" s="298"/>
      <c r="GS288" s="298"/>
      <c r="GT288" s="298"/>
      <c r="GU288" s="298"/>
      <c r="GV288" s="298"/>
      <c r="GW288" s="298"/>
      <c r="GX288" s="298"/>
      <c r="GY288" s="298"/>
      <c r="GZ288" s="298"/>
      <c r="HA288" s="298"/>
      <c r="HB288" s="298"/>
      <c r="HC288" s="298"/>
      <c r="HD288" s="298"/>
      <c r="HE288" s="298"/>
      <c r="HF288" s="298"/>
      <c r="HG288" s="298"/>
      <c r="HH288" s="298"/>
      <c r="HI288" s="298"/>
      <c r="HJ288" s="298"/>
      <c r="HK288" s="298"/>
      <c r="HL288" s="298"/>
      <c r="HM288" s="298"/>
      <c r="HN288" s="298"/>
      <c r="HO288" s="298"/>
      <c r="HP288" s="298"/>
      <c r="HQ288" s="298"/>
      <c r="HR288" s="298"/>
      <c r="HS288" s="298"/>
      <c r="HT288" s="298"/>
      <c r="HU288" s="298"/>
      <c r="HV288" s="298"/>
      <c r="HW288" s="298"/>
      <c r="HX288" s="298"/>
      <c r="HY288" s="298"/>
      <c r="HZ288" s="298"/>
      <c r="IA288" s="298"/>
      <c r="IB288" s="298"/>
      <c r="IC288" s="298"/>
      <c r="ID288" s="298"/>
      <c r="IE288" s="298"/>
      <c r="IF288" s="298"/>
      <c r="IG288" s="298"/>
      <c r="IH288" s="298"/>
      <c r="II288" s="298"/>
      <c r="IJ288" s="298"/>
      <c r="IK288" s="298"/>
      <c r="IL288" s="298"/>
      <c r="IM288" s="298"/>
      <c r="IN288" s="298"/>
      <c r="IO288" s="298"/>
      <c r="IP288" s="298"/>
      <c r="IQ288" s="298"/>
      <c r="IR288" s="298"/>
      <c r="IS288" s="298"/>
      <c r="IT288" s="298"/>
      <c r="IU288" s="298"/>
      <c r="IV288" s="298"/>
    </row>
    <row r="289" spans="1:256" ht="15.75">
      <c r="A289" s="452">
        <v>236</v>
      </c>
      <c r="B289" s="405" t="str">
        <f t="shared" si="4"/>
        <v>Sam Gooding U17M</v>
      </c>
      <c r="C289" s="427" t="s">
        <v>1914</v>
      </c>
      <c r="D289" s="390" t="s">
        <v>131</v>
      </c>
      <c r="E289" s="411">
        <v>36832</v>
      </c>
      <c r="F289" s="390" t="s">
        <v>2110</v>
      </c>
      <c r="G289" s="318"/>
      <c r="H289" s="313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  <c r="AH289" s="298"/>
      <c r="AI289" s="298"/>
      <c r="AJ289" s="298"/>
      <c r="AK289" s="298"/>
      <c r="AL289" s="298"/>
      <c r="AM289" s="298"/>
      <c r="AN289" s="298"/>
      <c r="AO289" s="298"/>
      <c r="AP289" s="298"/>
      <c r="AQ289" s="298"/>
      <c r="AR289" s="298"/>
      <c r="AS289" s="298"/>
      <c r="AT289" s="298"/>
      <c r="AU289" s="298"/>
      <c r="AV289" s="298"/>
      <c r="AW289" s="298"/>
      <c r="AX289" s="298"/>
      <c r="AY289" s="298"/>
      <c r="AZ289" s="298"/>
      <c r="BA289" s="298"/>
      <c r="BB289" s="298"/>
      <c r="BC289" s="298"/>
      <c r="BD289" s="298"/>
      <c r="BE289" s="298"/>
      <c r="BF289" s="298"/>
      <c r="BG289" s="298"/>
      <c r="BH289" s="298"/>
      <c r="BI289" s="298"/>
      <c r="BJ289" s="298"/>
      <c r="BK289" s="298"/>
      <c r="BL289" s="298"/>
      <c r="BM289" s="298"/>
      <c r="BN289" s="298"/>
      <c r="BO289" s="298"/>
      <c r="BP289" s="298"/>
      <c r="BQ289" s="298"/>
      <c r="BR289" s="298"/>
      <c r="BS289" s="298"/>
      <c r="BT289" s="298"/>
      <c r="BU289" s="298"/>
      <c r="BV289" s="298"/>
      <c r="BW289" s="298"/>
      <c r="BX289" s="298"/>
      <c r="BY289" s="298"/>
      <c r="BZ289" s="298"/>
      <c r="CA289" s="298"/>
      <c r="CB289" s="298"/>
      <c r="CC289" s="298"/>
      <c r="CD289" s="298"/>
      <c r="CE289" s="298"/>
      <c r="CF289" s="298"/>
      <c r="CG289" s="298"/>
      <c r="CH289" s="298"/>
      <c r="CI289" s="298"/>
      <c r="CJ289" s="298"/>
      <c r="CK289" s="298"/>
      <c r="CL289" s="298"/>
      <c r="CM289" s="298"/>
      <c r="CN289" s="298"/>
      <c r="CO289" s="298"/>
      <c r="CP289" s="298"/>
      <c r="CQ289" s="298"/>
      <c r="CR289" s="298"/>
      <c r="CS289" s="298"/>
      <c r="CT289" s="298"/>
      <c r="CU289" s="298"/>
      <c r="CV289" s="298"/>
      <c r="CW289" s="298"/>
      <c r="CX289" s="298"/>
      <c r="CY289" s="298"/>
      <c r="CZ289" s="298"/>
      <c r="DA289" s="298"/>
      <c r="DB289" s="298"/>
      <c r="DC289" s="298"/>
      <c r="DD289" s="298"/>
      <c r="DE289" s="298"/>
      <c r="DF289" s="298"/>
      <c r="DG289" s="298"/>
      <c r="DH289" s="298"/>
      <c r="DI289" s="298"/>
      <c r="DJ289" s="298"/>
      <c r="DK289" s="298"/>
      <c r="DL289" s="298"/>
      <c r="DM289" s="298"/>
      <c r="DN289" s="298"/>
      <c r="DO289" s="298"/>
      <c r="DP289" s="298"/>
      <c r="DQ289" s="298"/>
      <c r="DR289" s="298"/>
      <c r="DS289" s="298"/>
      <c r="DT289" s="298"/>
      <c r="DU289" s="298"/>
      <c r="DV289" s="298"/>
      <c r="DW289" s="298"/>
      <c r="DX289" s="298"/>
      <c r="DY289" s="298"/>
      <c r="DZ289" s="298"/>
      <c r="EA289" s="298"/>
      <c r="EB289" s="298"/>
      <c r="EC289" s="298"/>
      <c r="ED289" s="298"/>
      <c r="EE289" s="298"/>
      <c r="EF289" s="298"/>
      <c r="EG289" s="298"/>
      <c r="EH289" s="298"/>
      <c r="EI289" s="298"/>
      <c r="EJ289" s="298"/>
      <c r="EK289" s="298"/>
      <c r="EL289" s="298"/>
      <c r="EM289" s="298"/>
      <c r="EN289" s="298"/>
      <c r="EO289" s="298"/>
      <c r="EP289" s="298"/>
      <c r="EQ289" s="298"/>
      <c r="ER289" s="298"/>
      <c r="ES289" s="298"/>
      <c r="ET289" s="298"/>
      <c r="EU289" s="298"/>
      <c r="EV289" s="298"/>
      <c r="EW289" s="298"/>
      <c r="EX289" s="298"/>
      <c r="EY289" s="298"/>
      <c r="EZ289" s="298"/>
      <c r="FA289" s="298"/>
      <c r="FB289" s="298"/>
      <c r="FC289" s="298"/>
      <c r="FD289" s="298"/>
      <c r="FE289" s="298"/>
      <c r="FF289" s="298"/>
      <c r="FG289" s="298"/>
      <c r="FH289" s="298"/>
      <c r="FI289" s="298"/>
      <c r="FJ289" s="298"/>
      <c r="FK289" s="298"/>
      <c r="FL289" s="298"/>
      <c r="FM289" s="298"/>
      <c r="FN289" s="298"/>
      <c r="FO289" s="298"/>
      <c r="FP289" s="298"/>
      <c r="FQ289" s="298"/>
      <c r="FR289" s="298"/>
      <c r="FS289" s="298"/>
      <c r="FT289" s="298"/>
      <c r="FU289" s="298"/>
      <c r="FV289" s="298"/>
      <c r="FW289" s="298"/>
      <c r="FX289" s="298"/>
      <c r="FY289" s="298"/>
      <c r="FZ289" s="298"/>
      <c r="GA289" s="298"/>
      <c r="GB289" s="298"/>
      <c r="GC289" s="298"/>
      <c r="GD289" s="298"/>
      <c r="GE289" s="298"/>
      <c r="GF289" s="298"/>
      <c r="GG289" s="298"/>
      <c r="GH289" s="298"/>
      <c r="GI289" s="298"/>
      <c r="GJ289" s="298"/>
      <c r="GK289" s="298"/>
      <c r="GL289" s="298"/>
      <c r="GM289" s="298"/>
      <c r="GN289" s="298"/>
      <c r="GO289" s="298"/>
      <c r="GP289" s="298"/>
      <c r="GQ289" s="298"/>
      <c r="GR289" s="298"/>
      <c r="GS289" s="298"/>
      <c r="GT289" s="298"/>
      <c r="GU289" s="298"/>
      <c r="GV289" s="298"/>
      <c r="GW289" s="298"/>
      <c r="GX289" s="298"/>
      <c r="GY289" s="298"/>
      <c r="GZ289" s="298"/>
      <c r="HA289" s="298"/>
      <c r="HB289" s="298"/>
      <c r="HC289" s="298"/>
      <c r="HD289" s="298"/>
      <c r="HE289" s="298"/>
      <c r="HF289" s="298"/>
      <c r="HG289" s="298"/>
      <c r="HH289" s="298"/>
      <c r="HI289" s="298"/>
      <c r="HJ289" s="298"/>
      <c r="HK289" s="298"/>
      <c r="HL289" s="298"/>
      <c r="HM289" s="298"/>
      <c r="HN289" s="298"/>
      <c r="HO289" s="298"/>
      <c r="HP289" s="298"/>
      <c r="HQ289" s="298"/>
      <c r="HR289" s="298"/>
      <c r="HS289" s="298"/>
      <c r="HT289" s="298"/>
      <c r="HU289" s="298"/>
      <c r="HV289" s="298"/>
      <c r="HW289" s="298"/>
      <c r="HX289" s="298"/>
      <c r="HY289" s="298"/>
      <c r="HZ289" s="298"/>
      <c r="IA289" s="298"/>
      <c r="IB289" s="298"/>
      <c r="IC289" s="298"/>
      <c r="ID289" s="298"/>
      <c r="IE289" s="298"/>
      <c r="IF289" s="298"/>
      <c r="IG289" s="298"/>
      <c r="IH289" s="298"/>
      <c r="II289" s="298"/>
      <c r="IJ289" s="298"/>
      <c r="IK289" s="298"/>
      <c r="IL289" s="298"/>
      <c r="IM289" s="298"/>
      <c r="IN289" s="298"/>
      <c r="IO289" s="298"/>
      <c r="IP289" s="298"/>
      <c r="IQ289" s="298"/>
      <c r="IR289" s="298"/>
      <c r="IS289" s="298"/>
      <c r="IT289" s="298"/>
      <c r="IU289" s="298"/>
      <c r="IV289" s="298"/>
    </row>
    <row r="290" spans="1:256" ht="15.75">
      <c r="A290" s="452">
        <v>237</v>
      </c>
      <c r="B290" s="405" t="str">
        <f t="shared" si="4"/>
        <v>Jasper Forsyth U17M</v>
      </c>
      <c r="C290" s="427" t="s">
        <v>1914</v>
      </c>
      <c r="D290" s="390" t="s">
        <v>131</v>
      </c>
      <c r="E290" s="411">
        <v>36809</v>
      </c>
      <c r="F290" s="390" t="s">
        <v>2180</v>
      </c>
      <c r="G290" s="318"/>
      <c r="H290" s="313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298"/>
      <c r="AD290" s="298"/>
      <c r="AE290" s="298"/>
      <c r="AF290" s="298"/>
      <c r="AG290" s="298"/>
      <c r="AH290" s="298"/>
      <c r="AI290" s="298"/>
      <c r="AJ290" s="298"/>
      <c r="AK290" s="298"/>
      <c r="AL290" s="298"/>
      <c r="AM290" s="298"/>
      <c r="AN290" s="298"/>
      <c r="AO290" s="298"/>
      <c r="AP290" s="298"/>
      <c r="AQ290" s="298"/>
      <c r="AR290" s="298"/>
      <c r="AS290" s="298"/>
      <c r="AT290" s="298"/>
      <c r="AU290" s="298"/>
      <c r="AV290" s="298"/>
      <c r="AW290" s="298"/>
      <c r="AX290" s="298"/>
      <c r="AY290" s="298"/>
      <c r="AZ290" s="298"/>
      <c r="BA290" s="298"/>
      <c r="BB290" s="298"/>
      <c r="BC290" s="298"/>
      <c r="BD290" s="298"/>
      <c r="BE290" s="298"/>
      <c r="BF290" s="298"/>
      <c r="BG290" s="298"/>
      <c r="BH290" s="298"/>
      <c r="BI290" s="298"/>
      <c r="BJ290" s="298"/>
      <c r="BK290" s="298"/>
      <c r="BL290" s="298"/>
      <c r="BM290" s="298"/>
      <c r="BN290" s="298"/>
      <c r="BO290" s="298"/>
      <c r="BP290" s="298"/>
      <c r="BQ290" s="298"/>
      <c r="BR290" s="298"/>
      <c r="BS290" s="298"/>
      <c r="BT290" s="298"/>
      <c r="BU290" s="298"/>
      <c r="BV290" s="298"/>
      <c r="BW290" s="298"/>
      <c r="BX290" s="298"/>
      <c r="BY290" s="298"/>
      <c r="BZ290" s="298"/>
      <c r="CA290" s="298"/>
      <c r="CB290" s="298"/>
      <c r="CC290" s="298"/>
      <c r="CD290" s="298"/>
      <c r="CE290" s="298"/>
      <c r="CF290" s="298"/>
      <c r="CG290" s="298"/>
      <c r="CH290" s="298"/>
      <c r="CI290" s="298"/>
      <c r="CJ290" s="298"/>
      <c r="CK290" s="298"/>
      <c r="CL290" s="298"/>
      <c r="CM290" s="298"/>
      <c r="CN290" s="298"/>
      <c r="CO290" s="298"/>
      <c r="CP290" s="298"/>
      <c r="CQ290" s="298"/>
      <c r="CR290" s="298"/>
      <c r="CS290" s="298"/>
      <c r="CT290" s="298"/>
      <c r="CU290" s="298"/>
      <c r="CV290" s="298"/>
      <c r="CW290" s="298"/>
      <c r="CX290" s="298"/>
      <c r="CY290" s="298"/>
      <c r="CZ290" s="298"/>
      <c r="DA290" s="298"/>
      <c r="DB290" s="298"/>
      <c r="DC290" s="298"/>
      <c r="DD290" s="298"/>
      <c r="DE290" s="298"/>
      <c r="DF290" s="298"/>
      <c r="DG290" s="298"/>
      <c r="DH290" s="298"/>
      <c r="DI290" s="298"/>
      <c r="DJ290" s="298"/>
      <c r="DK290" s="298"/>
      <c r="DL290" s="298"/>
      <c r="DM290" s="298"/>
      <c r="DN290" s="298"/>
      <c r="DO290" s="298"/>
      <c r="DP290" s="298"/>
      <c r="DQ290" s="298"/>
      <c r="DR290" s="298"/>
      <c r="DS290" s="298"/>
      <c r="DT290" s="298"/>
      <c r="DU290" s="298"/>
      <c r="DV290" s="298"/>
      <c r="DW290" s="298"/>
      <c r="DX290" s="298"/>
      <c r="DY290" s="298"/>
      <c r="DZ290" s="298"/>
      <c r="EA290" s="298"/>
      <c r="EB290" s="298"/>
      <c r="EC290" s="298"/>
      <c r="ED290" s="298"/>
      <c r="EE290" s="298"/>
      <c r="EF290" s="298"/>
      <c r="EG290" s="298"/>
      <c r="EH290" s="298"/>
      <c r="EI290" s="298"/>
      <c r="EJ290" s="298"/>
      <c r="EK290" s="298"/>
      <c r="EL290" s="298"/>
      <c r="EM290" s="298"/>
      <c r="EN290" s="298"/>
      <c r="EO290" s="298"/>
      <c r="EP290" s="298"/>
      <c r="EQ290" s="298"/>
      <c r="ER290" s="298"/>
      <c r="ES290" s="298"/>
      <c r="ET290" s="298"/>
      <c r="EU290" s="298"/>
      <c r="EV290" s="298"/>
      <c r="EW290" s="298"/>
      <c r="EX290" s="298"/>
      <c r="EY290" s="298"/>
      <c r="EZ290" s="298"/>
      <c r="FA290" s="298"/>
      <c r="FB290" s="298"/>
      <c r="FC290" s="298"/>
      <c r="FD290" s="298"/>
      <c r="FE290" s="298"/>
      <c r="FF290" s="298"/>
      <c r="FG290" s="298"/>
      <c r="FH290" s="298"/>
      <c r="FI290" s="298"/>
      <c r="FJ290" s="298"/>
      <c r="FK290" s="298"/>
      <c r="FL290" s="298"/>
      <c r="FM290" s="298"/>
      <c r="FN290" s="298"/>
      <c r="FO290" s="298"/>
      <c r="FP290" s="298"/>
      <c r="FQ290" s="298"/>
      <c r="FR290" s="298"/>
      <c r="FS290" s="298"/>
      <c r="FT290" s="298"/>
      <c r="FU290" s="298"/>
      <c r="FV290" s="298"/>
      <c r="FW290" s="298"/>
      <c r="FX290" s="298"/>
      <c r="FY290" s="298"/>
      <c r="FZ290" s="298"/>
      <c r="GA290" s="298"/>
      <c r="GB290" s="298"/>
      <c r="GC290" s="298"/>
      <c r="GD290" s="298"/>
      <c r="GE290" s="298"/>
      <c r="GF290" s="298"/>
      <c r="GG290" s="298"/>
      <c r="GH290" s="298"/>
      <c r="GI290" s="298"/>
      <c r="GJ290" s="298"/>
      <c r="GK290" s="298"/>
      <c r="GL290" s="298"/>
      <c r="GM290" s="298"/>
      <c r="GN290" s="298"/>
      <c r="GO290" s="298"/>
      <c r="GP290" s="298"/>
      <c r="GQ290" s="298"/>
      <c r="GR290" s="298"/>
      <c r="GS290" s="298"/>
      <c r="GT290" s="298"/>
      <c r="GU290" s="298"/>
      <c r="GV290" s="298"/>
      <c r="GW290" s="298"/>
      <c r="GX290" s="298"/>
      <c r="GY290" s="298"/>
      <c r="GZ290" s="298"/>
      <c r="HA290" s="298"/>
      <c r="HB290" s="298"/>
      <c r="HC290" s="298"/>
      <c r="HD290" s="298"/>
      <c r="HE290" s="298"/>
      <c r="HF290" s="298"/>
      <c r="HG290" s="298"/>
      <c r="HH290" s="298"/>
      <c r="HI290" s="298"/>
      <c r="HJ290" s="298"/>
      <c r="HK290" s="298"/>
      <c r="HL290" s="298"/>
      <c r="HM290" s="298"/>
      <c r="HN290" s="298"/>
      <c r="HO290" s="298"/>
      <c r="HP290" s="298"/>
      <c r="HQ290" s="298"/>
      <c r="HR290" s="298"/>
      <c r="HS290" s="298"/>
      <c r="HT290" s="298"/>
      <c r="HU290" s="298"/>
      <c r="HV290" s="298"/>
      <c r="HW290" s="298"/>
      <c r="HX290" s="298"/>
      <c r="HY290" s="298"/>
      <c r="HZ290" s="298"/>
      <c r="IA290" s="298"/>
      <c r="IB290" s="298"/>
      <c r="IC290" s="298"/>
      <c r="ID290" s="298"/>
      <c r="IE290" s="298"/>
      <c r="IF290" s="298"/>
      <c r="IG290" s="298"/>
      <c r="IH290" s="298"/>
      <c r="II290" s="298"/>
      <c r="IJ290" s="298"/>
      <c r="IK290" s="298"/>
      <c r="IL290" s="298"/>
      <c r="IM290" s="298"/>
      <c r="IN290" s="298"/>
      <c r="IO290" s="298"/>
      <c r="IP290" s="298"/>
      <c r="IQ290" s="298"/>
      <c r="IR290" s="298"/>
      <c r="IS290" s="298"/>
      <c r="IT290" s="298"/>
      <c r="IU290" s="298"/>
      <c r="IV290" s="298"/>
    </row>
    <row r="291" spans="1:256" ht="15.75">
      <c r="A291" s="452">
        <v>238</v>
      </c>
      <c r="B291" s="405" t="str">
        <f t="shared" si="4"/>
        <v>Gediminas Vielius U17M</v>
      </c>
      <c r="C291" s="427" t="s">
        <v>1914</v>
      </c>
      <c r="D291" s="390" t="s">
        <v>131</v>
      </c>
      <c r="E291" s="411">
        <v>36784</v>
      </c>
      <c r="F291" s="390" t="s">
        <v>2795</v>
      </c>
      <c r="G291" s="344"/>
      <c r="H291" s="313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  <c r="AH291" s="298"/>
      <c r="AI291" s="298"/>
      <c r="AJ291" s="298"/>
      <c r="AK291" s="298"/>
      <c r="AL291" s="298"/>
      <c r="AM291" s="298"/>
      <c r="AN291" s="298"/>
      <c r="AO291" s="298"/>
      <c r="AP291" s="298"/>
      <c r="AQ291" s="298"/>
      <c r="AR291" s="298"/>
      <c r="AS291" s="298"/>
      <c r="AT291" s="298"/>
      <c r="AU291" s="298"/>
      <c r="AV291" s="298"/>
      <c r="AW291" s="298"/>
      <c r="AX291" s="298"/>
      <c r="AY291" s="298"/>
      <c r="AZ291" s="298"/>
      <c r="BA291" s="298"/>
      <c r="BB291" s="298"/>
      <c r="BC291" s="298"/>
      <c r="BD291" s="298"/>
      <c r="BE291" s="298"/>
      <c r="BF291" s="298"/>
      <c r="BG291" s="298"/>
      <c r="BH291" s="298"/>
      <c r="BI291" s="298"/>
      <c r="BJ291" s="298"/>
      <c r="BK291" s="298"/>
      <c r="BL291" s="298"/>
      <c r="BM291" s="298"/>
      <c r="BN291" s="298"/>
      <c r="BO291" s="298"/>
      <c r="BP291" s="298"/>
      <c r="BQ291" s="298"/>
      <c r="BR291" s="298"/>
      <c r="BS291" s="298"/>
      <c r="BT291" s="298"/>
      <c r="BU291" s="298"/>
      <c r="BV291" s="298"/>
      <c r="BW291" s="298"/>
      <c r="BX291" s="298"/>
      <c r="BY291" s="298"/>
      <c r="BZ291" s="298"/>
      <c r="CA291" s="298"/>
      <c r="CB291" s="298"/>
      <c r="CC291" s="298"/>
      <c r="CD291" s="298"/>
      <c r="CE291" s="298"/>
      <c r="CF291" s="298"/>
      <c r="CG291" s="298"/>
      <c r="CH291" s="298"/>
      <c r="CI291" s="298"/>
      <c r="CJ291" s="298"/>
      <c r="CK291" s="298"/>
      <c r="CL291" s="298"/>
      <c r="CM291" s="298"/>
      <c r="CN291" s="298"/>
      <c r="CO291" s="298"/>
      <c r="CP291" s="298"/>
      <c r="CQ291" s="298"/>
      <c r="CR291" s="298"/>
      <c r="CS291" s="298"/>
      <c r="CT291" s="298"/>
      <c r="CU291" s="298"/>
      <c r="CV291" s="298"/>
      <c r="CW291" s="298"/>
      <c r="CX291" s="298"/>
      <c r="CY291" s="298"/>
      <c r="CZ291" s="298"/>
      <c r="DA291" s="298"/>
      <c r="DB291" s="298"/>
      <c r="DC291" s="298"/>
      <c r="DD291" s="298"/>
      <c r="DE291" s="298"/>
      <c r="DF291" s="298"/>
      <c r="DG291" s="298"/>
      <c r="DH291" s="298"/>
      <c r="DI291" s="298"/>
      <c r="DJ291" s="298"/>
      <c r="DK291" s="298"/>
      <c r="DL291" s="298"/>
      <c r="DM291" s="298"/>
      <c r="DN291" s="298"/>
      <c r="DO291" s="298"/>
      <c r="DP291" s="298"/>
      <c r="DQ291" s="298"/>
      <c r="DR291" s="298"/>
      <c r="DS291" s="298"/>
      <c r="DT291" s="298"/>
      <c r="DU291" s="298"/>
      <c r="DV291" s="298"/>
      <c r="DW291" s="298"/>
      <c r="DX291" s="298"/>
      <c r="DY291" s="298"/>
      <c r="DZ291" s="298"/>
      <c r="EA291" s="298"/>
      <c r="EB291" s="298"/>
      <c r="EC291" s="298"/>
      <c r="ED291" s="298"/>
      <c r="EE291" s="298"/>
      <c r="EF291" s="298"/>
      <c r="EG291" s="298"/>
      <c r="EH291" s="298"/>
      <c r="EI291" s="298"/>
      <c r="EJ291" s="298"/>
      <c r="EK291" s="298"/>
      <c r="EL291" s="298"/>
      <c r="EM291" s="298"/>
      <c r="EN291" s="298"/>
      <c r="EO291" s="298"/>
      <c r="EP291" s="298"/>
      <c r="EQ291" s="298"/>
      <c r="ER291" s="298"/>
      <c r="ES291" s="298"/>
      <c r="ET291" s="298"/>
      <c r="EU291" s="298"/>
      <c r="EV291" s="298"/>
      <c r="EW291" s="298"/>
      <c r="EX291" s="298"/>
      <c r="EY291" s="298"/>
      <c r="EZ291" s="298"/>
      <c r="FA291" s="298"/>
      <c r="FB291" s="298"/>
      <c r="FC291" s="298"/>
      <c r="FD291" s="298"/>
      <c r="FE291" s="298"/>
      <c r="FF291" s="298"/>
      <c r="FG291" s="298"/>
      <c r="FH291" s="298"/>
      <c r="FI291" s="298"/>
      <c r="FJ291" s="298"/>
      <c r="FK291" s="298"/>
      <c r="FL291" s="298"/>
      <c r="FM291" s="298"/>
      <c r="FN291" s="298"/>
      <c r="FO291" s="298"/>
      <c r="FP291" s="298"/>
      <c r="FQ291" s="298"/>
      <c r="FR291" s="298"/>
      <c r="FS291" s="298"/>
      <c r="FT291" s="298"/>
      <c r="FU291" s="298"/>
      <c r="FV291" s="298"/>
      <c r="FW291" s="298"/>
      <c r="FX291" s="298"/>
      <c r="FY291" s="298"/>
      <c r="FZ291" s="298"/>
      <c r="GA291" s="298"/>
      <c r="GB291" s="298"/>
      <c r="GC291" s="298"/>
      <c r="GD291" s="298"/>
      <c r="GE291" s="298"/>
      <c r="GF291" s="298"/>
      <c r="GG291" s="298"/>
      <c r="GH291" s="298"/>
      <c r="GI291" s="298"/>
      <c r="GJ291" s="298"/>
      <c r="GK291" s="298"/>
      <c r="GL291" s="298"/>
      <c r="GM291" s="298"/>
      <c r="GN291" s="298"/>
      <c r="GO291" s="298"/>
      <c r="GP291" s="298"/>
      <c r="GQ291" s="298"/>
      <c r="GR291" s="298"/>
      <c r="GS291" s="298"/>
      <c r="GT291" s="298"/>
      <c r="GU291" s="298"/>
      <c r="GV291" s="298"/>
      <c r="GW291" s="298"/>
      <c r="GX291" s="298"/>
      <c r="GY291" s="298"/>
      <c r="GZ291" s="298"/>
      <c r="HA291" s="298"/>
      <c r="HB291" s="298"/>
      <c r="HC291" s="298"/>
      <c r="HD291" s="298"/>
      <c r="HE291" s="298"/>
      <c r="HF291" s="298"/>
      <c r="HG291" s="298"/>
      <c r="HH291" s="298"/>
      <c r="HI291" s="298"/>
      <c r="HJ291" s="298"/>
      <c r="HK291" s="298"/>
      <c r="HL291" s="298"/>
      <c r="HM291" s="298"/>
      <c r="HN291" s="298"/>
      <c r="HO291" s="298"/>
      <c r="HP291" s="298"/>
      <c r="HQ291" s="298"/>
      <c r="HR291" s="298"/>
      <c r="HS291" s="298"/>
      <c r="HT291" s="298"/>
      <c r="HU291" s="298"/>
      <c r="HV291" s="298"/>
      <c r="HW291" s="298"/>
      <c r="HX291" s="298"/>
      <c r="HY291" s="298"/>
      <c r="HZ291" s="298"/>
      <c r="IA291" s="298"/>
      <c r="IB291" s="298"/>
      <c r="IC291" s="298"/>
      <c r="ID291" s="298"/>
      <c r="IE291" s="298"/>
      <c r="IF291" s="298"/>
      <c r="IG291" s="298"/>
      <c r="IH291" s="298"/>
      <c r="II291" s="298"/>
      <c r="IJ291" s="298"/>
      <c r="IK291" s="298"/>
      <c r="IL291" s="298"/>
      <c r="IM291" s="298"/>
      <c r="IN291" s="298"/>
      <c r="IO291" s="298"/>
      <c r="IP291" s="298"/>
      <c r="IQ291" s="298"/>
      <c r="IR291" s="298"/>
      <c r="IS291" s="298"/>
      <c r="IT291" s="298"/>
      <c r="IU291" s="298"/>
      <c r="IV291" s="298"/>
    </row>
    <row r="292" spans="1:256" ht="15.75">
      <c r="A292" s="452">
        <v>239</v>
      </c>
      <c r="B292" s="405" t="str">
        <f t="shared" si="4"/>
        <v>Poppy Hughes U13G</v>
      </c>
      <c r="C292" s="427" t="s">
        <v>1914</v>
      </c>
      <c r="D292" s="390" t="s">
        <v>126</v>
      </c>
      <c r="E292" s="411">
        <v>38337</v>
      </c>
      <c r="F292" s="390" t="s">
        <v>3235</v>
      </c>
      <c r="G292" s="318"/>
      <c r="H292" s="321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  <c r="AH292" s="298"/>
      <c r="AI292" s="298"/>
      <c r="AJ292" s="298"/>
      <c r="AK292" s="298"/>
      <c r="AL292" s="298"/>
      <c r="AM292" s="298"/>
      <c r="AN292" s="298"/>
      <c r="AO292" s="298"/>
      <c r="AP292" s="298"/>
      <c r="AQ292" s="298"/>
      <c r="AR292" s="298"/>
      <c r="AS292" s="298"/>
      <c r="AT292" s="298"/>
      <c r="AU292" s="298"/>
      <c r="AV292" s="298"/>
      <c r="AW292" s="298"/>
      <c r="AX292" s="298"/>
      <c r="AY292" s="298"/>
      <c r="AZ292" s="298"/>
      <c r="BA292" s="298"/>
      <c r="BB292" s="298"/>
      <c r="BC292" s="298"/>
      <c r="BD292" s="298"/>
      <c r="BE292" s="298"/>
      <c r="BF292" s="298"/>
      <c r="BG292" s="298"/>
      <c r="BH292" s="298"/>
      <c r="BI292" s="298"/>
      <c r="BJ292" s="298"/>
      <c r="BK292" s="298"/>
      <c r="BL292" s="298"/>
      <c r="BM292" s="298"/>
      <c r="BN292" s="298"/>
      <c r="BO292" s="298"/>
      <c r="BP292" s="298"/>
      <c r="BQ292" s="298"/>
      <c r="BR292" s="298"/>
      <c r="BS292" s="298"/>
      <c r="BT292" s="298"/>
      <c r="BU292" s="298"/>
      <c r="BV292" s="298"/>
      <c r="BW292" s="298"/>
      <c r="BX292" s="298"/>
      <c r="BY292" s="298"/>
      <c r="BZ292" s="298"/>
      <c r="CA292" s="298"/>
      <c r="CB292" s="298"/>
      <c r="CC292" s="298"/>
      <c r="CD292" s="298"/>
      <c r="CE292" s="298"/>
      <c r="CF292" s="298"/>
      <c r="CG292" s="298"/>
      <c r="CH292" s="298"/>
      <c r="CI292" s="298"/>
      <c r="CJ292" s="298"/>
      <c r="CK292" s="298"/>
      <c r="CL292" s="298"/>
      <c r="CM292" s="298"/>
      <c r="CN292" s="298"/>
      <c r="CO292" s="298"/>
      <c r="CP292" s="298"/>
      <c r="CQ292" s="298"/>
      <c r="CR292" s="298"/>
      <c r="CS292" s="298"/>
      <c r="CT292" s="298"/>
      <c r="CU292" s="298"/>
      <c r="CV292" s="298"/>
      <c r="CW292" s="298"/>
      <c r="CX292" s="298"/>
      <c r="CY292" s="298"/>
      <c r="CZ292" s="298"/>
      <c r="DA292" s="298"/>
      <c r="DB292" s="298"/>
      <c r="DC292" s="298"/>
      <c r="DD292" s="298"/>
      <c r="DE292" s="298"/>
      <c r="DF292" s="298"/>
      <c r="DG292" s="298"/>
      <c r="DH292" s="298"/>
      <c r="DI292" s="298"/>
      <c r="DJ292" s="298"/>
      <c r="DK292" s="298"/>
      <c r="DL292" s="298"/>
      <c r="DM292" s="298"/>
      <c r="DN292" s="298"/>
      <c r="DO292" s="298"/>
      <c r="DP292" s="298"/>
      <c r="DQ292" s="298"/>
      <c r="DR292" s="298"/>
      <c r="DS292" s="298"/>
      <c r="DT292" s="298"/>
      <c r="DU292" s="298"/>
      <c r="DV292" s="298"/>
      <c r="DW292" s="298"/>
      <c r="DX292" s="298"/>
      <c r="DY292" s="298"/>
      <c r="DZ292" s="298"/>
      <c r="EA292" s="298"/>
      <c r="EB292" s="298"/>
      <c r="EC292" s="298"/>
      <c r="ED292" s="298"/>
      <c r="EE292" s="298"/>
      <c r="EF292" s="298"/>
      <c r="EG292" s="298"/>
      <c r="EH292" s="298"/>
      <c r="EI292" s="298"/>
      <c r="EJ292" s="298"/>
      <c r="EK292" s="298"/>
      <c r="EL292" s="298"/>
      <c r="EM292" s="298"/>
      <c r="EN292" s="298"/>
      <c r="EO292" s="298"/>
      <c r="EP292" s="298"/>
      <c r="EQ292" s="298"/>
      <c r="ER292" s="298"/>
      <c r="ES292" s="298"/>
      <c r="ET292" s="298"/>
      <c r="EU292" s="298"/>
      <c r="EV292" s="298"/>
      <c r="EW292" s="298"/>
      <c r="EX292" s="298"/>
      <c r="EY292" s="298"/>
      <c r="EZ292" s="298"/>
      <c r="FA292" s="298"/>
      <c r="FB292" s="298"/>
      <c r="FC292" s="298"/>
      <c r="FD292" s="298"/>
      <c r="FE292" s="298"/>
      <c r="FF292" s="298"/>
      <c r="FG292" s="298"/>
      <c r="FH292" s="298"/>
      <c r="FI292" s="298"/>
      <c r="FJ292" s="298"/>
      <c r="FK292" s="298"/>
      <c r="FL292" s="298"/>
      <c r="FM292" s="298"/>
      <c r="FN292" s="298"/>
      <c r="FO292" s="298"/>
      <c r="FP292" s="298"/>
      <c r="FQ292" s="298"/>
      <c r="FR292" s="298"/>
      <c r="FS292" s="298"/>
      <c r="FT292" s="298"/>
      <c r="FU292" s="298"/>
      <c r="FV292" s="298"/>
      <c r="FW292" s="298"/>
      <c r="FX292" s="298"/>
      <c r="FY292" s="298"/>
      <c r="FZ292" s="298"/>
      <c r="GA292" s="298"/>
      <c r="GB292" s="298"/>
      <c r="GC292" s="298"/>
      <c r="GD292" s="298"/>
      <c r="GE292" s="298"/>
      <c r="GF292" s="298"/>
      <c r="GG292" s="298"/>
      <c r="GH292" s="298"/>
      <c r="GI292" s="298"/>
      <c r="GJ292" s="298"/>
      <c r="GK292" s="298"/>
      <c r="GL292" s="298"/>
      <c r="GM292" s="298"/>
      <c r="GN292" s="298"/>
      <c r="GO292" s="298"/>
      <c r="GP292" s="298"/>
      <c r="GQ292" s="298"/>
      <c r="GR292" s="298"/>
      <c r="GS292" s="298"/>
      <c r="GT292" s="298"/>
      <c r="GU292" s="298"/>
      <c r="GV292" s="298"/>
      <c r="GW292" s="298"/>
      <c r="GX292" s="298"/>
      <c r="GY292" s="298"/>
      <c r="GZ292" s="298"/>
      <c r="HA292" s="298"/>
      <c r="HB292" s="298"/>
      <c r="HC292" s="298"/>
      <c r="HD292" s="298"/>
      <c r="HE292" s="298"/>
      <c r="HF292" s="298"/>
      <c r="HG292" s="298"/>
      <c r="HH292" s="298"/>
      <c r="HI292" s="298"/>
      <c r="HJ292" s="298"/>
      <c r="HK292" s="298"/>
      <c r="HL292" s="298"/>
      <c r="HM292" s="298"/>
      <c r="HN292" s="298"/>
      <c r="HO292" s="298"/>
      <c r="HP292" s="298"/>
      <c r="HQ292" s="298"/>
      <c r="HR292" s="298"/>
      <c r="HS292" s="298"/>
      <c r="HT292" s="298"/>
      <c r="HU292" s="298"/>
      <c r="HV292" s="298"/>
      <c r="HW292" s="298"/>
      <c r="HX292" s="298"/>
      <c r="HY292" s="298"/>
      <c r="HZ292" s="298"/>
      <c r="IA292" s="298"/>
      <c r="IB292" s="298"/>
      <c r="IC292" s="298"/>
      <c r="ID292" s="298"/>
      <c r="IE292" s="298"/>
      <c r="IF292" s="298"/>
      <c r="IG292" s="298"/>
      <c r="IH292" s="298"/>
      <c r="II292" s="298"/>
      <c r="IJ292" s="298"/>
      <c r="IK292" s="298"/>
      <c r="IL292" s="298"/>
      <c r="IM292" s="298"/>
      <c r="IN292" s="298"/>
      <c r="IO292" s="298"/>
      <c r="IP292" s="298"/>
      <c r="IQ292" s="298"/>
      <c r="IR292" s="298"/>
      <c r="IS292" s="298"/>
      <c r="IT292" s="298"/>
      <c r="IU292" s="298"/>
      <c r="IV292" s="298"/>
    </row>
    <row r="293" spans="1:256" ht="15.75">
      <c r="A293" s="452">
        <v>240</v>
      </c>
      <c r="B293" s="405" t="str">
        <f t="shared" si="4"/>
        <v>Chris Perry U17M</v>
      </c>
      <c r="C293" s="427" t="s">
        <v>1914</v>
      </c>
      <c r="D293" s="390" t="s">
        <v>131</v>
      </c>
      <c r="E293" s="411">
        <v>36793</v>
      </c>
      <c r="F293" s="390" t="s">
        <v>2308</v>
      </c>
      <c r="G293" s="344"/>
      <c r="H293" s="321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  <c r="AH293" s="298"/>
      <c r="AI293" s="298"/>
      <c r="AJ293" s="298"/>
      <c r="AK293" s="298"/>
      <c r="AL293" s="298"/>
      <c r="AM293" s="298"/>
      <c r="AN293" s="298"/>
      <c r="AO293" s="298"/>
      <c r="AP293" s="298"/>
      <c r="AQ293" s="298"/>
      <c r="AR293" s="298"/>
      <c r="AS293" s="298"/>
      <c r="AT293" s="298"/>
      <c r="AU293" s="298"/>
      <c r="AV293" s="298"/>
      <c r="AW293" s="298"/>
      <c r="AX293" s="298"/>
      <c r="AY293" s="298"/>
      <c r="AZ293" s="298"/>
      <c r="BA293" s="298"/>
      <c r="BB293" s="298"/>
      <c r="BC293" s="298"/>
      <c r="BD293" s="298"/>
      <c r="BE293" s="298"/>
      <c r="BF293" s="298"/>
      <c r="BG293" s="298"/>
      <c r="BH293" s="298"/>
      <c r="BI293" s="298"/>
      <c r="BJ293" s="298"/>
      <c r="BK293" s="298"/>
      <c r="BL293" s="298"/>
      <c r="BM293" s="298"/>
      <c r="BN293" s="298"/>
      <c r="BO293" s="298"/>
      <c r="BP293" s="298"/>
      <c r="BQ293" s="298"/>
      <c r="BR293" s="298"/>
      <c r="BS293" s="298"/>
      <c r="BT293" s="298"/>
      <c r="BU293" s="298"/>
      <c r="BV293" s="298"/>
      <c r="BW293" s="298"/>
      <c r="BX293" s="298"/>
      <c r="BY293" s="298"/>
      <c r="BZ293" s="298"/>
      <c r="CA293" s="298"/>
      <c r="CB293" s="298"/>
      <c r="CC293" s="298"/>
      <c r="CD293" s="298"/>
      <c r="CE293" s="298"/>
      <c r="CF293" s="298"/>
      <c r="CG293" s="298"/>
      <c r="CH293" s="298"/>
      <c r="CI293" s="298"/>
      <c r="CJ293" s="298"/>
      <c r="CK293" s="298"/>
      <c r="CL293" s="298"/>
      <c r="CM293" s="298"/>
      <c r="CN293" s="298"/>
      <c r="CO293" s="298"/>
      <c r="CP293" s="298"/>
      <c r="CQ293" s="298"/>
      <c r="CR293" s="298"/>
      <c r="CS293" s="298"/>
      <c r="CT293" s="298"/>
      <c r="CU293" s="298"/>
      <c r="CV293" s="298"/>
      <c r="CW293" s="298"/>
      <c r="CX293" s="298"/>
      <c r="CY293" s="298"/>
      <c r="CZ293" s="298"/>
      <c r="DA293" s="298"/>
      <c r="DB293" s="298"/>
      <c r="DC293" s="298"/>
      <c r="DD293" s="298"/>
      <c r="DE293" s="298"/>
      <c r="DF293" s="298"/>
      <c r="DG293" s="298"/>
      <c r="DH293" s="298"/>
      <c r="DI293" s="298"/>
      <c r="DJ293" s="298"/>
      <c r="DK293" s="298"/>
      <c r="DL293" s="298"/>
      <c r="DM293" s="298"/>
      <c r="DN293" s="298"/>
      <c r="DO293" s="298"/>
      <c r="DP293" s="298"/>
      <c r="DQ293" s="298"/>
      <c r="DR293" s="298"/>
      <c r="DS293" s="298"/>
      <c r="DT293" s="298"/>
      <c r="DU293" s="298"/>
      <c r="DV293" s="298"/>
      <c r="DW293" s="298"/>
      <c r="DX293" s="298"/>
      <c r="DY293" s="298"/>
      <c r="DZ293" s="298"/>
      <c r="EA293" s="298"/>
      <c r="EB293" s="298"/>
      <c r="EC293" s="298"/>
      <c r="ED293" s="298"/>
      <c r="EE293" s="298"/>
      <c r="EF293" s="298"/>
      <c r="EG293" s="298"/>
      <c r="EH293" s="298"/>
      <c r="EI293" s="298"/>
      <c r="EJ293" s="298"/>
      <c r="EK293" s="298"/>
      <c r="EL293" s="298"/>
      <c r="EM293" s="298"/>
      <c r="EN293" s="298"/>
      <c r="EO293" s="298"/>
      <c r="EP293" s="298"/>
      <c r="EQ293" s="298"/>
      <c r="ER293" s="298"/>
      <c r="ES293" s="298"/>
      <c r="ET293" s="298"/>
      <c r="EU293" s="298"/>
      <c r="EV293" s="298"/>
      <c r="EW293" s="298"/>
      <c r="EX293" s="298"/>
      <c r="EY293" s="298"/>
      <c r="EZ293" s="298"/>
      <c r="FA293" s="298"/>
      <c r="FB293" s="298"/>
      <c r="FC293" s="298"/>
      <c r="FD293" s="298"/>
      <c r="FE293" s="298"/>
      <c r="FF293" s="298"/>
      <c r="FG293" s="298"/>
      <c r="FH293" s="298"/>
      <c r="FI293" s="298"/>
      <c r="FJ293" s="298"/>
      <c r="FK293" s="298"/>
      <c r="FL293" s="298"/>
      <c r="FM293" s="298"/>
      <c r="FN293" s="298"/>
      <c r="FO293" s="298"/>
      <c r="FP293" s="298"/>
      <c r="FQ293" s="298"/>
      <c r="FR293" s="298"/>
      <c r="FS293" s="298"/>
      <c r="FT293" s="298"/>
      <c r="FU293" s="298"/>
      <c r="FV293" s="298"/>
      <c r="FW293" s="298"/>
      <c r="FX293" s="298"/>
      <c r="FY293" s="298"/>
      <c r="FZ293" s="298"/>
      <c r="GA293" s="298"/>
      <c r="GB293" s="298"/>
      <c r="GC293" s="298"/>
      <c r="GD293" s="298"/>
      <c r="GE293" s="298"/>
      <c r="GF293" s="298"/>
      <c r="GG293" s="298"/>
      <c r="GH293" s="298"/>
      <c r="GI293" s="298"/>
      <c r="GJ293" s="298"/>
      <c r="GK293" s="298"/>
      <c r="GL293" s="298"/>
      <c r="GM293" s="298"/>
      <c r="GN293" s="298"/>
      <c r="GO293" s="298"/>
      <c r="GP293" s="298"/>
      <c r="GQ293" s="298"/>
      <c r="GR293" s="298"/>
      <c r="GS293" s="298"/>
      <c r="GT293" s="298"/>
      <c r="GU293" s="298"/>
      <c r="GV293" s="298"/>
      <c r="GW293" s="298"/>
      <c r="GX293" s="298"/>
      <c r="GY293" s="298"/>
      <c r="GZ293" s="298"/>
      <c r="HA293" s="298"/>
      <c r="HB293" s="298"/>
      <c r="HC293" s="298"/>
      <c r="HD293" s="298"/>
      <c r="HE293" s="298"/>
      <c r="HF293" s="298"/>
      <c r="HG293" s="298"/>
      <c r="HH293" s="298"/>
      <c r="HI293" s="298"/>
      <c r="HJ293" s="298"/>
      <c r="HK293" s="298"/>
      <c r="HL293" s="298"/>
      <c r="HM293" s="298"/>
      <c r="HN293" s="298"/>
      <c r="HO293" s="298"/>
      <c r="HP293" s="298"/>
      <c r="HQ293" s="298"/>
      <c r="HR293" s="298"/>
      <c r="HS293" s="298"/>
      <c r="HT293" s="298"/>
      <c r="HU293" s="298"/>
      <c r="HV293" s="298"/>
      <c r="HW293" s="298"/>
      <c r="HX293" s="298"/>
      <c r="HY293" s="298"/>
      <c r="HZ293" s="298"/>
      <c r="IA293" s="298"/>
      <c r="IB293" s="298"/>
      <c r="IC293" s="298"/>
      <c r="ID293" s="298"/>
      <c r="IE293" s="298"/>
      <c r="IF293" s="298"/>
      <c r="IG293" s="298"/>
      <c r="IH293" s="298"/>
      <c r="II293" s="298"/>
      <c r="IJ293" s="298"/>
      <c r="IK293" s="298"/>
      <c r="IL293" s="298"/>
      <c r="IM293" s="298"/>
      <c r="IN293" s="298"/>
      <c r="IO293" s="298"/>
      <c r="IP293" s="298"/>
      <c r="IQ293" s="298"/>
      <c r="IR293" s="298"/>
      <c r="IS293" s="298"/>
      <c r="IT293" s="298"/>
      <c r="IU293" s="298"/>
      <c r="IV293" s="298"/>
    </row>
    <row r="294" spans="1:256" ht="15.75">
      <c r="A294" s="452">
        <v>241</v>
      </c>
      <c r="B294" s="405" t="str">
        <f t="shared" si="4"/>
        <v>Lee Dart U17M</v>
      </c>
      <c r="C294" s="427" t="s">
        <v>1914</v>
      </c>
      <c r="D294" s="390" t="s">
        <v>131</v>
      </c>
      <c r="E294" s="507">
        <v>37357</v>
      </c>
      <c r="F294" s="508" t="s">
        <v>2301</v>
      </c>
      <c r="G294" s="342"/>
      <c r="H294" s="321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  <c r="AH294" s="298"/>
      <c r="AI294" s="298"/>
      <c r="AJ294" s="298"/>
      <c r="AK294" s="298"/>
      <c r="AL294" s="298"/>
      <c r="AM294" s="298"/>
      <c r="AN294" s="298"/>
      <c r="AO294" s="298"/>
      <c r="AP294" s="298"/>
      <c r="AQ294" s="298"/>
      <c r="AR294" s="298"/>
      <c r="AS294" s="298"/>
      <c r="AT294" s="298"/>
      <c r="AU294" s="298"/>
      <c r="AV294" s="298"/>
      <c r="AW294" s="298"/>
      <c r="AX294" s="298"/>
      <c r="AY294" s="298"/>
      <c r="AZ294" s="298"/>
      <c r="BA294" s="298"/>
      <c r="BB294" s="298"/>
      <c r="BC294" s="298"/>
      <c r="BD294" s="298"/>
      <c r="BE294" s="298"/>
      <c r="BF294" s="298"/>
      <c r="BG294" s="298"/>
      <c r="BH294" s="298"/>
      <c r="BI294" s="298"/>
      <c r="BJ294" s="298"/>
      <c r="BK294" s="298"/>
      <c r="BL294" s="298"/>
      <c r="BM294" s="298"/>
      <c r="BN294" s="298"/>
      <c r="BO294" s="298"/>
      <c r="BP294" s="298"/>
      <c r="BQ294" s="298"/>
      <c r="BR294" s="298"/>
      <c r="BS294" s="298"/>
      <c r="BT294" s="298"/>
      <c r="BU294" s="298"/>
      <c r="BV294" s="298"/>
      <c r="BW294" s="298"/>
      <c r="BX294" s="298"/>
      <c r="BY294" s="298"/>
      <c r="BZ294" s="298"/>
      <c r="CA294" s="298"/>
      <c r="CB294" s="298"/>
      <c r="CC294" s="298"/>
      <c r="CD294" s="298"/>
      <c r="CE294" s="298"/>
      <c r="CF294" s="298"/>
      <c r="CG294" s="298"/>
      <c r="CH294" s="298"/>
      <c r="CI294" s="298"/>
      <c r="CJ294" s="298"/>
      <c r="CK294" s="298"/>
      <c r="CL294" s="298"/>
      <c r="CM294" s="298"/>
      <c r="CN294" s="298"/>
      <c r="CO294" s="298"/>
      <c r="CP294" s="298"/>
      <c r="CQ294" s="298"/>
      <c r="CR294" s="298"/>
      <c r="CS294" s="298"/>
      <c r="CT294" s="298"/>
      <c r="CU294" s="298"/>
      <c r="CV294" s="298"/>
      <c r="CW294" s="298"/>
      <c r="CX294" s="298"/>
      <c r="CY294" s="298"/>
      <c r="CZ294" s="298"/>
      <c r="DA294" s="298"/>
      <c r="DB294" s="298"/>
      <c r="DC294" s="298"/>
      <c r="DD294" s="298"/>
      <c r="DE294" s="298"/>
      <c r="DF294" s="298"/>
      <c r="DG294" s="298"/>
      <c r="DH294" s="298"/>
      <c r="DI294" s="298"/>
      <c r="DJ294" s="298"/>
      <c r="DK294" s="298"/>
      <c r="DL294" s="298"/>
      <c r="DM294" s="298"/>
      <c r="DN294" s="298"/>
      <c r="DO294" s="298"/>
      <c r="DP294" s="298"/>
      <c r="DQ294" s="298"/>
      <c r="DR294" s="298"/>
      <c r="DS294" s="298"/>
      <c r="DT294" s="298"/>
      <c r="DU294" s="298"/>
      <c r="DV294" s="298"/>
      <c r="DW294" s="298"/>
      <c r="DX294" s="298"/>
      <c r="DY294" s="298"/>
      <c r="DZ294" s="298"/>
      <c r="EA294" s="298"/>
      <c r="EB294" s="298"/>
      <c r="EC294" s="298"/>
      <c r="ED294" s="298"/>
      <c r="EE294" s="298"/>
      <c r="EF294" s="298"/>
      <c r="EG294" s="298"/>
      <c r="EH294" s="298"/>
      <c r="EI294" s="298"/>
      <c r="EJ294" s="298"/>
      <c r="EK294" s="298"/>
      <c r="EL294" s="298"/>
      <c r="EM294" s="298"/>
      <c r="EN294" s="298"/>
      <c r="EO294" s="298"/>
      <c r="EP294" s="298"/>
      <c r="EQ294" s="298"/>
      <c r="ER294" s="298"/>
      <c r="ES294" s="298"/>
      <c r="ET294" s="298"/>
      <c r="EU294" s="298"/>
      <c r="EV294" s="298"/>
      <c r="EW294" s="298"/>
      <c r="EX294" s="298"/>
      <c r="EY294" s="298"/>
      <c r="EZ294" s="298"/>
      <c r="FA294" s="298"/>
      <c r="FB294" s="298"/>
      <c r="FC294" s="298"/>
      <c r="FD294" s="298"/>
      <c r="FE294" s="298"/>
      <c r="FF294" s="298"/>
      <c r="FG294" s="298"/>
      <c r="FH294" s="298"/>
      <c r="FI294" s="298"/>
      <c r="FJ294" s="298"/>
      <c r="FK294" s="298"/>
      <c r="FL294" s="298"/>
      <c r="FM294" s="298"/>
      <c r="FN294" s="298"/>
      <c r="FO294" s="298"/>
      <c r="FP294" s="298"/>
      <c r="FQ294" s="298"/>
      <c r="FR294" s="298"/>
      <c r="FS294" s="298"/>
      <c r="FT294" s="298"/>
      <c r="FU294" s="298"/>
      <c r="FV294" s="298"/>
      <c r="FW294" s="298"/>
      <c r="FX294" s="298"/>
      <c r="FY294" s="298"/>
      <c r="FZ294" s="298"/>
      <c r="GA294" s="298"/>
      <c r="GB294" s="298"/>
      <c r="GC294" s="298"/>
      <c r="GD294" s="298"/>
      <c r="GE294" s="298"/>
      <c r="GF294" s="298"/>
      <c r="GG294" s="298"/>
      <c r="GH294" s="298"/>
      <c r="GI294" s="298"/>
      <c r="GJ294" s="298"/>
      <c r="GK294" s="298"/>
      <c r="GL294" s="298"/>
      <c r="GM294" s="298"/>
      <c r="GN294" s="298"/>
      <c r="GO294" s="298"/>
      <c r="GP294" s="298"/>
      <c r="GQ294" s="298"/>
      <c r="GR294" s="298"/>
      <c r="GS294" s="298"/>
      <c r="GT294" s="298"/>
      <c r="GU294" s="298"/>
      <c r="GV294" s="298"/>
      <c r="GW294" s="298"/>
      <c r="GX294" s="298"/>
      <c r="GY294" s="298"/>
      <c r="GZ294" s="298"/>
      <c r="HA294" s="298"/>
      <c r="HB294" s="298"/>
      <c r="HC294" s="298"/>
      <c r="HD294" s="298"/>
      <c r="HE294" s="298"/>
      <c r="HF294" s="298"/>
      <c r="HG294" s="298"/>
      <c r="HH294" s="298"/>
      <c r="HI294" s="298"/>
      <c r="HJ294" s="298"/>
      <c r="HK294" s="298"/>
      <c r="HL294" s="298"/>
      <c r="HM294" s="298"/>
      <c r="HN294" s="298"/>
      <c r="HO294" s="298"/>
      <c r="HP294" s="298"/>
      <c r="HQ294" s="298"/>
      <c r="HR294" s="298"/>
      <c r="HS294" s="298"/>
      <c r="HT294" s="298"/>
      <c r="HU294" s="298"/>
      <c r="HV294" s="298"/>
      <c r="HW294" s="298"/>
      <c r="HX294" s="298"/>
      <c r="HY294" s="298"/>
      <c r="HZ294" s="298"/>
      <c r="IA294" s="298"/>
      <c r="IB294" s="298"/>
      <c r="IC294" s="298"/>
      <c r="ID294" s="298"/>
      <c r="IE294" s="298"/>
      <c r="IF294" s="298"/>
      <c r="IG294" s="298"/>
      <c r="IH294" s="298"/>
      <c r="II294" s="298"/>
      <c r="IJ294" s="298"/>
      <c r="IK294" s="298"/>
      <c r="IL294" s="298"/>
      <c r="IM294" s="298"/>
      <c r="IN294" s="298"/>
      <c r="IO294" s="298"/>
      <c r="IP294" s="298"/>
      <c r="IQ294" s="298"/>
      <c r="IR294" s="298"/>
      <c r="IS294" s="298"/>
      <c r="IT294" s="298"/>
      <c r="IU294" s="298"/>
      <c r="IV294" s="298"/>
    </row>
    <row r="295" spans="1:256" ht="15.75">
      <c r="A295" s="452">
        <v>242</v>
      </c>
      <c r="B295" s="405" t="str">
        <f t="shared" si="4"/>
        <v>Luke Butler U17M</v>
      </c>
      <c r="C295" s="427" t="s">
        <v>1914</v>
      </c>
      <c r="D295" s="390" t="s">
        <v>131</v>
      </c>
      <c r="E295" s="411">
        <v>36866</v>
      </c>
      <c r="F295" s="390" t="s">
        <v>2300</v>
      </c>
      <c r="G295" s="342"/>
      <c r="H295" s="321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  <c r="AH295" s="298"/>
      <c r="AI295" s="298"/>
      <c r="AJ295" s="298"/>
      <c r="AK295" s="298"/>
      <c r="AL295" s="298"/>
      <c r="AM295" s="298"/>
      <c r="AN295" s="298"/>
      <c r="AO295" s="298"/>
      <c r="AP295" s="298"/>
      <c r="AQ295" s="298"/>
      <c r="AR295" s="298"/>
      <c r="AS295" s="298"/>
      <c r="AT295" s="298"/>
      <c r="AU295" s="298"/>
      <c r="AV295" s="298"/>
      <c r="AW295" s="298"/>
      <c r="AX295" s="298"/>
      <c r="AY295" s="298"/>
      <c r="AZ295" s="298"/>
      <c r="BA295" s="298"/>
      <c r="BB295" s="298"/>
      <c r="BC295" s="298"/>
      <c r="BD295" s="298"/>
      <c r="BE295" s="298"/>
      <c r="BF295" s="298"/>
      <c r="BG295" s="298"/>
      <c r="BH295" s="298"/>
      <c r="BI295" s="298"/>
      <c r="BJ295" s="298"/>
      <c r="BK295" s="298"/>
      <c r="BL295" s="298"/>
      <c r="BM295" s="298"/>
      <c r="BN295" s="298"/>
      <c r="BO295" s="298"/>
      <c r="BP295" s="298"/>
      <c r="BQ295" s="298"/>
      <c r="BR295" s="298"/>
      <c r="BS295" s="298"/>
      <c r="BT295" s="298"/>
      <c r="BU295" s="298"/>
      <c r="BV295" s="298"/>
      <c r="BW295" s="298"/>
      <c r="BX295" s="298"/>
      <c r="BY295" s="298"/>
      <c r="BZ295" s="298"/>
      <c r="CA295" s="298"/>
      <c r="CB295" s="298"/>
      <c r="CC295" s="298"/>
      <c r="CD295" s="298"/>
      <c r="CE295" s="298"/>
      <c r="CF295" s="298"/>
      <c r="CG295" s="298"/>
      <c r="CH295" s="298"/>
      <c r="CI295" s="298"/>
      <c r="CJ295" s="298"/>
      <c r="CK295" s="298"/>
      <c r="CL295" s="298"/>
      <c r="CM295" s="298"/>
      <c r="CN295" s="298"/>
      <c r="CO295" s="298"/>
      <c r="CP295" s="298"/>
      <c r="CQ295" s="298"/>
      <c r="CR295" s="298"/>
      <c r="CS295" s="298"/>
      <c r="CT295" s="298"/>
      <c r="CU295" s="298"/>
      <c r="CV295" s="298"/>
      <c r="CW295" s="298"/>
      <c r="CX295" s="298"/>
      <c r="CY295" s="298"/>
      <c r="CZ295" s="298"/>
      <c r="DA295" s="298"/>
      <c r="DB295" s="298"/>
      <c r="DC295" s="298"/>
      <c r="DD295" s="298"/>
      <c r="DE295" s="298"/>
      <c r="DF295" s="298"/>
      <c r="DG295" s="298"/>
      <c r="DH295" s="298"/>
      <c r="DI295" s="298"/>
      <c r="DJ295" s="298"/>
      <c r="DK295" s="298"/>
      <c r="DL295" s="298"/>
      <c r="DM295" s="298"/>
      <c r="DN295" s="298"/>
      <c r="DO295" s="298"/>
      <c r="DP295" s="298"/>
      <c r="DQ295" s="298"/>
      <c r="DR295" s="298"/>
      <c r="DS295" s="298"/>
      <c r="DT295" s="298"/>
      <c r="DU295" s="298"/>
      <c r="DV295" s="298"/>
      <c r="DW295" s="298"/>
      <c r="DX295" s="298"/>
      <c r="DY295" s="298"/>
      <c r="DZ295" s="298"/>
      <c r="EA295" s="298"/>
      <c r="EB295" s="298"/>
      <c r="EC295" s="298"/>
      <c r="ED295" s="298"/>
      <c r="EE295" s="298"/>
      <c r="EF295" s="298"/>
      <c r="EG295" s="298"/>
      <c r="EH295" s="298"/>
      <c r="EI295" s="298"/>
      <c r="EJ295" s="298"/>
      <c r="EK295" s="298"/>
      <c r="EL295" s="298"/>
      <c r="EM295" s="298"/>
      <c r="EN295" s="298"/>
      <c r="EO295" s="298"/>
      <c r="EP295" s="298"/>
      <c r="EQ295" s="298"/>
      <c r="ER295" s="298"/>
      <c r="ES295" s="298"/>
      <c r="ET295" s="298"/>
      <c r="EU295" s="298"/>
      <c r="EV295" s="298"/>
      <c r="EW295" s="298"/>
      <c r="EX295" s="298"/>
      <c r="EY295" s="298"/>
      <c r="EZ295" s="298"/>
      <c r="FA295" s="298"/>
      <c r="FB295" s="298"/>
      <c r="FC295" s="298"/>
      <c r="FD295" s="298"/>
      <c r="FE295" s="298"/>
      <c r="FF295" s="298"/>
      <c r="FG295" s="298"/>
      <c r="FH295" s="298"/>
      <c r="FI295" s="298"/>
      <c r="FJ295" s="298"/>
      <c r="FK295" s="298"/>
      <c r="FL295" s="298"/>
      <c r="FM295" s="298"/>
      <c r="FN295" s="298"/>
      <c r="FO295" s="298"/>
      <c r="FP295" s="298"/>
      <c r="FQ295" s="298"/>
      <c r="FR295" s="298"/>
      <c r="FS295" s="298"/>
      <c r="FT295" s="298"/>
      <c r="FU295" s="298"/>
      <c r="FV295" s="298"/>
      <c r="FW295" s="298"/>
      <c r="FX295" s="298"/>
      <c r="FY295" s="298"/>
      <c r="FZ295" s="298"/>
      <c r="GA295" s="298"/>
      <c r="GB295" s="298"/>
      <c r="GC295" s="298"/>
      <c r="GD295" s="298"/>
      <c r="GE295" s="298"/>
      <c r="GF295" s="298"/>
      <c r="GG295" s="298"/>
      <c r="GH295" s="298"/>
      <c r="GI295" s="298"/>
      <c r="GJ295" s="298"/>
      <c r="GK295" s="298"/>
      <c r="GL295" s="298"/>
      <c r="GM295" s="298"/>
      <c r="GN295" s="298"/>
      <c r="GO295" s="298"/>
      <c r="GP295" s="298"/>
      <c r="GQ295" s="298"/>
      <c r="GR295" s="298"/>
      <c r="GS295" s="298"/>
      <c r="GT295" s="298"/>
      <c r="GU295" s="298"/>
      <c r="GV295" s="298"/>
      <c r="GW295" s="298"/>
      <c r="GX295" s="298"/>
      <c r="GY295" s="298"/>
      <c r="GZ295" s="298"/>
      <c r="HA295" s="298"/>
      <c r="HB295" s="298"/>
      <c r="HC295" s="298"/>
      <c r="HD295" s="298"/>
      <c r="HE295" s="298"/>
      <c r="HF295" s="298"/>
      <c r="HG295" s="298"/>
      <c r="HH295" s="298"/>
      <c r="HI295" s="298"/>
      <c r="HJ295" s="298"/>
      <c r="HK295" s="298"/>
      <c r="HL295" s="298"/>
      <c r="HM295" s="298"/>
      <c r="HN295" s="298"/>
      <c r="HO295" s="298"/>
      <c r="HP295" s="298"/>
      <c r="HQ295" s="298"/>
      <c r="HR295" s="298"/>
      <c r="HS295" s="298"/>
      <c r="HT295" s="298"/>
      <c r="HU295" s="298"/>
      <c r="HV295" s="298"/>
      <c r="HW295" s="298"/>
      <c r="HX295" s="298"/>
      <c r="HY295" s="298"/>
      <c r="HZ295" s="298"/>
      <c r="IA295" s="298"/>
      <c r="IB295" s="298"/>
      <c r="IC295" s="298"/>
      <c r="ID295" s="298"/>
      <c r="IE295" s="298"/>
      <c r="IF295" s="298"/>
      <c r="IG295" s="298"/>
      <c r="IH295" s="298"/>
      <c r="II295" s="298"/>
      <c r="IJ295" s="298"/>
      <c r="IK295" s="298"/>
      <c r="IL295" s="298"/>
      <c r="IM295" s="298"/>
      <c r="IN295" s="298"/>
      <c r="IO295" s="298"/>
      <c r="IP295" s="298"/>
      <c r="IQ295" s="298"/>
      <c r="IR295" s="298"/>
      <c r="IS295" s="298"/>
      <c r="IT295" s="298"/>
      <c r="IU295" s="298"/>
      <c r="IV295" s="298"/>
    </row>
    <row r="296" spans="1:256" ht="15.75">
      <c r="A296" s="452">
        <v>243</v>
      </c>
      <c r="B296" s="405" t="str">
        <f t="shared" si="4"/>
        <v>Jed Dove U17M</v>
      </c>
      <c r="C296" s="427" t="s">
        <v>1914</v>
      </c>
      <c r="D296" s="390" t="s">
        <v>131</v>
      </c>
      <c r="E296" s="411">
        <v>37049</v>
      </c>
      <c r="F296" s="390" t="s">
        <v>1923</v>
      </c>
      <c r="G296" s="344"/>
      <c r="H296" s="321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298"/>
      <c r="AD296" s="298"/>
      <c r="AE296" s="298"/>
      <c r="AF296" s="298"/>
      <c r="AG296" s="298"/>
      <c r="AH296" s="298"/>
      <c r="AI296" s="298"/>
      <c r="AJ296" s="298"/>
      <c r="AK296" s="298"/>
      <c r="AL296" s="298"/>
      <c r="AM296" s="298"/>
      <c r="AN296" s="298"/>
      <c r="AO296" s="298"/>
      <c r="AP296" s="298"/>
      <c r="AQ296" s="298"/>
      <c r="AR296" s="298"/>
      <c r="AS296" s="298"/>
      <c r="AT296" s="298"/>
      <c r="AU296" s="298"/>
      <c r="AV296" s="298"/>
      <c r="AW296" s="298"/>
      <c r="AX296" s="298"/>
      <c r="AY296" s="298"/>
      <c r="AZ296" s="298"/>
      <c r="BA296" s="298"/>
      <c r="BB296" s="298"/>
      <c r="BC296" s="298"/>
      <c r="BD296" s="298"/>
      <c r="BE296" s="298"/>
      <c r="BF296" s="298"/>
      <c r="BG296" s="298"/>
      <c r="BH296" s="298"/>
      <c r="BI296" s="298"/>
      <c r="BJ296" s="298"/>
      <c r="BK296" s="298"/>
      <c r="BL296" s="298"/>
      <c r="BM296" s="298"/>
      <c r="BN296" s="298"/>
      <c r="BO296" s="298"/>
      <c r="BP296" s="298"/>
      <c r="BQ296" s="298"/>
      <c r="BR296" s="298"/>
      <c r="BS296" s="298"/>
      <c r="BT296" s="298"/>
      <c r="BU296" s="298"/>
      <c r="BV296" s="298"/>
      <c r="BW296" s="298"/>
      <c r="BX296" s="298"/>
      <c r="BY296" s="298"/>
      <c r="BZ296" s="298"/>
      <c r="CA296" s="298"/>
      <c r="CB296" s="298"/>
      <c r="CC296" s="298"/>
      <c r="CD296" s="298"/>
      <c r="CE296" s="298"/>
      <c r="CF296" s="298"/>
      <c r="CG296" s="298"/>
      <c r="CH296" s="298"/>
      <c r="CI296" s="298"/>
      <c r="CJ296" s="298"/>
      <c r="CK296" s="298"/>
      <c r="CL296" s="298"/>
      <c r="CM296" s="298"/>
      <c r="CN296" s="298"/>
      <c r="CO296" s="298"/>
      <c r="CP296" s="298"/>
      <c r="CQ296" s="298"/>
      <c r="CR296" s="298"/>
      <c r="CS296" s="298"/>
      <c r="CT296" s="298"/>
      <c r="CU296" s="298"/>
      <c r="CV296" s="298"/>
      <c r="CW296" s="298"/>
      <c r="CX296" s="298"/>
      <c r="CY296" s="298"/>
      <c r="CZ296" s="298"/>
      <c r="DA296" s="298"/>
      <c r="DB296" s="298"/>
      <c r="DC296" s="298"/>
      <c r="DD296" s="298"/>
      <c r="DE296" s="298"/>
      <c r="DF296" s="298"/>
      <c r="DG296" s="298"/>
      <c r="DH296" s="298"/>
      <c r="DI296" s="298"/>
      <c r="DJ296" s="298"/>
      <c r="DK296" s="298"/>
      <c r="DL296" s="298"/>
      <c r="DM296" s="298"/>
      <c r="DN296" s="298"/>
      <c r="DO296" s="298"/>
      <c r="DP296" s="298"/>
      <c r="DQ296" s="298"/>
      <c r="DR296" s="298"/>
      <c r="DS296" s="298"/>
      <c r="DT296" s="298"/>
      <c r="DU296" s="298"/>
      <c r="DV296" s="298"/>
      <c r="DW296" s="298"/>
      <c r="DX296" s="298"/>
      <c r="DY296" s="298"/>
      <c r="DZ296" s="298"/>
      <c r="EA296" s="298"/>
      <c r="EB296" s="298"/>
      <c r="EC296" s="298"/>
      <c r="ED296" s="298"/>
      <c r="EE296" s="298"/>
      <c r="EF296" s="298"/>
      <c r="EG296" s="298"/>
      <c r="EH296" s="298"/>
      <c r="EI296" s="298"/>
      <c r="EJ296" s="298"/>
      <c r="EK296" s="298"/>
      <c r="EL296" s="298"/>
      <c r="EM296" s="298"/>
      <c r="EN296" s="298"/>
      <c r="EO296" s="298"/>
      <c r="EP296" s="298"/>
      <c r="EQ296" s="298"/>
      <c r="ER296" s="298"/>
      <c r="ES296" s="298"/>
      <c r="ET296" s="298"/>
      <c r="EU296" s="298"/>
      <c r="EV296" s="298"/>
      <c r="EW296" s="298"/>
      <c r="EX296" s="298"/>
      <c r="EY296" s="298"/>
      <c r="EZ296" s="298"/>
      <c r="FA296" s="298"/>
      <c r="FB296" s="298"/>
      <c r="FC296" s="298"/>
      <c r="FD296" s="298"/>
      <c r="FE296" s="298"/>
      <c r="FF296" s="298"/>
      <c r="FG296" s="298"/>
      <c r="FH296" s="298"/>
      <c r="FI296" s="298"/>
      <c r="FJ296" s="298"/>
      <c r="FK296" s="298"/>
      <c r="FL296" s="298"/>
      <c r="FM296" s="298"/>
      <c r="FN296" s="298"/>
      <c r="FO296" s="298"/>
      <c r="FP296" s="298"/>
      <c r="FQ296" s="298"/>
      <c r="FR296" s="298"/>
      <c r="FS296" s="298"/>
      <c r="FT296" s="298"/>
      <c r="FU296" s="298"/>
      <c r="FV296" s="298"/>
      <c r="FW296" s="298"/>
      <c r="FX296" s="298"/>
      <c r="FY296" s="298"/>
      <c r="FZ296" s="298"/>
      <c r="GA296" s="298"/>
      <c r="GB296" s="298"/>
      <c r="GC296" s="298"/>
      <c r="GD296" s="298"/>
      <c r="GE296" s="298"/>
      <c r="GF296" s="298"/>
      <c r="GG296" s="298"/>
      <c r="GH296" s="298"/>
      <c r="GI296" s="298"/>
      <c r="GJ296" s="298"/>
      <c r="GK296" s="298"/>
      <c r="GL296" s="298"/>
      <c r="GM296" s="298"/>
      <c r="GN296" s="298"/>
      <c r="GO296" s="298"/>
      <c r="GP296" s="298"/>
      <c r="GQ296" s="298"/>
      <c r="GR296" s="298"/>
      <c r="GS296" s="298"/>
      <c r="GT296" s="298"/>
      <c r="GU296" s="298"/>
      <c r="GV296" s="298"/>
      <c r="GW296" s="298"/>
      <c r="GX296" s="298"/>
      <c r="GY296" s="298"/>
      <c r="GZ296" s="298"/>
      <c r="HA296" s="298"/>
      <c r="HB296" s="298"/>
      <c r="HC296" s="298"/>
      <c r="HD296" s="298"/>
      <c r="HE296" s="298"/>
      <c r="HF296" s="298"/>
      <c r="HG296" s="298"/>
      <c r="HH296" s="298"/>
      <c r="HI296" s="298"/>
      <c r="HJ296" s="298"/>
      <c r="HK296" s="298"/>
      <c r="HL296" s="298"/>
      <c r="HM296" s="298"/>
      <c r="HN296" s="298"/>
      <c r="HO296" s="298"/>
      <c r="HP296" s="298"/>
      <c r="HQ296" s="298"/>
      <c r="HR296" s="298"/>
      <c r="HS296" s="298"/>
      <c r="HT296" s="298"/>
      <c r="HU296" s="298"/>
      <c r="HV296" s="298"/>
      <c r="HW296" s="298"/>
      <c r="HX296" s="298"/>
      <c r="HY296" s="298"/>
      <c r="HZ296" s="298"/>
      <c r="IA296" s="298"/>
      <c r="IB296" s="298"/>
      <c r="IC296" s="298"/>
      <c r="ID296" s="298"/>
      <c r="IE296" s="298"/>
      <c r="IF296" s="298"/>
      <c r="IG296" s="298"/>
      <c r="IH296" s="298"/>
      <c r="II296" s="298"/>
      <c r="IJ296" s="298"/>
      <c r="IK296" s="298"/>
      <c r="IL296" s="298"/>
      <c r="IM296" s="298"/>
      <c r="IN296" s="298"/>
      <c r="IO296" s="298"/>
      <c r="IP296" s="298"/>
      <c r="IQ296" s="298"/>
      <c r="IR296" s="298"/>
      <c r="IS296" s="298"/>
      <c r="IT296" s="298"/>
      <c r="IU296" s="298"/>
      <c r="IV296" s="298"/>
    </row>
    <row r="297" spans="1:256" ht="15.75">
      <c r="A297" s="452">
        <v>244</v>
      </c>
      <c r="B297" s="405" t="str">
        <f t="shared" si="4"/>
        <v>Marcel Purchase U17M</v>
      </c>
      <c r="C297" s="427" t="s">
        <v>1914</v>
      </c>
      <c r="D297" s="390" t="s">
        <v>131</v>
      </c>
      <c r="E297" s="411">
        <v>37271</v>
      </c>
      <c r="F297" s="390" t="s">
        <v>2796</v>
      </c>
      <c r="G297" s="342"/>
      <c r="H297" s="321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  <c r="AA297" s="298"/>
      <c r="AB297" s="298"/>
      <c r="AC297" s="298"/>
      <c r="AD297" s="298"/>
      <c r="AE297" s="298"/>
      <c r="AF297" s="298"/>
      <c r="AG297" s="298"/>
      <c r="AH297" s="298"/>
      <c r="AI297" s="298"/>
      <c r="AJ297" s="298"/>
      <c r="AK297" s="298"/>
      <c r="AL297" s="298"/>
      <c r="AM297" s="298"/>
      <c r="AN297" s="298"/>
      <c r="AO297" s="298"/>
      <c r="AP297" s="298"/>
      <c r="AQ297" s="298"/>
      <c r="AR297" s="298"/>
      <c r="AS297" s="298"/>
      <c r="AT297" s="298"/>
      <c r="AU297" s="298"/>
      <c r="AV297" s="298"/>
      <c r="AW297" s="298"/>
      <c r="AX297" s="298"/>
      <c r="AY297" s="298"/>
      <c r="AZ297" s="298"/>
      <c r="BA297" s="298"/>
      <c r="BB297" s="298"/>
      <c r="BC297" s="298"/>
      <c r="BD297" s="298"/>
      <c r="BE297" s="298"/>
      <c r="BF297" s="298"/>
      <c r="BG297" s="298"/>
      <c r="BH297" s="298"/>
      <c r="BI297" s="298"/>
      <c r="BJ297" s="298"/>
      <c r="BK297" s="298"/>
      <c r="BL297" s="298"/>
      <c r="BM297" s="298"/>
      <c r="BN297" s="298"/>
      <c r="BO297" s="298"/>
      <c r="BP297" s="298"/>
      <c r="BQ297" s="298"/>
      <c r="BR297" s="298"/>
      <c r="BS297" s="298"/>
      <c r="BT297" s="298"/>
      <c r="BU297" s="298"/>
      <c r="BV297" s="298"/>
      <c r="BW297" s="298"/>
      <c r="BX297" s="298"/>
      <c r="BY297" s="298"/>
      <c r="BZ297" s="298"/>
      <c r="CA297" s="298"/>
      <c r="CB297" s="298"/>
      <c r="CC297" s="298"/>
      <c r="CD297" s="298"/>
      <c r="CE297" s="298"/>
      <c r="CF297" s="298"/>
      <c r="CG297" s="298"/>
      <c r="CH297" s="298"/>
      <c r="CI297" s="298"/>
      <c r="CJ297" s="298"/>
      <c r="CK297" s="298"/>
      <c r="CL297" s="298"/>
      <c r="CM297" s="298"/>
      <c r="CN297" s="298"/>
      <c r="CO297" s="298"/>
      <c r="CP297" s="298"/>
      <c r="CQ297" s="298"/>
      <c r="CR297" s="298"/>
      <c r="CS297" s="298"/>
      <c r="CT297" s="298"/>
      <c r="CU297" s="298"/>
      <c r="CV297" s="298"/>
      <c r="CW297" s="298"/>
      <c r="CX297" s="298"/>
      <c r="CY297" s="298"/>
      <c r="CZ297" s="298"/>
      <c r="DA297" s="298"/>
      <c r="DB297" s="298"/>
      <c r="DC297" s="298"/>
      <c r="DD297" s="298"/>
      <c r="DE297" s="298"/>
      <c r="DF297" s="298"/>
      <c r="DG297" s="298"/>
      <c r="DH297" s="298"/>
      <c r="DI297" s="298"/>
      <c r="DJ297" s="298"/>
      <c r="DK297" s="298"/>
      <c r="DL297" s="298"/>
      <c r="DM297" s="298"/>
      <c r="DN297" s="298"/>
      <c r="DO297" s="298"/>
      <c r="DP297" s="298"/>
      <c r="DQ297" s="298"/>
      <c r="DR297" s="298"/>
      <c r="DS297" s="298"/>
      <c r="DT297" s="298"/>
      <c r="DU297" s="298"/>
      <c r="DV297" s="298"/>
      <c r="DW297" s="298"/>
      <c r="DX297" s="298"/>
      <c r="DY297" s="298"/>
      <c r="DZ297" s="298"/>
      <c r="EA297" s="298"/>
      <c r="EB297" s="298"/>
      <c r="EC297" s="298"/>
      <c r="ED297" s="298"/>
      <c r="EE297" s="298"/>
      <c r="EF297" s="298"/>
      <c r="EG297" s="298"/>
      <c r="EH297" s="298"/>
      <c r="EI297" s="298"/>
      <c r="EJ297" s="298"/>
      <c r="EK297" s="298"/>
      <c r="EL297" s="298"/>
      <c r="EM297" s="298"/>
      <c r="EN297" s="298"/>
      <c r="EO297" s="298"/>
      <c r="EP297" s="298"/>
      <c r="EQ297" s="298"/>
      <c r="ER297" s="298"/>
      <c r="ES297" s="298"/>
      <c r="ET297" s="298"/>
      <c r="EU297" s="298"/>
      <c r="EV297" s="298"/>
      <c r="EW297" s="298"/>
      <c r="EX297" s="298"/>
      <c r="EY297" s="298"/>
      <c r="EZ297" s="298"/>
      <c r="FA297" s="298"/>
      <c r="FB297" s="298"/>
      <c r="FC297" s="298"/>
      <c r="FD297" s="298"/>
      <c r="FE297" s="298"/>
      <c r="FF297" s="298"/>
      <c r="FG297" s="298"/>
      <c r="FH297" s="298"/>
      <c r="FI297" s="298"/>
      <c r="FJ297" s="298"/>
      <c r="FK297" s="298"/>
      <c r="FL297" s="298"/>
      <c r="FM297" s="298"/>
      <c r="FN297" s="298"/>
      <c r="FO297" s="298"/>
      <c r="FP297" s="298"/>
      <c r="FQ297" s="298"/>
      <c r="FR297" s="298"/>
      <c r="FS297" s="298"/>
      <c r="FT297" s="298"/>
      <c r="FU297" s="298"/>
      <c r="FV297" s="298"/>
      <c r="FW297" s="298"/>
      <c r="FX297" s="298"/>
      <c r="FY297" s="298"/>
      <c r="FZ297" s="298"/>
      <c r="GA297" s="298"/>
      <c r="GB297" s="298"/>
      <c r="GC297" s="298"/>
      <c r="GD297" s="298"/>
      <c r="GE297" s="298"/>
      <c r="GF297" s="298"/>
      <c r="GG297" s="298"/>
      <c r="GH297" s="298"/>
      <c r="GI297" s="298"/>
      <c r="GJ297" s="298"/>
      <c r="GK297" s="298"/>
      <c r="GL297" s="298"/>
      <c r="GM297" s="298"/>
      <c r="GN297" s="298"/>
      <c r="GO297" s="298"/>
      <c r="GP297" s="298"/>
      <c r="GQ297" s="298"/>
      <c r="GR297" s="298"/>
      <c r="GS297" s="298"/>
      <c r="GT297" s="298"/>
      <c r="GU297" s="298"/>
      <c r="GV297" s="298"/>
      <c r="GW297" s="298"/>
      <c r="GX297" s="298"/>
      <c r="GY297" s="298"/>
      <c r="GZ297" s="298"/>
      <c r="HA297" s="298"/>
      <c r="HB297" s="298"/>
      <c r="HC297" s="298"/>
      <c r="HD297" s="298"/>
      <c r="HE297" s="298"/>
      <c r="HF297" s="298"/>
      <c r="HG297" s="298"/>
      <c r="HH297" s="298"/>
      <c r="HI297" s="298"/>
      <c r="HJ297" s="298"/>
      <c r="HK297" s="298"/>
      <c r="HL297" s="298"/>
      <c r="HM297" s="298"/>
      <c r="HN297" s="298"/>
      <c r="HO297" s="298"/>
      <c r="HP297" s="298"/>
      <c r="HQ297" s="298"/>
      <c r="HR297" s="298"/>
      <c r="HS297" s="298"/>
      <c r="HT297" s="298"/>
      <c r="HU297" s="298"/>
      <c r="HV297" s="298"/>
      <c r="HW297" s="298"/>
      <c r="HX297" s="298"/>
      <c r="HY297" s="298"/>
      <c r="HZ297" s="298"/>
      <c r="IA297" s="298"/>
      <c r="IB297" s="298"/>
      <c r="IC297" s="298"/>
      <c r="ID297" s="298"/>
      <c r="IE297" s="298"/>
      <c r="IF297" s="298"/>
      <c r="IG297" s="298"/>
      <c r="IH297" s="298"/>
      <c r="II297" s="298"/>
      <c r="IJ297" s="298"/>
      <c r="IK297" s="298"/>
      <c r="IL297" s="298"/>
      <c r="IM297" s="298"/>
      <c r="IN297" s="298"/>
      <c r="IO297" s="298"/>
      <c r="IP297" s="298"/>
      <c r="IQ297" s="298"/>
      <c r="IR297" s="298"/>
      <c r="IS297" s="298"/>
      <c r="IT297" s="298"/>
      <c r="IU297" s="298"/>
      <c r="IV297" s="298"/>
    </row>
    <row r="298" spans="1:256" ht="15.75">
      <c r="A298" s="452">
        <v>245</v>
      </c>
      <c r="B298" s="405" t="str">
        <f t="shared" si="4"/>
        <v>Owen Barribell U17M</v>
      </c>
      <c r="C298" s="427" t="s">
        <v>1914</v>
      </c>
      <c r="D298" s="390" t="s">
        <v>131</v>
      </c>
      <c r="E298" s="411">
        <v>37194</v>
      </c>
      <c r="F298" s="390" t="s">
        <v>2797</v>
      </c>
      <c r="G298" s="342"/>
      <c r="H298" s="321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  <c r="AA298" s="298"/>
      <c r="AB298" s="298"/>
      <c r="AC298" s="298"/>
      <c r="AD298" s="298"/>
      <c r="AE298" s="298"/>
      <c r="AF298" s="298"/>
      <c r="AG298" s="298"/>
      <c r="AH298" s="298"/>
      <c r="AI298" s="298"/>
      <c r="AJ298" s="298"/>
      <c r="AK298" s="298"/>
      <c r="AL298" s="298"/>
      <c r="AM298" s="298"/>
      <c r="AN298" s="298"/>
      <c r="AO298" s="298"/>
      <c r="AP298" s="298"/>
      <c r="AQ298" s="298"/>
      <c r="AR298" s="298"/>
      <c r="AS298" s="298"/>
      <c r="AT298" s="298"/>
      <c r="AU298" s="298"/>
      <c r="AV298" s="298"/>
      <c r="AW298" s="298"/>
      <c r="AX298" s="298"/>
      <c r="AY298" s="298"/>
      <c r="AZ298" s="298"/>
      <c r="BA298" s="298"/>
      <c r="BB298" s="298"/>
      <c r="BC298" s="298"/>
      <c r="BD298" s="298"/>
      <c r="BE298" s="298"/>
      <c r="BF298" s="298"/>
      <c r="BG298" s="298"/>
      <c r="BH298" s="298"/>
      <c r="BI298" s="298"/>
      <c r="BJ298" s="298"/>
      <c r="BK298" s="298"/>
      <c r="BL298" s="298"/>
      <c r="BM298" s="298"/>
      <c r="BN298" s="298"/>
      <c r="BO298" s="298"/>
      <c r="BP298" s="298"/>
      <c r="BQ298" s="298"/>
      <c r="BR298" s="298"/>
      <c r="BS298" s="298"/>
      <c r="BT298" s="298"/>
      <c r="BU298" s="298"/>
      <c r="BV298" s="298"/>
      <c r="BW298" s="298"/>
      <c r="BX298" s="298"/>
      <c r="BY298" s="298"/>
      <c r="BZ298" s="298"/>
      <c r="CA298" s="298"/>
      <c r="CB298" s="298"/>
      <c r="CC298" s="298"/>
      <c r="CD298" s="298"/>
      <c r="CE298" s="298"/>
      <c r="CF298" s="298"/>
      <c r="CG298" s="298"/>
      <c r="CH298" s="298"/>
      <c r="CI298" s="298"/>
      <c r="CJ298" s="298"/>
      <c r="CK298" s="298"/>
      <c r="CL298" s="298"/>
      <c r="CM298" s="298"/>
      <c r="CN298" s="298"/>
      <c r="CO298" s="298"/>
      <c r="CP298" s="298"/>
      <c r="CQ298" s="298"/>
      <c r="CR298" s="298"/>
      <c r="CS298" s="298"/>
      <c r="CT298" s="298"/>
      <c r="CU298" s="298"/>
      <c r="CV298" s="298"/>
      <c r="CW298" s="298"/>
      <c r="CX298" s="298"/>
      <c r="CY298" s="298"/>
      <c r="CZ298" s="298"/>
      <c r="DA298" s="298"/>
      <c r="DB298" s="298"/>
      <c r="DC298" s="298"/>
      <c r="DD298" s="298"/>
      <c r="DE298" s="298"/>
      <c r="DF298" s="298"/>
      <c r="DG298" s="298"/>
      <c r="DH298" s="298"/>
      <c r="DI298" s="298"/>
      <c r="DJ298" s="298"/>
      <c r="DK298" s="298"/>
      <c r="DL298" s="298"/>
      <c r="DM298" s="298"/>
      <c r="DN298" s="298"/>
      <c r="DO298" s="298"/>
      <c r="DP298" s="298"/>
      <c r="DQ298" s="298"/>
      <c r="DR298" s="298"/>
      <c r="DS298" s="298"/>
      <c r="DT298" s="298"/>
      <c r="DU298" s="298"/>
      <c r="DV298" s="298"/>
      <c r="DW298" s="298"/>
      <c r="DX298" s="298"/>
      <c r="DY298" s="298"/>
      <c r="DZ298" s="298"/>
      <c r="EA298" s="298"/>
      <c r="EB298" s="298"/>
      <c r="EC298" s="298"/>
      <c r="ED298" s="298"/>
      <c r="EE298" s="298"/>
      <c r="EF298" s="298"/>
      <c r="EG298" s="298"/>
      <c r="EH298" s="298"/>
      <c r="EI298" s="298"/>
      <c r="EJ298" s="298"/>
      <c r="EK298" s="298"/>
      <c r="EL298" s="298"/>
      <c r="EM298" s="298"/>
      <c r="EN298" s="298"/>
      <c r="EO298" s="298"/>
      <c r="EP298" s="298"/>
      <c r="EQ298" s="298"/>
      <c r="ER298" s="298"/>
      <c r="ES298" s="298"/>
      <c r="ET298" s="298"/>
      <c r="EU298" s="298"/>
      <c r="EV298" s="298"/>
      <c r="EW298" s="298"/>
      <c r="EX298" s="298"/>
      <c r="EY298" s="298"/>
      <c r="EZ298" s="298"/>
      <c r="FA298" s="298"/>
      <c r="FB298" s="298"/>
      <c r="FC298" s="298"/>
      <c r="FD298" s="298"/>
      <c r="FE298" s="298"/>
      <c r="FF298" s="298"/>
      <c r="FG298" s="298"/>
      <c r="FH298" s="298"/>
      <c r="FI298" s="298"/>
      <c r="FJ298" s="298"/>
      <c r="FK298" s="298"/>
      <c r="FL298" s="298"/>
      <c r="FM298" s="298"/>
      <c r="FN298" s="298"/>
      <c r="FO298" s="298"/>
      <c r="FP298" s="298"/>
      <c r="FQ298" s="298"/>
      <c r="FR298" s="298"/>
      <c r="FS298" s="298"/>
      <c r="FT298" s="298"/>
      <c r="FU298" s="298"/>
      <c r="FV298" s="298"/>
      <c r="FW298" s="298"/>
      <c r="FX298" s="298"/>
      <c r="FY298" s="298"/>
      <c r="FZ298" s="298"/>
      <c r="GA298" s="298"/>
      <c r="GB298" s="298"/>
      <c r="GC298" s="298"/>
      <c r="GD298" s="298"/>
      <c r="GE298" s="298"/>
      <c r="GF298" s="298"/>
      <c r="GG298" s="298"/>
      <c r="GH298" s="298"/>
      <c r="GI298" s="298"/>
      <c r="GJ298" s="298"/>
      <c r="GK298" s="298"/>
      <c r="GL298" s="298"/>
      <c r="GM298" s="298"/>
      <c r="GN298" s="298"/>
      <c r="GO298" s="298"/>
      <c r="GP298" s="298"/>
      <c r="GQ298" s="298"/>
      <c r="GR298" s="298"/>
      <c r="GS298" s="298"/>
      <c r="GT298" s="298"/>
      <c r="GU298" s="298"/>
      <c r="GV298" s="298"/>
      <c r="GW298" s="298"/>
      <c r="GX298" s="298"/>
      <c r="GY298" s="298"/>
      <c r="GZ298" s="298"/>
      <c r="HA298" s="298"/>
      <c r="HB298" s="298"/>
      <c r="HC298" s="298"/>
      <c r="HD298" s="298"/>
      <c r="HE298" s="298"/>
      <c r="HF298" s="298"/>
      <c r="HG298" s="298"/>
      <c r="HH298" s="298"/>
      <c r="HI298" s="298"/>
      <c r="HJ298" s="298"/>
      <c r="HK298" s="298"/>
      <c r="HL298" s="298"/>
      <c r="HM298" s="298"/>
      <c r="HN298" s="298"/>
      <c r="HO298" s="298"/>
      <c r="HP298" s="298"/>
      <c r="HQ298" s="298"/>
      <c r="HR298" s="298"/>
      <c r="HS298" s="298"/>
      <c r="HT298" s="298"/>
      <c r="HU298" s="298"/>
      <c r="HV298" s="298"/>
      <c r="HW298" s="298"/>
      <c r="HX298" s="298"/>
      <c r="HY298" s="298"/>
      <c r="HZ298" s="298"/>
      <c r="IA298" s="298"/>
      <c r="IB298" s="298"/>
      <c r="IC298" s="298"/>
      <c r="ID298" s="298"/>
      <c r="IE298" s="298"/>
      <c r="IF298" s="298"/>
      <c r="IG298" s="298"/>
      <c r="IH298" s="298"/>
      <c r="II298" s="298"/>
      <c r="IJ298" s="298"/>
      <c r="IK298" s="298"/>
      <c r="IL298" s="298"/>
      <c r="IM298" s="298"/>
      <c r="IN298" s="298"/>
      <c r="IO298" s="298"/>
      <c r="IP298" s="298"/>
      <c r="IQ298" s="298"/>
      <c r="IR298" s="298"/>
      <c r="IS298" s="298"/>
      <c r="IT298" s="298"/>
      <c r="IU298" s="298"/>
      <c r="IV298" s="298"/>
    </row>
    <row r="299" spans="1:256" ht="15.75">
      <c r="A299" s="452">
        <v>246</v>
      </c>
      <c r="B299" s="405" t="str">
        <f t="shared" si="4"/>
        <v>Emily Adcock U13G</v>
      </c>
      <c r="C299" s="427" t="s">
        <v>1914</v>
      </c>
      <c r="D299" s="390" t="s">
        <v>126</v>
      </c>
      <c r="E299" s="507">
        <v>38244</v>
      </c>
      <c r="F299" s="508" t="s">
        <v>2309</v>
      </c>
      <c r="G299" s="344"/>
      <c r="H299" s="313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  <c r="AA299" s="298"/>
      <c r="AB299" s="298"/>
      <c r="AC299" s="298"/>
      <c r="AD299" s="298"/>
      <c r="AE299" s="298"/>
      <c r="AF299" s="298"/>
      <c r="AG299" s="298"/>
      <c r="AH299" s="298"/>
      <c r="AI299" s="298"/>
      <c r="AJ299" s="298"/>
      <c r="AK299" s="298"/>
      <c r="AL299" s="298"/>
      <c r="AM299" s="298"/>
      <c r="AN299" s="298"/>
      <c r="AO299" s="298"/>
      <c r="AP299" s="298"/>
      <c r="AQ299" s="298"/>
      <c r="AR299" s="298"/>
      <c r="AS299" s="298"/>
      <c r="AT299" s="298"/>
      <c r="AU299" s="298"/>
      <c r="AV299" s="298"/>
      <c r="AW299" s="298"/>
      <c r="AX299" s="298"/>
      <c r="AY299" s="298"/>
      <c r="AZ299" s="298"/>
      <c r="BA299" s="298"/>
      <c r="BB299" s="298"/>
      <c r="BC299" s="298"/>
      <c r="BD299" s="298"/>
      <c r="BE299" s="298"/>
      <c r="BF299" s="298"/>
      <c r="BG299" s="298"/>
      <c r="BH299" s="298"/>
      <c r="BI299" s="298"/>
      <c r="BJ299" s="298"/>
      <c r="BK299" s="298"/>
      <c r="BL299" s="298"/>
      <c r="BM299" s="298"/>
      <c r="BN299" s="298"/>
      <c r="BO299" s="298"/>
      <c r="BP299" s="298"/>
      <c r="BQ299" s="298"/>
      <c r="BR299" s="298"/>
      <c r="BS299" s="298"/>
      <c r="BT299" s="298"/>
      <c r="BU299" s="298"/>
      <c r="BV299" s="298"/>
      <c r="BW299" s="298"/>
      <c r="BX299" s="298"/>
      <c r="BY299" s="298"/>
      <c r="BZ299" s="298"/>
      <c r="CA299" s="298"/>
      <c r="CB299" s="298"/>
      <c r="CC299" s="298"/>
      <c r="CD299" s="298"/>
      <c r="CE299" s="298"/>
      <c r="CF299" s="298"/>
      <c r="CG299" s="298"/>
      <c r="CH299" s="298"/>
      <c r="CI299" s="298"/>
      <c r="CJ299" s="298"/>
      <c r="CK299" s="298"/>
      <c r="CL299" s="298"/>
      <c r="CM299" s="298"/>
      <c r="CN299" s="298"/>
      <c r="CO299" s="298"/>
      <c r="CP299" s="298"/>
      <c r="CQ299" s="298"/>
      <c r="CR299" s="298"/>
      <c r="CS299" s="298"/>
      <c r="CT299" s="298"/>
      <c r="CU299" s="298"/>
      <c r="CV299" s="298"/>
      <c r="CW299" s="298"/>
      <c r="CX299" s="298"/>
      <c r="CY299" s="298"/>
      <c r="CZ299" s="298"/>
      <c r="DA299" s="298"/>
      <c r="DB299" s="298"/>
      <c r="DC299" s="298"/>
      <c r="DD299" s="298"/>
      <c r="DE299" s="298"/>
      <c r="DF299" s="298"/>
      <c r="DG299" s="298"/>
      <c r="DH299" s="298"/>
      <c r="DI299" s="298"/>
      <c r="DJ299" s="298"/>
      <c r="DK299" s="298"/>
      <c r="DL299" s="298"/>
      <c r="DM299" s="298"/>
      <c r="DN299" s="298"/>
      <c r="DO299" s="298"/>
      <c r="DP299" s="298"/>
      <c r="DQ299" s="298"/>
      <c r="DR299" s="298"/>
      <c r="DS299" s="298"/>
      <c r="DT299" s="298"/>
      <c r="DU299" s="298"/>
      <c r="DV299" s="298"/>
      <c r="DW299" s="298"/>
      <c r="DX299" s="298"/>
      <c r="DY299" s="298"/>
      <c r="DZ299" s="298"/>
      <c r="EA299" s="298"/>
      <c r="EB299" s="298"/>
      <c r="EC299" s="298"/>
      <c r="ED299" s="298"/>
      <c r="EE299" s="298"/>
      <c r="EF299" s="298"/>
      <c r="EG299" s="298"/>
      <c r="EH299" s="298"/>
      <c r="EI299" s="298"/>
      <c r="EJ299" s="298"/>
      <c r="EK299" s="298"/>
      <c r="EL299" s="298"/>
      <c r="EM299" s="298"/>
      <c r="EN299" s="298"/>
      <c r="EO299" s="298"/>
      <c r="EP299" s="298"/>
      <c r="EQ299" s="298"/>
      <c r="ER299" s="298"/>
      <c r="ES299" s="298"/>
      <c r="ET299" s="298"/>
      <c r="EU299" s="298"/>
      <c r="EV299" s="298"/>
      <c r="EW299" s="298"/>
      <c r="EX299" s="298"/>
      <c r="EY299" s="298"/>
      <c r="EZ299" s="298"/>
      <c r="FA299" s="298"/>
      <c r="FB299" s="298"/>
      <c r="FC299" s="298"/>
      <c r="FD299" s="298"/>
      <c r="FE299" s="298"/>
      <c r="FF299" s="298"/>
      <c r="FG299" s="298"/>
      <c r="FH299" s="298"/>
      <c r="FI299" s="298"/>
      <c r="FJ299" s="298"/>
      <c r="FK299" s="298"/>
      <c r="FL299" s="298"/>
      <c r="FM299" s="298"/>
      <c r="FN299" s="298"/>
      <c r="FO299" s="298"/>
      <c r="FP299" s="298"/>
      <c r="FQ299" s="298"/>
      <c r="FR299" s="298"/>
      <c r="FS299" s="298"/>
      <c r="FT299" s="298"/>
      <c r="FU299" s="298"/>
      <c r="FV299" s="298"/>
      <c r="FW299" s="298"/>
      <c r="FX299" s="298"/>
      <c r="FY299" s="298"/>
      <c r="FZ299" s="298"/>
      <c r="GA299" s="298"/>
      <c r="GB299" s="298"/>
      <c r="GC299" s="298"/>
      <c r="GD299" s="298"/>
      <c r="GE299" s="298"/>
      <c r="GF299" s="298"/>
      <c r="GG299" s="298"/>
      <c r="GH299" s="298"/>
      <c r="GI299" s="298"/>
      <c r="GJ299" s="298"/>
      <c r="GK299" s="298"/>
      <c r="GL299" s="298"/>
      <c r="GM299" s="298"/>
      <c r="GN299" s="298"/>
      <c r="GO299" s="298"/>
      <c r="GP299" s="298"/>
      <c r="GQ299" s="298"/>
      <c r="GR299" s="298"/>
      <c r="GS299" s="298"/>
      <c r="GT299" s="298"/>
      <c r="GU299" s="298"/>
      <c r="GV299" s="298"/>
      <c r="GW299" s="298"/>
      <c r="GX299" s="298"/>
      <c r="GY299" s="298"/>
      <c r="GZ299" s="298"/>
      <c r="HA299" s="298"/>
      <c r="HB299" s="298"/>
      <c r="HC299" s="298"/>
      <c r="HD299" s="298"/>
      <c r="HE299" s="298"/>
      <c r="HF299" s="298"/>
      <c r="HG299" s="298"/>
      <c r="HH299" s="298"/>
      <c r="HI299" s="298"/>
      <c r="HJ299" s="298"/>
      <c r="HK299" s="298"/>
      <c r="HL299" s="298"/>
      <c r="HM299" s="298"/>
      <c r="HN299" s="298"/>
      <c r="HO299" s="298"/>
      <c r="HP299" s="298"/>
      <c r="HQ299" s="298"/>
      <c r="HR299" s="298"/>
      <c r="HS299" s="298"/>
      <c r="HT299" s="298"/>
      <c r="HU299" s="298"/>
      <c r="HV299" s="298"/>
      <c r="HW299" s="298"/>
      <c r="HX299" s="298"/>
      <c r="HY299" s="298"/>
      <c r="HZ299" s="298"/>
      <c r="IA299" s="298"/>
      <c r="IB299" s="298"/>
      <c r="IC299" s="298"/>
      <c r="ID299" s="298"/>
      <c r="IE299" s="298"/>
      <c r="IF299" s="298"/>
      <c r="IG299" s="298"/>
      <c r="IH299" s="298"/>
      <c r="II299" s="298"/>
      <c r="IJ299" s="298"/>
      <c r="IK299" s="298"/>
      <c r="IL299" s="298"/>
      <c r="IM299" s="298"/>
      <c r="IN299" s="298"/>
      <c r="IO299" s="298"/>
      <c r="IP299" s="298"/>
      <c r="IQ299" s="298"/>
      <c r="IR299" s="298"/>
      <c r="IS299" s="298"/>
      <c r="IT299" s="298"/>
      <c r="IU299" s="298"/>
      <c r="IV299" s="298"/>
    </row>
    <row r="300" spans="1:256" ht="15.75">
      <c r="A300" s="452">
        <v>247</v>
      </c>
      <c r="B300" s="405" t="str">
        <f t="shared" si="4"/>
        <v>Bea Oliver Stevens U13G</v>
      </c>
      <c r="C300" s="427" t="s">
        <v>1914</v>
      </c>
      <c r="D300" s="390" t="s">
        <v>126</v>
      </c>
      <c r="E300" s="411">
        <v>38343</v>
      </c>
      <c r="F300" s="390" t="s">
        <v>2798</v>
      </c>
      <c r="G300" s="342"/>
      <c r="H300" s="321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  <c r="AA300" s="298"/>
      <c r="AB300" s="298"/>
      <c r="AC300" s="298"/>
      <c r="AD300" s="298"/>
      <c r="AE300" s="298"/>
      <c r="AF300" s="298"/>
      <c r="AG300" s="298"/>
      <c r="AH300" s="298"/>
      <c r="AI300" s="298"/>
      <c r="AJ300" s="298"/>
      <c r="AK300" s="298"/>
      <c r="AL300" s="298"/>
      <c r="AM300" s="298"/>
      <c r="AN300" s="298"/>
      <c r="AO300" s="298"/>
      <c r="AP300" s="298"/>
      <c r="AQ300" s="298"/>
      <c r="AR300" s="298"/>
      <c r="AS300" s="298"/>
      <c r="AT300" s="298"/>
      <c r="AU300" s="298"/>
      <c r="AV300" s="298"/>
      <c r="AW300" s="298"/>
      <c r="AX300" s="298"/>
      <c r="AY300" s="298"/>
      <c r="AZ300" s="298"/>
      <c r="BA300" s="298"/>
      <c r="BB300" s="298"/>
      <c r="BC300" s="298"/>
      <c r="BD300" s="298"/>
      <c r="BE300" s="298"/>
      <c r="BF300" s="298"/>
      <c r="BG300" s="298"/>
      <c r="BH300" s="298"/>
      <c r="BI300" s="298"/>
      <c r="BJ300" s="298"/>
      <c r="BK300" s="298"/>
      <c r="BL300" s="298"/>
      <c r="BM300" s="298"/>
      <c r="BN300" s="298"/>
      <c r="BO300" s="298"/>
      <c r="BP300" s="298"/>
      <c r="BQ300" s="298"/>
      <c r="BR300" s="298"/>
      <c r="BS300" s="298"/>
      <c r="BT300" s="298"/>
      <c r="BU300" s="298"/>
      <c r="BV300" s="298"/>
      <c r="BW300" s="298"/>
      <c r="BX300" s="298"/>
      <c r="BY300" s="298"/>
      <c r="BZ300" s="298"/>
      <c r="CA300" s="298"/>
      <c r="CB300" s="298"/>
      <c r="CC300" s="298"/>
      <c r="CD300" s="298"/>
      <c r="CE300" s="298"/>
      <c r="CF300" s="298"/>
      <c r="CG300" s="298"/>
      <c r="CH300" s="298"/>
      <c r="CI300" s="298"/>
      <c r="CJ300" s="298"/>
      <c r="CK300" s="298"/>
      <c r="CL300" s="298"/>
      <c r="CM300" s="298"/>
      <c r="CN300" s="298"/>
      <c r="CO300" s="298"/>
      <c r="CP300" s="298"/>
      <c r="CQ300" s="298"/>
      <c r="CR300" s="298"/>
      <c r="CS300" s="298"/>
      <c r="CT300" s="298"/>
      <c r="CU300" s="298"/>
      <c r="CV300" s="298"/>
      <c r="CW300" s="298"/>
      <c r="CX300" s="298"/>
      <c r="CY300" s="298"/>
      <c r="CZ300" s="298"/>
      <c r="DA300" s="298"/>
      <c r="DB300" s="298"/>
      <c r="DC300" s="298"/>
      <c r="DD300" s="298"/>
      <c r="DE300" s="298"/>
      <c r="DF300" s="298"/>
      <c r="DG300" s="298"/>
      <c r="DH300" s="298"/>
      <c r="DI300" s="298"/>
      <c r="DJ300" s="298"/>
      <c r="DK300" s="298"/>
      <c r="DL300" s="298"/>
      <c r="DM300" s="298"/>
      <c r="DN300" s="298"/>
      <c r="DO300" s="298"/>
      <c r="DP300" s="298"/>
      <c r="DQ300" s="298"/>
      <c r="DR300" s="298"/>
      <c r="DS300" s="298"/>
      <c r="DT300" s="298"/>
      <c r="DU300" s="298"/>
      <c r="DV300" s="298"/>
      <c r="DW300" s="298"/>
      <c r="DX300" s="298"/>
      <c r="DY300" s="298"/>
      <c r="DZ300" s="298"/>
      <c r="EA300" s="298"/>
      <c r="EB300" s="298"/>
      <c r="EC300" s="298"/>
      <c r="ED300" s="298"/>
      <c r="EE300" s="298"/>
      <c r="EF300" s="298"/>
      <c r="EG300" s="298"/>
      <c r="EH300" s="298"/>
      <c r="EI300" s="298"/>
      <c r="EJ300" s="298"/>
      <c r="EK300" s="298"/>
      <c r="EL300" s="298"/>
      <c r="EM300" s="298"/>
      <c r="EN300" s="298"/>
      <c r="EO300" s="298"/>
      <c r="EP300" s="298"/>
      <c r="EQ300" s="298"/>
      <c r="ER300" s="298"/>
      <c r="ES300" s="298"/>
      <c r="ET300" s="298"/>
      <c r="EU300" s="298"/>
      <c r="EV300" s="298"/>
      <c r="EW300" s="298"/>
      <c r="EX300" s="298"/>
      <c r="EY300" s="298"/>
      <c r="EZ300" s="298"/>
      <c r="FA300" s="298"/>
      <c r="FB300" s="298"/>
      <c r="FC300" s="298"/>
      <c r="FD300" s="298"/>
      <c r="FE300" s="298"/>
      <c r="FF300" s="298"/>
      <c r="FG300" s="298"/>
      <c r="FH300" s="298"/>
      <c r="FI300" s="298"/>
      <c r="FJ300" s="298"/>
      <c r="FK300" s="298"/>
      <c r="FL300" s="298"/>
      <c r="FM300" s="298"/>
      <c r="FN300" s="298"/>
      <c r="FO300" s="298"/>
      <c r="FP300" s="298"/>
      <c r="FQ300" s="298"/>
      <c r="FR300" s="298"/>
      <c r="FS300" s="298"/>
      <c r="FT300" s="298"/>
      <c r="FU300" s="298"/>
      <c r="FV300" s="298"/>
      <c r="FW300" s="298"/>
      <c r="FX300" s="298"/>
      <c r="FY300" s="298"/>
      <c r="FZ300" s="298"/>
      <c r="GA300" s="298"/>
      <c r="GB300" s="298"/>
      <c r="GC300" s="298"/>
      <c r="GD300" s="298"/>
      <c r="GE300" s="298"/>
      <c r="GF300" s="298"/>
      <c r="GG300" s="298"/>
      <c r="GH300" s="298"/>
      <c r="GI300" s="298"/>
      <c r="GJ300" s="298"/>
      <c r="GK300" s="298"/>
      <c r="GL300" s="298"/>
      <c r="GM300" s="298"/>
      <c r="GN300" s="298"/>
      <c r="GO300" s="298"/>
      <c r="GP300" s="298"/>
      <c r="GQ300" s="298"/>
      <c r="GR300" s="298"/>
      <c r="GS300" s="298"/>
      <c r="GT300" s="298"/>
      <c r="GU300" s="298"/>
      <c r="GV300" s="298"/>
      <c r="GW300" s="298"/>
      <c r="GX300" s="298"/>
      <c r="GY300" s="298"/>
      <c r="GZ300" s="298"/>
      <c r="HA300" s="298"/>
      <c r="HB300" s="298"/>
      <c r="HC300" s="298"/>
      <c r="HD300" s="298"/>
      <c r="HE300" s="298"/>
      <c r="HF300" s="298"/>
      <c r="HG300" s="298"/>
      <c r="HH300" s="298"/>
      <c r="HI300" s="298"/>
      <c r="HJ300" s="298"/>
      <c r="HK300" s="298"/>
      <c r="HL300" s="298"/>
      <c r="HM300" s="298"/>
      <c r="HN300" s="298"/>
      <c r="HO300" s="298"/>
      <c r="HP300" s="298"/>
      <c r="HQ300" s="298"/>
      <c r="HR300" s="298"/>
      <c r="HS300" s="298"/>
      <c r="HT300" s="298"/>
      <c r="HU300" s="298"/>
      <c r="HV300" s="298"/>
      <c r="HW300" s="298"/>
      <c r="HX300" s="298"/>
      <c r="HY300" s="298"/>
      <c r="HZ300" s="298"/>
      <c r="IA300" s="298"/>
      <c r="IB300" s="298"/>
      <c r="IC300" s="298"/>
      <c r="ID300" s="298"/>
      <c r="IE300" s="298"/>
      <c r="IF300" s="298"/>
      <c r="IG300" s="298"/>
      <c r="IH300" s="298"/>
      <c r="II300" s="298"/>
      <c r="IJ300" s="298"/>
      <c r="IK300" s="298"/>
      <c r="IL300" s="298"/>
      <c r="IM300" s="298"/>
      <c r="IN300" s="298"/>
      <c r="IO300" s="298"/>
      <c r="IP300" s="298"/>
      <c r="IQ300" s="298"/>
      <c r="IR300" s="298"/>
      <c r="IS300" s="298"/>
      <c r="IT300" s="298"/>
      <c r="IU300" s="298"/>
      <c r="IV300" s="298"/>
    </row>
    <row r="301" spans="1:256" ht="15.75">
      <c r="A301" s="452">
        <v>248</v>
      </c>
      <c r="B301" s="405" t="str">
        <f t="shared" si="4"/>
        <v>Evie O'Brien U13G</v>
      </c>
      <c r="C301" s="427" t="s">
        <v>1914</v>
      </c>
      <c r="D301" s="390" t="s">
        <v>126</v>
      </c>
      <c r="E301" s="411">
        <v>38625</v>
      </c>
      <c r="F301" s="390" t="s">
        <v>1952</v>
      </c>
      <c r="G301" s="342"/>
      <c r="H301" s="321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  <c r="AA301" s="298"/>
      <c r="AB301" s="298"/>
      <c r="AC301" s="298"/>
      <c r="AD301" s="298"/>
      <c r="AE301" s="298"/>
      <c r="AF301" s="298"/>
      <c r="AG301" s="298"/>
      <c r="AH301" s="298"/>
      <c r="AI301" s="298"/>
      <c r="AJ301" s="298"/>
      <c r="AK301" s="298"/>
      <c r="AL301" s="298"/>
      <c r="AM301" s="298"/>
      <c r="AN301" s="298"/>
      <c r="AO301" s="298"/>
      <c r="AP301" s="298"/>
      <c r="AQ301" s="298"/>
      <c r="AR301" s="298"/>
      <c r="AS301" s="298"/>
      <c r="AT301" s="298"/>
      <c r="AU301" s="298"/>
      <c r="AV301" s="298"/>
      <c r="AW301" s="298"/>
      <c r="AX301" s="298"/>
      <c r="AY301" s="298"/>
      <c r="AZ301" s="298"/>
      <c r="BA301" s="298"/>
      <c r="BB301" s="298"/>
      <c r="BC301" s="298"/>
      <c r="BD301" s="298"/>
      <c r="BE301" s="298"/>
      <c r="BF301" s="298"/>
      <c r="BG301" s="298"/>
      <c r="BH301" s="298"/>
      <c r="BI301" s="298"/>
      <c r="BJ301" s="298"/>
      <c r="BK301" s="298"/>
      <c r="BL301" s="298"/>
      <c r="BM301" s="298"/>
      <c r="BN301" s="298"/>
      <c r="BO301" s="298"/>
      <c r="BP301" s="298"/>
      <c r="BQ301" s="298"/>
      <c r="BR301" s="298"/>
      <c r="BS301" s="298"/>
      <c r="BT301" s="298"/>
      <c r="BU301" s="298"/>
      <c r="BV301" s="298"/>
      <c r="BW301" s="298"/>
      <c r="BX301" s="298"/>
      <c r="BY301" s="298"/>
      <c r="BZ301" s="298"/>
      <c r="CA301" s="298"/>
      <c r="CB301" s="298"/>
      <c r="CC301" s="298"/>
      <c r="CD301" s="298"/>
      <c r="CE301" s="298"/>
      <c r="CF301" s="298"/>
      <c r="CG301" s="298"/>
      <c r="CH301" s="298"/>
      <c r="CI301" s="298"/>
      <c r="CJ301" s="298"/>
      <c r="CK301" s="298"/>
      <c r="CL301" s="298"/>
      <c r="CM301" s="298"/>
      <c r="CN301" s="298"/>
      <c r="CO301" s="298"/>
      <c r="CP301" s="298"/>
      <c r="CQ301" s="298"/>
      <c r="CR301" s="298"/>
      <c r="CS301" s="298"/>
      <c r="CT301" s="298"/>
      <c r="CU301" s="298"/>
      <c r="CV301" s="298"/>
      <c r="CW301" s="298"/>
      <c r="CX301" s="298"/>
      <c r="CY301" s="298"/>
      <c r="CZ301" s="298"/>
      <c r="DA301" s="298"/>
      <c r="DB301" s="298"/>
      <c r="DC301" s="298"/>
      <c r="DD301" s="298"/>
      <c r="DE301" s="298"/>
      <c r="DF301" s="298"/>
      <c r="DG301" s="298"/>
      <c r="DH301" s="298"/>
      <c r="DI301" s="298"/>
      <c r="DJ301" s="298"/>
      <c r="DK301" s="298"/>
      <c r="DL301" s="298"/>
      <c r="DM301" s="298"/>
      <c r="DN301" s="298"/>
      <c r="DO301" s="298"/>
      <c r="DP301" s="298"/>
      <c r="DQ301" s="298"/>
      <c r="DR301" s="298"/>
      <c r="DS301" s="298"/>
      <c r="DT301" s="298"/>
      <c r="DU301" s="298"/>
      <c r="DV301" s="298"/>
      <c r="DW301" s="298"/>
      <c r="DX301" s="298"/>
      <c r="DY301" s="298"/>
      <c r="DZ301" s="298"/>
      <c r="EA301" s="298"/>
      <c r="EB301" s="298"/>
      <c r="EC301" s="298"/>
      <c r="ED301" s="298"/>
      <c r="EE301" s="298"/>
      <c r="EF301" s="298"/>
      <c r="EG301" s="298"/>
      <c r="EH301" s="298"/>
      <c r="EI301" s="298"/>
      <c r="EJ301" s="298"/>
      <c r="EK301" s="298"/>
      <c r="EL301" s="298"/>
      <c r="EM301" s="298"/>
      <c r="EN301" s="298"/>
      <c r="EO301" s="298"/>
      <c r="EP301" s="298"/>
      <c r="EQ301" s="298"/>
      <c r="ER301" s="298"/>
      <c r="ES301" s="298"/>
      <c r="ET301" s="298"/>
      <c r="EU301" s="298"/>
      <c r="EV301" s="298"/>
      <c r="EW301" s="298"/>
      <c r="EX301" s="298"/>
      <c r="EY301" s="298"/>
      <c r="EZ301" s="298"/>
      <c r="FA301" s="298"/>
      <c r="FB301" s="298"/>
      <c r="FC301" s="298"/>
      <c r="FD301" s="298"/>
      <c r="FE301" s="298"/>
      <c r="FF301" s="298"/>
      <c r="FG301" s="298"/>
      <c r="FH301" s="298"/>
      <c r="FI301" s="298"/>
      <c r="FJ301" s="298"/>
      <c r="FK301" s="298"/>
      <c r="FL301" s="298"/>
      <c r="FM301" s="298"/>
      <c r="FN301" s="298"/>
      <c r="FO301" s="298"/>
      <c r="FP301" s="298"/>
      <c r="FQ301" s="298"/>
      <c r="FR301" s="298"/>
      <c r="FS301" s="298"/>
      <c r="FT301" s="298"/>
      <c r="FU301" s="298"/>
      <c r="FV301" s="298"/>
      <c r="FW301" s="298"/>
      <c r="FX301" s="298"/>
      <c r="FY301" s="298"/>
      <c r="FZ301" s="298"/>
      <c r="GA301" s="298"/>
      <c r="GB301" s="298"/>
      <c r="GC301" s="298"/>
      <c r="GD301" s="298"/>
      <c r="GE301" s="298"/>
      <c r="GF301" s="298"/>
      <c r="GG301" s="298"/>
      <c r="GH301" s="298"/>
      <c r="GI301" s="298"/>
      <c r="GJ301" s="298"/>
      <c r="GK301" s="298"/>
      <c r="GL301" s="298"/>
      <c r="GM301" s="298"/>
      <c r="GN301" s="298"/>
      <c r="GO301" s="298"/>
      <c r="GP301" s="298"/>
      <c r="GQ301" s="298"/>
      <c r="GR301" s="298"/>
      <c r="GS301" s="298"/>
      <c r="GT301" s="298"/>
      <c r="GU301" s="298"/>
      <c r="GV301" s="298"/>
      <c r="GW301" s="298"/>
      <c r="GX301" s="298"/>
      <c r="GY301" s="298"/>
      <c r="GZ301" s="298"/>
      <c r="HA301" s="298"/>
      <c r="HB301" s="298"/>
      <c r="HC301" s="298"/>
      <c r="HD301" s="298"/>
      <c r="HE301" s="298"/>
      <c r="HF301" s="298"/>
      <c r="HG301" s="298"/>
      <c r="HH301" s="298"/>
      <c r="HI301" s="298"/>
      <c r="HJ301" s="298"/>
      <c r="HK301" s="298"/>
      <c r="HL301" s="298"/>
      <c r="HM301" s="298"/>
      <c r="HN301" s="298"/>
      <c r="HO301" s="298"/>
      <c r="HP301" s="298"/>
      <c r="HQ301" s="298"/>
      <c r="HR301" s="298"/>
      <c r="HS301" s="298"/>
      <c r="HT301" s="298"/>
      <c r="HU301" s="298"/>
      <c r="HV301" s="298"/>
      <c r="HW301" s="298"/>
      <c r="HX301" s="298"/>
      <c r="HY301" s="298"/>
      <c r="HZ301" s="298"/>
      <c r="IA301" s="298"/>
      <c r="IB301" s="298"/>
      <c r="IC301" s="298"/>
      <c r="ID301" s="298"/>
      <c r="IE301" s="298"/>
      <c r="IF301" s="298"/>
      <c r="IG301" s="298"/>
      <c r="IH301" s="298"/>
      <c r="II301" s="298"/>
      <c r="IJ301" s="298"/>
      <c r="IK301" s="298"/>
      <c r="IL301" s="298"/>
      <c r="IM301" s="298"/>
      <c r="IN301" s="298"/>
      <c r="IO301" s="298"/>
      <c r="IP301" s="298"/>
      <c r="IQ301" s="298"/>
      <c r="IR301" s="298"/>
      <c r="IS301" s="298"/>
      <c r="IT301" s="298"/>
      <c r="IU301" s="298"/>
      <c r="IV301" s="298"/>
    </row>
    <row r="302" spans="1:256" ht="15.75">
      <c r="A302" s="452">
        <v>249</v>
      </c>
      <c r="B302" s="405" t="str">
        <f t="shared" si="4"/>
        <v>Chelsea Webber U13G</v>
      </c>
      <c r="C302" s="427" t="s">
        <v>1914</v>
      </c>
      <c r="D302" s="390" t="s">
        <v>126</v>
      </c>
      <c r="E302" s="411">
        <v>38271</v>
      </c>
      <c r="F302" s="390" t="s">
        <v>2310</v>
      </c>
      <c r="G302" s="342"/>
      <c r="H302" s="321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298"/>
      <c r="AD302" s="298"/>
      <c r="AE302" s="298"/>
      <c r="AF302" s="298"/>
      <c r="AG302" s="298"/>
      <c r="AH302" s="298"/>
      <c r="AI302" s="298"/>
      <c r="AJ302" s="298"/>
      <c r="AK302" s="298"/>
      <c r="AL302" s="298"/>
      <c r="AM302" s="298"/>
      <c r="AN302" s="298"/>
      <c r="AO302" s="298"/>
      <c r="AP302" s="298"/>
      <c r="AQ302" s="298"/>
      <c r="AR302" s="298"/>
      <c r="AS302" s="298"/>
      <c r="AT302" s="298"/>
      <c r="AU302" s="298"/>
      <c r="AV302" s="298"/>
      <c r="AW302" s="298"/>
      <c r="AX302" s="298"/>
      <c r="AY302" s="298"/>
      <c r="AZ302" s="298"/>
      <c r="BA302" s="298"/>
      <c r="BB302" s="298"/>
      <c r="BC302" s="298"/>
      <c r="BD302" s="298"/>
      <c r="BE302" s="298"/>
      <c r="BF302" s="298"/>
      <c r="BG302" s="298"/>
      <c r="BH302" s="298"/>
      <c r="BI302" s="298"/>
      <c r="BJ302" s="298"/>
      <c r="BK302" s="298"/>
      <c r="BL302" s="298"/>
      <c r="BM302" s="298"/>
      <c r="BN302" s="298"/>
      <c r="BO302" s="298"/>
      <c r="BP302" s="298"/>
      <c r="BQ302" s="298"/>
      <c r="BR302" s="298"/>
      <c r="BS302" s="298"/>
      <c r="BT302" s="298"/>
      <c r="BU302" s="298"/>
      <c r="BV302" s="298"/>
      <c r="BW302" s="298"/>
      <c r="BX302" s="298"/>
      <c r="BY302" s="298"/>
      <c r="BZ302" s="298"/>
      <c r="CA302" s="298"/>
      <c r="CB302" s="298"/>
      <c r="CC302" s="298"/>
      <c r="CD302" s="298"/>
      <c r="CE302" s="298"/>
      <c r="CF302" s="298"/>
      <c r="CG302" s="298"/>
      <c r="CH302" s="298"/>
      <c r="CI302" s="298"/>
      <c r="CJ302" s="298"/>
      <c r="CK302" s="298"/>
      <c r="CL302" s="298"/>
      <c r="CM302" s="298"/>
      <c r="CN302" s="298"/>
      <c r="CO302" s="298"/>
      <c r="CP302" s="298"/>
      <c r="CQ302" s="298"/>
      <c r="CR302" s="298"/>
      <c r="CS302" s="298"/>
      <c r="CT302" s="298"/>
      <c r="CU302" s="298"/>
      <c r="CV302" s="298"/>
      <c r="CW302" s="298"/>
      <c r="CX302" s="298"/>
      <c r="CY302" s="298"/>
      <c r="CZ302" s="298"/>
      <c r="DA302" s="298"/>
      <c r="DB302" s="298"/>
      <c r="DC302" s="298"/>
      <c r="DD302" s="298"/>
      <c r="DE302" s="298"/>
      <c r="DF302" s="298"/>
      <c r="DG302" s="298"/>
      <c r="DH302" s="298"/>
      <c r="DI302" s="298"/>
      <c r="DJ302" s="298"/>
      <c r="DK302" s="298"/>
      <c r="DL302" s="298"/>
      <c r="DM302" s="298"/>
      <c r="DN302" s="298"/>
      <c r="DO302" s="298"/>
      <c r="DP302" s="298"/>
      <c r="DQ302" s="298"/>
      <c r="DR302" s="298"/>
      <c r="DS302" s="298"/>
      <c r="DT302" s="298"/>
      <c r="DU302" s="298"/>
      <c r="DV302" s="298"/>
      <c r="DW302" s="298"/>
      <c r="DX302" s="298"/>
      <c r="DY302" s="298"/>
      <c r="DZ302" s="298"/>
      <c r="EA302" s="298"/>
      <c r="EB302" s="298"/>
      <c r="EC302" s="298"/>
      <c r="ED302" s="298"/>
      <c r="EE302" s="298"/>
      <c r="EF302" s="298"/>
      <c r="EG302" s="298"/>
      <c r="EH302" s="298"/>
      <c r="EI302" s="298"/>
      <c r="EJ302" s="298"/>
      <c r="EK302" s="298"/>
      <c r="EL302" s="298"/>
      <c r="EM302" s="298"/>
      <c r="EN302" s="298"/>
      <c r="EO302" s="298"/>
      <c r="EP302" s="298"/>
      <c r="EQ302" s="298"/>
      <c r="ER302" s="298"/>
      <c r="ES302" s="298"/>
      <c r="ET302" s="298"/>
      <c r="EU302" s="298"/>
      <c r="EV302" s="298"/>
      <c r="EW302" s="298"/>
      <c r="EX302" s="298"/>
      <c r="EY302" s="298"/>
      <c r="EZ302" s="298"/>
      <c r="FA302" s="298"/>
      <c r="FB302" s="298"/>
      <c r="FC302" s="298"/>
      <c r="FD302" s="298"/>
      <c r="FE302" s="298"/>
      <c r="FF302" s="298"/>
      <c r="FG302" s="298"/>
      <c r="FH302" s="298"/>
      <c r="FI302" s="298"/>
      <c r="FJ302" s="298"/>
      <c r="FK302" s="298"/>
      <c r="FL302" s="298"/>
      <c r="FM302" s="298"/>
      <c r="FN302" s="298"/>
      <c r="FO302" s="298"/>
      <c r="FP302" s="298"/>
      <c r="FQ302" s="298"/>
      <c r="FR302" s="298"/>
      <c r="FS302" s="298"/>
      <c r="FT302" s="298"/>
      <c r="FU302" s="298"/>
      <c r="FV302" s="298"/>
      <c r="FW302" s="298"/>
      <c r="FX302" s="298"/>
      <c r="FY302" s="298"/>
      <c r="FZ302" s="298"/>
      <c r="GA302" s="298"/>
      <c r="GB302" s="298"/>
      <c r="GC302" s="298"/>
      <c r="GD302" s="298"/>
      <c r="GE302" s="298"/>
      <c r="GF302" s="298"/>
      <c r="GG302" s="298"/>
      <c r="GH302" s="298"/>
      <c r="GI302" s="298"/>
      <c r="GJ302" s="298"/>
      <c r="GK302" s="298"/>
      <c r="GL302" s="298"/>
      <c r="GM302" s="298"/>
      <c r="GN302" s="298"/>
      <c r="GO302" s="298"/>
      <c r="GP302" s="298"/>
      <c r="GQ302" s="298"/>
      <c r="GR302" s="298"/>
      <c r="GS302" s="298"/>
      <c r="GT302" s="298"/>
      <c r="GU302" s="298"/>
      <c r="GV302" s="298"/>
      <c r="GW302" s="298"/>
      <c r="GX302" s="298"/>
      <c r="GY302" s="298"/>
      <c r="GZ302" s="298"/>
      <c r="HA302" s="298"/>
      <c r="HB302" s="298"/>
      <c r="HC302" s="298"/>
      <c r="HD302" s="298"/>
      <c r="HE302" s="298"/>
      <c r="HF302" s="298"/>
      <c r="HG302" s="298"/>
      <c r="HH302" s="298"/>
      <c r="HI302" s="298"/>
      <c r="HJ302" s="298"/>
      <c r="HK302" s="298"/>
      <c r="HL302" s="298"/>
      <c r="HM302" s="298"/>
      <c r="HN302" s="298"/>
      <c r="HO302" s="298"/>
      <c r="HP302" s="298"/>
      <c r="HQ302" s="298"/>
      <c r="HR302" s="298"/>
      <c r="HS302" s="298"/>
      <c r="HT302" s="298"/>
      <c r="HU302" s="298"/>
      <c r="HV302" s="298"/>
      <c r="HW302" s="298"/>
      <c r="HX302" s="298"/>
      <c r="HY302" s="298"/>
      <c r="HZ302" s="298"/>
      <c r="IA302" s="298"/>
      <c r="IB302" s="298"/>
      <c r="IC302" s="298"/>
      <c r="ID302" s="298"/>
      <c r="IE302" s="298"/>
      <c r="IF302" s="298"/>
      <c r="IG302" s="298"/>
      <c r="IH302" s="298"/>
      <c r="II302" s="298"/>
      <c r="IJ302" s="298"/>
      <c r="IK302" s="298"/>
      <c r="IL302" s="298"/>
      <c r="IM302" s="298"/>
      <c r="IN302" s="298"/>
      <c r="IO302" s="298"/>
      <c r="IP302" s="298"/>
      <c r="IQ302" s="298"/>
      <c r="IR302" s="298"/>
      <c r="IS302" s="298"/>
      <c r="IT302" s="298"/>
      <c r="IU302" s="298"/>
      <c r="IV302" s="298"/>
    </row>
    <row r="303" spans="1:256" ht="15.75">
      <c r="A303" s="452">
        <v>250</v>
      </c>
      <c r="B303" s="405" t="str">
        <f t="shared" si="4"/>
        <v>Imogen Bond U13G</v>
      </c>
      <c r="C303" s="427" t="s">
        <v>1914</v>
      </c>
      <c r="D303" s="390" t="s">
        <v>126</v>
      </c>
      <c r="E303" s="411">
        <v>38719</v>
      </c>
      <c r="F303" s="390" t="s">
        <v>2799</v>
      </c>
      <c r="G303" s="342"/>
      <c r="H303" s="321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  <c r="AA303" s="298"/>
      <c r="AB303" s="298"/>
      <c r="AC303" s="298"/>
      <c r="AD303" s="298"/>
      <c r="AE303" s="298"/>
      <c r="AF303" s="298"/>
      <c r="AG303" s="298"/>
      <c r="AH303" s="298"/>
      <c r="AI303" s="298"/>
      <c r="AJ303" s="298"/>
      <c r="AK303" s="298"/>
      <c r="AL303" s="298"/>
      <c r="AM303" s="298"/>
      <c r="AN303" s="298"/>
      <c r="AO303" s="298"/>
      <c r="AP303" s="298"/>
      <c r="AQ303" s="298"/>
      <c r="AR303" s="298"/>
      <c r="AS303" s="298"/>
      <c r="AT303" s="298"/>
      <c r="AU303" s="298"/>
      <c r="AV303" s="298"/>
      <c r="AW303" s="298"/>
      <c r="AX303" s="298"/>
      <c r="AY303" s="298"/>
      <c r="AZ303" s="298"/>
      <c r="BA303" s="298"/>
      <c r="BB303" s="298"/>
      <c r="BC303" s="298"/>
      <c r="BD303" s="298"/>
      <c r="BE303" s="298"/>
      <c r="BF303" s="298"/>
      <c r="BG303" s="298"/>
      <c r="BH303" s="298"/>
      <c r="BI303" s="298"/>
      <c r="BJ303" s="298"/>
      <c r="BK303" s="298"/>
      <c r="BL303" s="298"/>
      <c r="BM303" s="298"/>
      <c r="BN303" s="298"/>
      <c r="BO303" s="298"/>
      <c r="BP303" s="298"/>
      <c r="BQ303" s="298"/>
      <c r="BR303" s="298"/>
      <c r="BS303" s="298"/>
      <c r="BT303" s="298"/>
      <c r="BU303" s="298"/>
      <c r="BV303" s="298"/>
      <c r="BW303" s="298"/>
      <c r="BX303" s="298"/>
      <c r="BY303" s="298"/>
      <c r="BZ303" s="298"/>
      <c r="CA303" s="298"/>
      <c r="CB303" s="298"/>
      <c r="CC303" s="298"/>
      <c r="CD303" s="298"/>
      <c r="CE303" s="298"/>
      <c r="CF303" s="298"/>
      <c r="CG303" s="298"/>
      <c r="CH303" s="298"/>
      <c r="CI303" s="298"/>
      <c r="CJ303" s="298"/>
      <c r="CK303" s="298"/>
      <c r="CL303" s="298"/>
      <c r="CM303" s="298"/>
      <c r="CN303" s="298"/>
      <c r="CO303" s="298"/>
      <c r="CP303" s="298"/>
      <c r="CQ303" s="298"/>
      <c r="CR303" s="298"/>
      <c r="CS303" s="298"/>
      <c r="CT303" s="298"/>
      <c r="CU303" s="298"/>
      <c r="CV303" s="298"/>
      <c r="CW303" s="298"/>
      <c r="CX303" s="298"/>
      <c r="CY303" s="298"/>
      <c r="CZ303" s="298"/>
      <c r="DA303" s="298"/>
      <c r="DB303" s="298"/>
      <c r="DC303" s="298"/>
      <c r="DD303" s="298"/>
      <c r="DE303" s="298"/>
      <c r="DF303" s="298"/>
      <c r="DG303" s="298"/>
      <c r="DH303" s="298"/>
      <c r="DI303" s="298"/>
      <c r="DJ303" s="298"/>
      <c r="DK303" s="298"/>
      <c r="DL303" s="298"/>
      <c r="DM303" s="298"/>
      <c r="DN303" s="298"/>
      <c r="DO303" s="298"/>
      <c r="DP303" s="298"/>
      <c r="DQ303" s="298"/>
      <c r="DR303" s="298"/>
      <c r="DS303" s="298"/>
      <c r="DT303" s="298"/>
      <c r="DU303" s="298"/>
      <c r="DV303" s="298"/>
      <c r="DW303" s="298"/>
      <c r="DX303" s="298"/>
      <c r="DY303" s="298"/>
      <c r="DZ303" s="298"/>
      <c r="EA303" s="298"/>
      <c r="EB303" s="298"/>
      <c r="EC303" s="298"/>
      <c r="ED303" s="298"/>
      <c r="EE303" s="298"/>
      <c r="EF303" s="298"/>
      <c r="EG303" s="298"/>
      <c r="EH303" s="298"/>
      <c r="EI303" s="298"/>
      <c r="EJ303" s="298"/>
      <c r="EK303" s="298"/>
      <c r="EL303" s="298"/>
      <c r="EM303" s="298"/>
      <c r="EN303" s="298"/>
      <c r="EO303" s="298"/>
      <c r="EP303" s="298"/>
      <c r="EQ303" s="298"/>
      <c r="ER303" s="298"/>
      <c r="ES303" s="298"/>
      <c r="ET303" s="298"/>
      <c r="EU303" s="298"/>
      <c r="EV303" s="298"/>
      <c r="EW303" s="298"/>
      <c r="EX303" s="298"/>
      <c r="EY303" s="298"/>
      <c r="EZ303" s="298"/>
      <c r="FA303" s="298"/>
      <c r="FB303" s="298"/>
      <c r="FC303" s="298"/>
      <c r="FD303" s="298"/>
      <c r="FE303" s="298"/>
      <c r="FF303" s="298"/>
      <c r="FG303" s="298"/>
      <c r="FH303" s="298"/>
      <c r="FI303" s="298"/>
      <c r="FJ303" s="298"/>
      <c r="FK303" s="298"/>
      <c r="FL303" s="298"/>
      <c r="FM303" s="298"/>
      <c r="FN303" s="298"/>
      <c r="FO303" s="298"/>
      <c r="FP303" s="298"/>
      <c r="FQ303" s="298"/>
      <c r="FR303" s="298"/>
      <c r="FS303" s="298"/>
      <c r="FT303" s="298"/>
      <c r="FU303" s="298"/>
      <c r="FV303" s="298"/>
      <c r="FW303" s="298"/>
      <c r="FX303" s="298"/>
      <c r="FY303" s="298"/>
      <c r="FZ303" s="298"/>
      <c r="GA303" s="298"/>
      <c r="GB303" s="298"/>
      <c r="GC303" s="298"/>
      <c r="GD303" s="298"/>
      <c r="GE303" s="298"/>
      <c r="GF303" s="298"/>
      <c r="GG303" s="298"/>
      <c r="GH303" s="298"/>
      <c r="GI303" s="298"/>
      <c r="GJ303" s="298"/>
      <c r="GK303" s="298"/>
      <c r="GL303" s="298"/>
      <c r="GM303" s="298"/>
      <c r="GN303" s="298"/>
      <c r="GO303" s="298"/>
      <c r="GP303" s="298"/>
      <c r="GQ303" s="298"/>
      <c r="GR303" s="298"/>
      <c r="GS303" s="298"/>
      <c r="GT303" s="298"/>
      <c r="GU303" s="298"/>
      <c r="GV303" s="298"/>
      <c r="GW303" s="298"/>
      <c r="GX303" s="298"/>
      <c r="GY303" s="298"/>
      <c r="GZ303" s="298"/>
      <c r="HA303" s="298"/>
      <c r="HB303" s="298"/>
      <c r="HC303" s="298"/>
      <c r="HD303" s="298"/>
      <c r="HE303" s="298"/>
      <c r="HF303" s="298"/>
      <c r="HG303" s="298"/>
      <c r="HH303" s="298"/>
      <c r="HI303" s="298"/>
      <c r="HJ303" s="298"/>
      <c r="HK303" s="298"/>
      <c r="HL303" s="298"/>
      <c r="HM303" s="298"/>
      <c r="HN303" s="298"/>
      <c r="HO303" s="298"/>
      <c r="HP303" s="298"/>
      <c r="HQ303" s="298"/>
      <c r="HR303" s="298"/>
      <c r="HS303" s="298"/>
      <c r="HT303" s="298"/>
      <c r="HU303" s="298"/>
      <c r="HV303" s="298"/>
      <c r="HW303" s="298"/>
      <c r="HX303" s="298"/>
      <c r="HY303" s="298"/>
      <c r="HZ303" s="298"/>
      <c r="IA303" s="298"/>
      <c r="IB303" s="298"/>
      <c r="IC303" s="298"/>
      <c r="ID303" s="298"/>
      <c r="IE303" s="298"/>
      <c r="IF303" s="298"/>
      <c r="IG303" s="298"/>
      <c r="IH303" s="298"/>
      <c r="II303" s="298"/>
      <c r="IJ303" s="298"/>
      <c r="IK303" s="298"/>
      <c r="IL303" s="298"/>
      <c r="IM303" s="298"/>
      <c r="IN303" s="298"/>
      <c r="IO303" s="298"/>
      <c r="IP303" s="298"/>
      <c r="IQ303" s="298"/>
      <c r="IR303" s="298"/>
      <c r="IS303" s="298"/>
      <c r="IT303" s="298"/>
      <c r="IU303" s="298"/>
      <c r="IV303" s="298"/>
    </row>
    <row r="304" spans="1:256" ht="15.75">
      <c r="A304" s="452">
        <v>251</v>
      </c>
      <c r="B304" s="405" t="str">
        <f t="shared" si="4"/>
        <v>Jessica Courtney U13G</v>
      </c>
      <c r="C304" s="427" t="s">
        <v>1914</v>
      </c>
      <c r="D304" s="390" t="s">
        <v>126</v>
      </c>
      <c r="E304" s="411">
        <v>38294</v>
      </c>
      <c r="F304" s="390" t="s">
        <v>2800</v>
      </c>
      <c r="G304" s="342"/>
      <c r="H304" s="321"/>
    </row>
    <row r="305" spans="1:8" ht="15.75">
      <c r="A305" s="452">
        <v>252</v>
      </c>
      <c r="B305" s="405" t="str">
        <f t="shared" si="4"/>
        <v>Katie Harries U13G</v>
      </c>
      <c r="C305" s="427" t="s">
        <v>1914</v>
      </c>
      <c r="D305" s="390" t="s">
        <v>126</v>
      </c>
      <c r="E305" s="411">
        <v>38550</v>
      </c>
      <c r="F305" s="508" t="s">
        <v>3236</v>
      </c>
      <c r="G305" s="342"/>
      <c r="H305" s="321"/>
    </row>
    <row r="306" spans="1:8" ht="15.75">
      <c r="A306" s="452">
        <v>253</v>
      </c>
      <c r="B306" s="405" t="str">
        <f t="shared" si="4"/>
        <v>Scarlett Livingstone U13G</v>
      </c>
      <c r="C306" s="427" t="s">
        <v>1914</v>
      </c>
      <c r="D306" s="390" t="s">
        <v>126</v>
      </c>
      <c r="E306" s="411">
        <v>38608</v>
      </c>
      <c r="F306" s="390" t="s">
        <v>2801</v>
      </c>
      <c r="G306" s="342"/>
      <c r="H306" s="321"/>
    </row>
    <row r="307" spans="1:8" ht="15.75">
      <c r="A307" s="452">
        <v>254</v>
      </c>
      <c r="B307" s="405" t="str">
        <f t="shared" si="4"/>
        <v>Isabella Peyton-Jones U13G</v>
      </c>
      <c r="C307" s="427" t="s">
        <v>1914</v>
      </c>
      <c r="D307" s="390" t="s">
        <v>126</v>
      </c>
      <c r="E307" s="411">
        <v>38739</v>
      </c>
      <c r="F307" s="508" t="s">
        <v>3107</v>
      </c>
      <c r="G307" s="342"/>
      <c r="H307" s="321"/>
    </row>
    <row r="308" spans="1:8" ht="15.75">
      <c r="A308" s="452">
        <v>255</v>
      </c>
      <c r="B308" s="405" t="str">
        <f t="shared" si="4"/>
        <v>Amy Jenions U13G</v>
      </c>
      <c r="C308" s="427" t="s">
        <v>1914</v>
      </c>
      <c r="D308" s="390" t="s">
        <v>126</v>
      </c>
      <c r="E308" s="411">
        <v>38281</v>
      </c>
      <c r="F308" s="390" t="s">
        <v>3108</v>
      </c>
      <c r="G308" s="342"/>
      <c r="H308" s="321"/>
    </row>
    <row r="309" spans="1:8" ht="15.75">
      <c r="A309" s="452">
        <v>256</v>
      </c>
      <c r="B309" s="405" t="str">
        <f t="shared" si="4"/>
        <v>Megan Hamilton-strong U15G</v>
      </c>
      <c r="C309" s="427" t="s">
        <v>1914</v>
      </c>
      <c r="D309" s="390" t="s">
        <v>128</v>
      </c>
      <c r="E309" s="411">
        <v>37885</v>
      </c>
      <c r="F309" s="390" t="s">
        <v>3109</v>
      </c>
      <c r="G309" s="342"/>
      <c r="H309" s="313"/>
    </row>
    <row r="310" spans="1:8" ht="15.75">
      <c r="A310" s="452">
        <v>257</v>
      </c>
      <c r="B310" s="405" t="str">
        <f t="shared" si="4"/>
        <v>Jasmine Stone U15G</v>
      </c>
      <c r="C310" s="427" t="s">
        <v>1914</v>
      </c>
      <c r="D310" s="390" t="s">
        <v>128</v>
      </c>
      <c r="E310" s="411">
        <v>38069</v>
      </c>
      <c r="F310" s="390" t="s">
        <v>3237</v>
      </c>
      <c r="G310" s="342"/>
      <c r="H310" s="321"/>
    </row>
    <row r="311" spans="1:8" ht="15.75">
      <c r="A311" s="452">
        <v>258</v>
      </c>
      <c r="B311" s="405" t="str">
        <f t="shared" si="4"/>
        <v>Katie Finchett U15G</v>
      </c>
      <c r="C311" s="427" t="s">
        <v>1914</v>
      </c>
      <c r="D311" s="390" t="s">
        <v>128</v>
      </c>
      <c r="E311" s="411">
        <v>37717</v>
      </c>
      <c r="F311" s="390" t="s">
        <v>3238</v>
      </c>
      <c r="G311" s="342"/>
      <c r="H311" s="321"/>
    </row>
    <row r="312" spans="1:8" ht="15.75">
      <c r="A312" s="452">
        <v>259</v>
      </c>
      <c r="B312" s="405" t="str">
        <f t="shared" si="4"/>
        <v>Evelyn Bradford U15G</v>
      </c>
      <c r="C312" s="427" t="s">
        <v>1914</v>
      </c>
      <c r="D312" s="390" t="s">
        <v>128</v>
      </c>
      <c r="E312" s="411">
        <v>37935</v>
      </c>
      <c r="F312" s="508" t="s">
        <v>3239</v>
      </c>
      <c r="G312" s="342"/>
      <c r="H312" s="321"/>
    </row>
    <row r="313" spans="1:8" ht="15.75">
      <c r="A313" s="452">
        <v>260</v>
      </c>
      <c r="B313" s="405" t="str">
        <f t="shared" si="4"/>
        <v>Nicole Dunn U15G</v>
      </c>
      <c r="C313" s="427" t="s">
        <v>1914</v>
      </c>
      <c r="D313" s="390" t="s">
        <v>128</v>
      </c>
      <c r="E313" s="507">
        <v>37515</v>
      </c>
      <c r="F313" s="508" t="s">
        <v>2802</v>
      </c>
      <c r="G313" s="342"/>
      <c r="H313" s="321"/>
    </row>
    <row r="314" spans="1:8" ht="15.75">
      <c r="A314" s="452">
        <v>261</v>
      </c>
      <c r="B314" s="405" t="str">
        <f t="shared" si="4"/>
        <v>Katie Chapman U15G</v>
      </c>
      <c r="C314" s="427" t="s">
        <v>1914</v>
      </c>
      <c r="D314" s="390" t="s">
        <v>128</v>
      </c>
      <c r="E314" s="411">
        <v>37884</v>
      </c>
      <c r="F314" s="508" t="s">
        <v>2108</v>
      </c>
      <c r="G314" s="342"/>
    </row>
    <row r="315" spans="1:8" ht="15.75">
      <c r="A315" s="452">
        <v>262</v>
      </c>
      <c r="B315" s="405" t="str">
        <f t="shared" si="4"/>
        <v>Kitty Dart U15G</v>
      </c>
      <c r="C315" s="427" t="s">
        <v>1914</v>
      </c>
      <c r="D315" s="390" t="s">
        <v>128</v>
      </c>
      <c r="E315" s="411">
        <v>37451</v>
      </c>
      <c r="F315" s="412" t="s">
        <v>2803</v>
      </c>
      <c r="G315" s="342"/>
      <c r="H315" s="321"/>
    </row>
    <row r="316" spans="1:8" ht="15.75">
      <c r="A316" s="452">
        <v>263</v>
      </c>
      <c r="B316" s="405" t="str">
        <f t="shared" si="4"/>
        <v>Abbie Freeman U15G</v>
      </c>
      <c r="C316" s="427" t="s">
        <v>1914</v>
      </c>
      <c r="D316" s="390" t="s">
        <v>128</v>
      </c>
      <c r="E316" s="509">
        <v>38201</v>
      </c>
      <c r="F316" s="510" t="s">
        <v>2103</v>
      </c>
      <c r="G316" s="342"/>
      <c r="H316" s="321"/>
    </row>
    <row r="317" spans="1:8" ht="15.75">
      <c r="A317" s="452">
        <v>264</v>
      </c>
      <c r="B317" s="405" t="str">
        <f t="shared" si="4"/>
        <v>Chloe Harris U15G</v>
      </c>
      <c r="C317" s="427" t="s">
        <v>1914</v>
      </c>
      <c r="D317" s="390" t="s">
        <v>128</v>
      </c>
      <c r="E317" s="411">
        <v>37920</v>
      </c>
      <c r="F317" s="390" t="s">
        <v>2105</v>
      </c>
      <c r="G317" s="318"/>
      <c r="H317" s="321"/>
    </row>
    <row r="318" spans="1:8" ht="15.75">
      <c r="A318" s="452">
        <v>265</v>
      </c>
      <c r="B318" s="405" t="str">
        <f t="shared" si="4"/>
        <v>Ella Parke U15G</v>
      </c>
      <c r="C318" s="427" t="s">
        <v>1914</v>
      </c>
      <c r="D318" s="390" t="s">
        <v>128</v>
      </c>
      <c r="E318" s="411">
        <v>38018</v>
      </c>
      <c r="F318" s="508" t="s">
        <v>2106</v>
      </c>
      <c r="G318" s="318"/>
      <c r="H318" s="321"/>
    </row>
    <row r="319" spans="1:8" ht="15.75">
      <c r="A319" s="452">
        <v>266</v>
      </c>
      <c r="B319" s="405" t="str">
        <f t="shared" si="4"/>
        <v>Katie Marriott U15G</v>
      </c>
      <c r="C319" s="427" t="s">
        <v>1914</v>
      </c>
      <c r="D319" s="390" t="s">
        <v>128</v>
      </c>
      <c r="E319" s="507">
        <v>37819</v>
      </c>
      <c r="F319" s="508" t="s">
        <v>3110</v>
      </c>
      <c r="G319" s="318"/>
      <c r="H319" s="313"/>
    </row>
    <row r="320" spans="1:8" ht="15.75">
      <c r="A320" s="452">
        <v>267</v>
      </c>
      <c r="B320" s="405" t="str">
        <f t="shared" si="4"/>
        <v>Rachel Champion U15G</v>
      </c>
      <c r="C320" s="427" t="s">
        <v>1914</v>
      </c>
      <c r="D320" s="390" t="s">
        <v>128</v>
      </c>
      <c r="E320" s="411">
        <v>37525</v>
      </c>
      <c r="F320" s="390" t="s">
        <v>1927</v>
      </c>
      <c r="G320" s="342"/>
      <c r="H320" s="321"/>
    </row>
    <row r="321" spans="1:8" ht="15.75">
      <c r="A321" s="452">
        <v>268</v>
      </c>
      <c r="B321" s="405" t="str">
        <f t="shared" si="4"/>
        <v>Isobel Farrant-Worth U15G</v>
      </c>
      <c r="C321" s="427" t="s">
        <v>1914</v>
      </c>
      <c r="D321" s="390" t="s">
        <v>128</v>
      </c>
      <c r="E321" s="411">
        <v>37925</v>
      </c>
      <c r="F321" s="390" t="s">
        <v>2107</v>
      </c>
      <c r="G321" s="342"/>
      <c r="H321" s="321"/>
    </row>
    <row r="322" spans="1:8" ht="15.75">
      <c r="A322" s="452">
        <v>269</v>
      </c>
      <c r="B322" s="405" t="str">
        <f t="shared" ref="B322:B378" si="5">F322&amp;" "&amp;D322</f>
        <v>Kimberley Vanstone U15G</v>
      </c>
      <c r="C322" s="427" t="s">
        <v>1914</v>
      </c>
      <c r="D322" s="390" t="s">
        <v>128</v>
      </c>
      <c r="E322" s="411">
        <v>37828</v>
      </c>
      <c r="F322" s="390" t="s">
        <v>2109</v>
      </c>
      <c r="G322" s="342"/>
      <c r="H322" s="321"/>
    </row>
    <row r="323" spans="1:8" ht="15.75">
      <c r="A323" s="452">
        <v>270</v>
      </c>
      <c r="B323" s="405" t="str">
        <f t="shared" si="5"/>
        <v>Emily Riley U15G</v>
      </c>
      <c r="C323" s="427" t="s">
        <v>1914</v>
      </c>
      <c r="D323" s="390" t="s">
        <v>128</v>
      </c>
      <c r="E323" s="411">
        <v>37643</v>
      </c>
      <c r="F323" s="390" t="s">
        <v>2804</v>
      </c>
      <c r="G323" s="342"/>
      <c r="H323" s="321"/>
    </row>
    <row r="324" spans="1:8" ht="15.75">
      <c r="A324" s="452">
        <v>271</v>
      </c>
      <c r="B324" s="405" t="str">
        <f t="shared" si="5"/>
        <v>Samidi Nanayakkara U15G</v>
      </c>
      <c r="C324" s="427" t="s">
        <v>1914</v>
      </c>
      <c r="D324" s="390" t="s">
        <v>128</v>
      </c>
      <c r="E324" s="411">
        <v>37720</v>
      </c>
      <c r="F324" s="412" t="s">
        <v>2312</v>
      </c>
      <c r="G324" s="342"/>
      <c r="H324" s="321"/>
    </row>
    <row r="325" spans="1:8" ht="15.75">
      <c r="A325" s="452">
        <v>272</v>
      </c>
      <c r="B325" s="405" t="str">
        <f t="shared" si="5"/>
        <v>Lucy Walliker SW</v>
      </c>
      <c r="C325" s="427" t="s">
        <v>1914</v>
      </c>
      <c r="D325" s="390" t="s">
        <v>233</v>
      </c>
      <c r="E325" s="411">
        <v>36181</v>
      </c>
      <c r="F325" s="412" t="s">
        <v>3240</v>
      </c>
      <c r="G325" s="342"/>
      <c r="H325" s="321"/>
    </row>
    <row r="326" spans="1:8" ht="15.75">
      <c r="A326" s="452">
        <v>273</v>
      </c>
      <c r="B326" s="405" t="str">
        <f t="shared" si="5"/>
        <v>Brooke Coldwell U15G</v>
      </c>
      <c r="C326" s="427" t="s">
        <v>1914</v>
      </c>
      <c r="D326" s="390" t="s">
        <v>128</v>
      </c>
      <c r="E326" s="411">
        <v>37587</v>
      </c>
      <c r="F326" s="390" t="s">
        <v>2104</v>
      </c>
      <c r="G326" s="342"/>
      <c r="H326" s="321"/>
    </row>
    <row r="327" spans="1:8" ht="15.75">
      <c r="A327" s="452">
        <v>274</v>
      </c>
      <c r="B327" s="405" t="str">
        <f t="shared" si="5"/>
        <v>Poppy Tooze U15G</v>
      </c>
      <c r="C327" s="427" t="s">
        <v>1914</v>
      </c>
      <c r="D327" s="390" t="s">
        <v>128</v>
      </c>
      <c r="E327" s="411">
        <v>37753</v>
      </c>
      <c r="F327" s="412" t="s">
        <v>2313</v>
      </c>
      <c r="G327" s="342"/>
      <c r="H327" s="321"/>
    </row>
    <row r="328" spans="1:8" ht="15.75">
      <c r="A328" s="452">
        <v>275</v>
      </c>
      <c r="B328" s="405" t="str">
        <f t="shared" si="5"/>
        <v>Lily Harper U15G</v>
      </c>
      <c r="C328" s="427" t="s">
        <v>1914</v>
      </c>
      <c r="D328" s="390" t="s">
        <v>128</v>
      </c>
      <c r="E328" s="411">
        <v>37766</v>
      </c>
      <c r="F328" s="412" t="s">
        <v>3241</v>
      </c>
      <c r="G328" s="342"/>
      <c r="H328" s="321"/>
    </row>
    <row r="329" spans="1:8" ht="15.75">
      <c r="A329" s="452">
        <v>276</v>
      </c>
      <c r="B329" s="405" t="str">
        <f t="shared" si="5"/>
        <v>Clare Hodgson SW</v>
      </c>
      <c r="C329" s="427" t="s">
        <v>1914</v>
      </c>
      <c r="D329" s="390" t="s">
        <v>233</v>
      </c>
      <c r="E329" s="411">
        <v>32911</v>
      </c>
      <c r="F329" s="390" t="s">
        <v>2120</v>
      </c>
      <c r="G329" s="342"/>
      <c r="H329" s="321"/>
    </row>
    <row r="330" spans="1:8" ht="15.75">
      <c r="A330" s="452">
        <v>277</v>
      </c>
      <c r="B330" s="405" t="str">
        <f t="shared" si="5"/>
        <v>Lucy Fliglestone SW</v>
      </c>
      <c r="C330" s="427" t="s">
        <v>1914</v>
      </c>
      <c r="D330" s="390" t="s">
        <v>233</v>
      </c>
      <c r="E330" s="411">
        <v>35458</v>
      </c>
      <c r="F330" s="390" t="s">
        <v>3242</v>
      </c>
      <c r="G330" s="324"/>
      <c r="H330" s="321"/>
    </row>
    <row r="331" spans="1:8" ht="15.75">
      <c r="A331" s="452">
        <v>278</v>
      </c>
      <c r="B331" s="405" t="str">
        <f t="shared" si="5"/>
        <v>Catherine Harman SW</v>
      </c>
      <c r="C331" s="427" t="s">
        <v>1914</v>
      </c>
      <c r="D331" s="390" t="s">
        <v>233</v>
      </c>
      <c r="E331" s="411">
        <v>26298</v>
      </c>
      <c r="F331" s="390" t="s">
        <v>2314</v>
      </c>
      <c r="G331" s="318"/>
      <c r="H331" s="321"/>
    </row>
    <row r="332" spans="1:8" ht="15.75">
      <c r="A332" s="452">
        <v>279</v>
      </c>
      <c r="B332" s="405" t="str">
        <f t="shared" si="5"/>
        <v>Jacqueline Walpole SW</v>
      </c>
      <c r="C332" s="427" t="s">
        <v>1914</v>
      </c>
      <c r="D332" s="390" t="s">
        <v>233</v>
      </c>
      <c r="E332" s="411">
        <v>19624</v>
      </c>
      <c r="F332" s="390" t="s">
        <v>2306</v>
      </c>
      <c r="G332" s="342"/>
      <c r="H332" s="321"/>
    </row>
    <row r="333" spans="1:8" ht="15.75">
      <c r="A333" s="452">
        <v>280</v>
      </c>
      <c r="B333" s="405" t="str">
        <f t="shared" si="5"/>
        <v>Dawn Skinner SW</v>
      </c>
      <c r="C333" s="427" t="s">
        <v>1914</v>
      </c>
      <c r="D333" s="390" t="s">
        <v>233</v>
      </c>
      <c r="E333" s="411">
        <v>22139</v>
      </c>
      <c r="F333" s="390" t="s">
        <v>2152</v>
      </c>
      <c r="G333" s="342"/>
      <c r="H333" s="321"/>
    </row>
    <row r="334" spans="1:8" ht="15.75">
      <c r="A334" s="452">
        <v>281</v>
      </c>
      <c r="B334" s="405" t="str">
        <f t="shared" si="5"/>
        <v>Milly Bennett SW</v>
      </c>
      <c r="C334" s="427" t="s">
        <v>1914</v>
      </c>
      <c r="D334" s="390" t="s">
        <v>233</v>
      </c>
      <c r="E334" s="411">
        <v>36354</v>
      </c>
      <c r="F334" s="412" t="s">
        <v>2805</v>
      </c>
      <c r="G334" s="342"/>
      <c r="H334" s="321"/>
    </row>
    <row r="335" spans="1:8" ht="15.75">
      <c r="A335" s="452">
        <v>282</v>
      </c>
      <c r="B335" s="405" t="str">
        <f t="shared" si="5"/>
        <v>Anya Turner SW</v>
      </c>
      <c r="C335" s="427" t="s">
        <v>1914</v>
      </c>
      <c r="D335" s="390" t="s">
        <v>233</v>
      </c>
      <c r="E335" s="411">
        <v>36107</v>
      </c>
      <c r="F335" s="390" t="s">
        <v>516</v>
      </c>
      <c r="G335" s="342"/>
      <c r="H335" s="321"/>
    </row>
    <row r="336" spans="1:8" ht="15.75">
      <c r="A336" s="452">
        <v>283</v>
      </c>
      <c r="B336" s="405" t="str">
        <f t="shared" si="5"/>
        <v>James Scarth SM</v>
      </c>
      <c r="C336" s="427" t="s">
        <v>1914</v>
      </c>
      <c r="D336" s="390" t="s">
        <v>137</v>
      </c>
      <c r="E336" s="413">
        <v>26940</v>
      </c>
      <c r="F336" s="414" t="s">
        <v>3243</v>
      </c>
      <c r="G336" s="342"/>
      <c r="H336" s="321"/>
    </row>
    <row r="337" spans="1:8" ht="15.75">
      <c r="A337" s="452">
        <v>284</v>
      </c>
      <c r="B337" s="405" t="str">
        <f t="shared" si="5"/>
        <v>Sarah Kearsey SW</v>
      </c>
      <c r="C337" s="427" t="s">
        <v>1914</v>
      </c>
      <c r="D337" s="390" t="s">
        <v>233</v>
      </c>
      <c r="E337" s="411">
        <v>36189</v>
      </c>
      <c r="F337" s="390" t="s">
        <v>3111</v>
      </c>
      <c r="G337" s="342"/>
      <c r="H337" s="321"/>
    </row>
    <row r="338" spans="1:8" ht="15.75">
      <c r="A338" s="452">
        <v>285</v>
      </c>
      <c r="B338" s="405" t="str">
        <f t="shared" si="5"/>
        <v>Lauren Coleman SW</v>
      </c>
      <c r="C338" s="427" t="s">
        <v>1914</v>
      </c>
      <c r="D338" s="511" t="s">
        <v>233</v>
      </c>
      <c r="E338" s="411">
        <v>36589</v>
      </c>
      <c r="F338" s="390" t="s">
        <v>1930</v>
      </c>
      <c r="G338" s="342"/>
      <c r="H338" s="313"/>
    </row>
    <row r="339" spans="1:8" ht="15.75">
      <c r="A339" s="452">
        <v>286</v>
      </c>
      <c r="B339" s="405" t="str">
        <f t="shared" si="5"/>
        <v>Florence Livingstone SW</v>
      </c>
      <c r="C339" s="427" t="s">
        <v>1914</v>
      </c>
      <c r="D339" s="390" t="s">
        <v>233</v>
      </c>
      <c r="E339" s="411">
        <v>36249</v>
      </c>
      <c r="F339" s="412" t="s">
        <v>501</v>
      </c>
      <c r="G339" s="317"/>
      <c r="H339" s="40"/>
    </row>
    <row r="340" spans="1:8" ht="15.75">
      <c r="A340" s="452">
        <v>287</v>
      </c>
      <c r="B340" s="405" t="str">
        <f t="shared" si="5"/>
        <v>Christian Pugsley SM</v>
      </c>
      <c r="C340" s="427" t="s">
        <v>1914</v>
      </c>
      <c r="D340" s="511" t="s">
        <v>137</v>
      </c>
      <c r="E340" s="411">
        <v>35158</v>
      </c>
      <c r="F340" s="390" t="s">
        <v>3244</v>
      </c>
      <c r="G340" s="318"/>
      <c r="H340" s="313"/>
    </row>
    <row r="341" spans="1:8" ht="15.75">
      <c r="A341" s="452">
        <v>288</v>
      </c>
      <c r="B341" s="405" t="str">
        <f t="shared" si="5"/>
        <v>Adam Stevens U13B</v>
      </c>
      <c r="C341" s="427" t="s">
        <v>1914</v>
      </c>
      <c r="D341" s="415" t="s">
        <v>127</v>
      </c>
      <c r="E341" s="411">
        <v>38274</v>
      </c>
      <c r="F341" s="390" t="s">
        <v>3112</v>
      </c>
      <c r="G341" s="317"/>
      <c r="H341" s="40"/>
    </row>
    <row r="342" spans="1:8" ht="15.75">
      <c r="A342" s="452">
        <v>289</v>
      </c>
      <c r="B342" s="405" t="str">
        <f t="shared" si="5"/>
        <v>Evan Murray U13B</v>
      </c>
      <c r="C342" s="427" t="s">
        <v>1914</v>
      </c>
      <c r="D342" s="390" t="s">
        <v>127</v>
      </c>
      <c r="E342" s="411">
        <v>38826</v>
      </c>
      <c r="F342" s="390" t="s">
        <v>3113</v>
      </c>
      <c r="G342" s="324"/>
      <c r="H342" s="320"/>
    </row>
    <row r="343" spans="1:8" ht="15.75">
      <c r="A343" s="452">
        <v>290</v>
      </c>
      <c r="B343" s="405" t="str">
        <f t="shared" si="5"/>
        <v>Matteo Riezzo U13B</v>
      </c>
      <c r="C343" s="427" t="s">
        <v>1914</v>
      </c>
      <c r="D343" s="415" t="s">
        <v>127</v>
      </c>
      <c r="E343" s="411">
        <v>38762</v>
      </c>
      <c r="F343" s="390" t="s">
        <v>3114</v>
      </c>
      <c r="G343" s="324"/>
      <c r="H343" s="323"/>
    </row>
    <row r="344" spans="1:8" ht="15.75">
      <c r="A344" s="452">
        <v>291</v>
      </c>
      <c r="B344" s="405" t="str">
        <f t="shared" si="5"/>
        <v>Peter Howe U13B</v>
      </c>
      <c r="C344" s="427" t="s">
        <v>1914</v>
      </c>
      <c r="D344" s="390" t="s">
        <v>127</v>
      </c>
      <c r="E344" s="411">
        <v>38755</v>
      </c>
      <c r="F344" s="390" t="s">
        <v>3115</v>
      </c>
      <c r="G344" s="342"/>
      <c r="H344" s="321"/>
    </row>
    <row r="345" spans="1:8" ht="15.75">
      <c r="A345" s="452">
        <v>292</v>
      </c>
      <c r="B345" s="405" t="str">
        <f t="shared" si="5"/>
        <v>Mark Turner SM</v>
      </c>
      <c r="C345" s="427" t="s">
        <v>1914</v>
      </c>
      <c r="D345" s="390" t="s">
        <v>137</v>
      </c>
      <c r="E345" s="411">
        <v>22383</v>
      </c>
      <c r="F345" s="390" t="s">
        <v>1856</v>
      </c>
      <c r="G345" s="324"/>
      <c r="H345" s="40"/>
    </row>
    <row r="346" spans="1:8" ht="15.75">
      <c r="A346" s="452">
        <v>293</v>
      </c>
      <c r="B346" s="405" t="str">
        <f t="shared" si="5"/>
        <v>Rhys Stephens U13B</v>
      </c>
      <c r="C346" s="427" t="s">
        <v>1914</v>
      </c>
      <c r="D346" s="390" t="s">
        <v>127</v>
      </c>
      <c r="E346" s="411">
        <v>38252</v>
      </c>
      <c r="F346" s="390" t="s">
        <v>3245</v>
      </c>
      <c r="G346" s="342"/>
      <c r="H346" s="321"/>
    </row>
    <row r="347" spans="1:8" ht="15.75">
      <c r="A347" s="452">
        <v>294</v>
      </c>
      <c r="B347" s="405" t="str">
        <f t="shared" si="5"/>
        <v>Jevgeni Judin SM</v>
      </c>
      <c r="C347" s="427" t="s">
        <v>1914</v>
      </c>
      <c r="D347" s="390" t="s">
        <v>137</v>
      </c>
      <c r="E347" s="411">
        <v>28603</v>
      </c>
      <c r="F347" s="390" t="s">
        <v>2127</v>
      </c>
      <c r="G347" s="341"/>
      <c r="H347" s="321"/>
    </row>
    <row r="348" spans="1:8" ht="15.75">
      <c r="A348" s="452">
        <v>295</v>
      </c>
      <c r="B348" s="405" t="str">
        <f t="shared" si="5"/>
        <v>Davide Berlanda SM</v>
      </c>
      <c r="C348" s="427" t="s">
        <v>1914</v>
      </c>
      <c r="D348" s="390" t="s">
        <v>137</v>
      </c>
      <c r="E348" s="411">
        <v>29575</v>
      </c>
      <c r="F348" s="390" t="s">
        <v>2806</v>
      </c>
      <c r="G348" s="341"/>
      <c r="H348" s="321"/>
    </row>
    <row r="349" spans="1:8" ht="15.75">
      <c r="A349" s="452">
        <v>296</v>
      </c>
      <c r="B349" s="405" t="str">
        <f t="shared" si="5"/>
        <v>Mark Palmer SM</v>
      </c>
      <c r="C349" s="427" t="s">
        <v>1914</v>
      </c>
      <c r="D349" s="390" t="s">
        <v>137</v>
      </c>
      <c r="E349" s="411">
        <v>32069</v>
      </c>
      <c r="F349" s="390" t="s">
        <v>2153</v>
      </c>
      <c r="G349" s="324"/>
      <c r="H349" s="321"/>
    </row>
    <row r="350" spans="1:8" ht="15.75">
      <c r="A350" s="452">
        <v>297</v>
      </c>
      <c r="B350" s="405" t="str">
        <f t="shared" si="5"/>
        <v>Sam Crowter SM</v>
      </c>
      <c r="C350" s="427" t="s">
        <v>1914</v>
      </c>
      <c r="D350" s="390" t="s">
        <v>137</v>
      </c>
      <c r="E350" s="411">
        <v>35370</v>
      </c>
      <c r="F350" s="390" t="s">
        <v>1005</v>
      </c>
      <c r="G350" s="322"/>
      <c r="H350" s="40"/>
    </row>
    <row r="351" spans="1:8" ht="15.75">
      <c r="A351" s="452">
        <v>298</v>
      </c>
      <c r="B351" s="405" t="str">
        <f t="shared" si="5"/>
        <v>Michael Lambourne U15B</v>
      </c>
      <c r="C351" s="427" t="s">
        <v>1914</v>
      </c>
      <c r="D351" s="511" t="s">
        <v>129</v>
      </c>
      <c r="E351" s="411">
        <v>29186</v>
      </c>
      <c r="F351" s="390" t="s">
        <v>3275</v>
      </c>
      <c r="G351" s="342"/>
      <c r="H351" s="321"/>
    </row>
    <row r="352" spans="1:8" ht="15.75">
      <c r="A352" s="452">
        <v>299</v>
      </c>
      <c r="B352" s="405" t="str">
        <f t="shared" si="5"/>
        <v>Howard Bailey SM</v>
      </c>
      <c r="C352" s="427" t="s">
        <v>1914</v>
      </c>
      <c r="D352" s="511" t="s">
        <v>137</v>
      </c>
      <c r="E352" s="411">
        <v>32464</v>
      </c>
      <c r="F352" s="390" t="s">
        <v>2145</v>
      </c>
      <c r="G352" s="324"/>
      <c r="H352" s="321"/>
    </row>
    <row r="353" spans="1:8" ht="15.75">
      <c r="A353" s="452">
        <v>300</v>
      </c>
      <c r="B353" s="405" t="str">
        <f t="shared" si="5"/>
        <v>Neil Bennett SM</v>
      </c>
      <c r="C353" s="427" t="s">
        <v>1914</v>
      </c>
      <c r="D353" s="390" t="s">
        <v>137</v>
      </c>
      <c r="E353" s="411">
        <v>33699</v>
      </c>
      <c r="F353" s="390" t="s">
        <v>3276</v>
      </c>
      <c r="G353" s="342"/>
      <c r="H353" s="321"/>
    </row>
    <row r="354" spans="1:8" ht="15.75">
      <c r="A354" s="504">
        <v>2051</v>
      </c>
      <c r="B354" s="405" t="str">
        <f t="shared" si="5"/>
        <v>Caitlin Apps U17W</v>
      </c>
      <c r="C354" s="427" t="s">
        <v>1914</v>
      </c>
      <c r="D354" s="511" t="s">
        <v>130</v>
      </c>
      <c r="E354" s="411">
        <v>37015</v>
      </c>
      <c r="F354" s="390" t="s">
        <v>2154</v>
      </c>
      <c r="G354" s="342"/>
      <c r="H354" s="321"/>
    </row>
    <row r="355" spans="1:8" ht="15.75">
      <c r="A355" s="504">
        <v>2052</v>
      </c>
      <c r="B355" s="405" t="str">
        <f t="shared" si="5"/>
        <v>Sophie Burden U17W</v>
      </c>
      <c r="C355" s="427" t="s">
        <v>1914</v>
      </c>
      <c r="D355" s="511" t="s">
        <v>130</v>
      </c>
      <c r="E355" s="411">
        <v>37029</v>
      </c>
      <c r="F355" s="390" t="s">
        <v>1928</v>
      </c>
      <c r="G355" s="360"/>
      <c r="H355" s="321"/>
    </row>
    <row r="356" spans="1:8" ht="15.75">
      <c r="A356" s="504">
        <v>2053</v>
      </c>
      <c r="B356" s="405" t="str">
        <f t="shared" si="5"/>
        <v>Amy Beth Curtis  U17W</v>
      </c>
      <c r="C356" s="427" t="s">
        <v>1914</v>
      </c>
      <c r="D356" s="511" t="s">
        <v>130</v>
      </c>
      <c r="E356" s="411">
        <v>37293</v>
      </c>
      <c r="F356" s="412" t="s">
        <v>1926</v>
      </c>
      <c r="G356" s="360"/>
      <c r="H356" s="321"/>
    </row>
    <row r="357" spans="1:8" ht="15.75">
      <c r="A357" s="504">
        <v>2054</v>
      </c>
      <c r="B357" s="405" t="str">
        <f t="shared" si="5"/>
        <v>Olivia Dobson U17W</v>
      </c>
      <c r="C357" s="427" t="s">
        <v>1914</v>
      </c>
      <c r="D357" s="511" t="s">
        <v>130</v>
      </c>
      <c r="E357" s="413">
        <v>36977</v>
      </c>
      <c r="F357" s="414" t="s">
        <v>1929</v>
      </c>
      <c r="G357" s="360"/>
      <c r="H357" s="321"/>
    </row>
    <row r="358" spans="1:8" ht="15.75">
      <c r="A358" s="504">
        <v>2055</v>
      </c>
      <c r="B358" s="405" t="str">
        <f t="shared" si="5"/>
        <v>Anna Downs U17W</v>
      </c>
      <c r="C358" s="427" t="s">
        <v>1914</v>
      </c>
      <c r="D358" s="511" t="s">
        <v>130</v>
      </c>
      <c r="E358" s="507">
        <v>36842</v>
      </c>
      <c r="F358" s="390" t="s">
        <v>2316</v>
      </c>
      <c r="G358" s="314"/>
      <c r="H358" s="314"/>
    </row>
    <row r="359" spans="1:8" ht="15.75">
      <c r="A359" s="504">
        <v>2056</v>
      </c>
      <c r="B359" s="405" t="str">
        <f t="shared" si="5"/>
        <v>Fabia Cloke U17W</v>
      </c>
      <c r="C359" s="427" t="s">
        <v>1914</v>
      </c>
      <c r="D359" s="511" t="s">
        <v>130</v>
      </c>
      <c r="E359" s="411">
        <v>36824</v>
      </c>
      <c r="F359" s="390" t="s">
        <v>2807</v>
      </c>
      <c r="G359" s="406"/>
    </row>
    <row r="360" spans="1:8" ht="15.75">
      <c r="A360" s="504">
        <v>2057</v>
      </c>
      <c r="B360" s="405" t="str">
        <f t="shared" si="5"/>
        <v>Alice Please U17W</v>
      </c>
      <c r="C360" s="427" t="s">
        <v>1914</v>
      </c>
      <c r="D360" s="511" t="s">
        <v>130</v>
      </c>
      <c r="E360" s="411">
        <v>36902</v>
      </c>
      <c r="F360" s="390" t="s">
        <v>2122</v>
      </c>
      <c r="G360" s="314"/>
      <c r="H360" s="314"/>
    </row>
    <row r="361" spans="1:8" ht="15.75">
      <c r="A361" s="504">
        <v>2058</v>
      </c>
      <c r="B361" s="405" t="str">
        <f t="shared" si="5"/>
        <v>Josie Bennett U17W</v>
      </c>
      <c r="C361" s="427" t="s">
        <v>1914</v>
      </c>
      <c r="D361" s="511" t="s">
        <v>130</v>
      </c>
      <c r="E361" s="411">
        <v>37062</v>
      </c>
      <c r="F361" s="390" t="s">
        <v>2808</v>
      </c>
      <c r="G361" s="314"/>
      <c r="H361" s="314"/>
    </row>
    <row r="362" spans="1:8" ht="15.75">
      <c r="A362" s="504">
        <v>2059</v>
      </c>
      <c r="B362" s="405" t="str">
        <f t="shared" si="5"/>
        <v>Isabella Kerley U17W</v>
      </c>
      <c r="C362" s="427" t="s">
        <v>1914</v>
      </c>
      <c r="D362" s="511" t="s">
        <v>130</v>
      </c>
      <c r="E362" s="411">
        <v>37182</v>
      </c>
      <c r="F362" s="390" t="s">
        <v>2809</v>
      </c>
      <c r="G362" s="40"/>
      <c r="H362" s="40"/>
    </row>
    <row r="363" spans="1:8" ht="15.75">
      <c r="A363" s="504">
        <v>2060</v>
      </c>
      <c r="B363" s="405" t="str">
        <f t="shared" si="5"/>
        <v>Jemima Kerley U17W</v>
      </c>
      <c r="C363" s="427" t="s">
        <v>1914</v>
      </c>
      <c r="D363" s="511" t="s">
        <v>130</v>
      </c>
      <c r="E363" s="411">
        <v>37182</v>
      </c>
      <c r="F363" s="390" t="s">
        <v>2810</v>
      </c>
      <c r="G363" s="406"/>
    </row>
    <row r="364" spans="1:8" ht="15.75">
      <c r="A364" s="504">
        <v>2061</v>
      </c>
      <c r="B364" s="405" t="str">
        <f t="shared" si="5"/>
        <v>Emma Sharpe U17W</v>
      </c>
      <c r="C364" s="427" t="s">
        <v>1914</v>
      </c>
      <c r="D364" s="390" t="s">
        <v>130</v>
      </c>
      <c r="E364" s="411">
        <v>37020</v>
      </c>
      <c r="F364" s="412" t="s">
        <v>3116</v>
      </c>
      <c r="G364" s="406"/>
    </row>
    <row r="365" spans="1:8" ht="15.75">
      <c r="A365" s="504">
        <v>2062</v>
      </c>
      <c r="B365" s="405" t="str">
        <f t="shared" si="5"/>
        <v>Molly Jenaway U17W</v>
      </c>
      <c r="C365" s="427" t="s">
        <v>1914</v>
      </c>
      <c r="D365" s="390" t="s">
        <v>130</v>
      </c>
      <c r="E365" s="411">
        <v>36917</v>
      </c>
      <c r="F365" s="412" t="s">
        <v>3246</v>
      </c>
      <c r="G365" s="406"/>
    </row>
    <row r="366" spans="1:8" ht="15.75">
      <c r="A366" s="504">
        <v>2063</v>
      </c>
      <c r="B366" s="405" t="str">
        <f t="shared" si="5"/>
        <v>Courtney Howard U17W</v>
      </c>
      <c r="C366" s="427" t="s">
        <v>1914</v>
      </c>
      <c r="D366" s="390" t="s">
        <v>130</v>
      </c>
      <c r="E366" s="411">
        <v>37274</v>
      </c>
      <c r="F366" s="412" t="s">
        <v>2181</v>
      </c>
      <c r="G366" s="406"/>
    </row>
    <row r="367" spans="1:8" ht="15.75">
      <c r="A367" s="504">
        <v>2064</v>
      </c>
      <c r="B367" s="405" t="str">
        <f t="shared" si="5"/>
        <v>Sadie Carter U17W</v>
      </c>
      <c r="C367" s="427" t="s">
        <v>1914</v>
      </c>
      <c r="D367" s="390" t="s">
        <v>130</v>
      </c>
      <c r="E367" s="411">
        <v>37331</v>
      </c>
      <c r="F367" s="412" t="s">
        <v>2121</v>
      </c>
      <c r="G367" s="406"/>
    </row>
    <row r="368" spans="1:8" ht="15.75">
      <c r="A368" s="504">
        <v>2065</v>
      </c>
      <c r="B368" s="405" t="str">
        <f t="shared" si="5"/>
        <v>Tess Baber U17W</v>
      </c>
      <c r="C368" s="427" t="s">
        <v>1914</v>
      </c>
      <c r="D368" s="390" t="s">
        <v>130</v>
      </c>
      <c r="E368" s="411">
        <v>37302</v>
      </c>
      <c r="F368" s="390" t="s">
        <v>2811</v>
      </c>
      <c r="G368" s="406"/>
    </row>
    <row r="369" spans="1:8" ht="15.75">
      <c r="A369" s="504">
        <v>2066</v>
      </c>
      <c r="B369" s="405" t="str">
        <f t="shared" si="5"/>
        <v>Finley McLear U20M</v>
      </c>
      <c r="C369" s="427" t="s">
        <v>1914</v>
      </c>
      <c r="D369" s="390" t="s">
        <v>132</v>
      </c>
      <c r="E369" s="411">
        <v>36671</v>
      </c>
      <c r="F369" s="390" t="s">
        <v>2128</v>
      </c>
      <c r="G369" s="406"/>
    </row>
    <row r="370" spans="1:8" ht="15.75">
      <c r="A370" s="504">
        <v>2067</v>
      </c>
      <c r="B370" s="405" t="str">
        <f t="shared" si="5"/>
        <v>Owen Coldwell U20M</v>
      </c>
      <c r="C370" s="427" t="s">
        <v>1914</v>
      </c>
      <c r="D370" s="390" t="s">
        <v>132</v>
      </c>
      <c r="E370" s="411">
        <v>36561</v>
      </c>
      <c r="F370" s="390" t="s">
        <v>1924</v>
      </c>
      <c r="G370" s="406"/>
    </row>
    <row r="371" spans="1:8" ht="15.75">
      <c r="A371" s="504">
        <v>2068</v>
      </c>
      <c r="B371" s="405" t="str">
        <f t="shared" si="5"/>
        <v>Sam Dove U20M</v>
      </c>
      <c r="C371" s="427" t="s">
        <v>1914</v>
      </c>
      <c r="D371" s="415" t="s">
        <v>132</v>
      </c>
      <c r="E371" s="411">
        <v>36164</v>
      </c>
      <c r="F371" s="390" t="s">
        <v>439</v>
      </c>
      <c r="G371" s="104"/>
      <c r="H371" s="104"/>
    </row>
    <row r="372" spans="1:8" ht="15.75">
      <c r="A372" s="504">
        <v>2069</v>
      </c>
      <c r="B372" s="405" t="str">
        <f t="shared" si="5"/>
        <v>Harvey Thompson U20M</v>
      </c>
      <c r="C372" s="427" t="s">
        <v>1914</v>
      </c>
      <c r="D372" s="415" t="s">
        <v>132</v>
      </c>
      <c r="E372" s="411">
        <v>36681</v>
      </c>
      <c r="F372" s="390" t="s">
        <v>2102</v>
      </c>
      <c r="G372" s="312"/>
      <c r="H372" s="312"/>
    </row>
    <row r="373" spans="1:8" ht="15.75">
      <c r="A373" s="504">
        <v>2070</v>
      </c>
      <c r="B373" s="405" t="str">
        <f t="shared" si="5"/>
        <v>Jake Smith U20M</v>
      </c>
      <c r="C373" s="427" t="s">
        <v>1914</v>
      </c>
      <c r="D373" s="511" t="s">
        <v>132</v>
      </c>
      <c r="E373" s="411">
        <v>35934</v>
      </c>
      <c r="F373" s="390" t="s">
        <v>2317</v>
      </c>
      <c r="G373" s="314"/>
      <c r="H373" s="314"/>
    </row>
    <row r="374" spans="1:8" ht="15.75">
      <c r="A374" s="504">
        <v>2071</v>
      </c>
      <c r="B374" s="405" t="str">
        <f t="shared" si="5"/>
        <v>Sam Milverton U20M</v>
      </c>
      <c r="C374" s="427" t="s">
        <v>1914</v>
      </c>
      <c r="D374" s="415" t="s">
        <v>132</v>
      </c>
      <c r="E374" s="411">
        <v>36216</v>
      </c>
      <c r="F374" s="390" t="s">
        <v>2101</v>
      </c>
      <c r="G374" s="40"/>
      <c r="H374" s="40"/>
    </row>
    <row r="375" spans="1:8" ht="15.75">
      <c r="A375" s="504">
        <v>2072</v>
      </c>
      <c r="B375" s="405" t="str">
        <f t="shared" si="5"/>
        <v>Dominic Allen U20M</v>
      </c>
      <c r="C375" s="427" t="s">
        <v>1914</v>
      </c>
      <c r="D375" s="415" t="s">
        <v>132</v>
      </c>
      <c r="E375" s="411">
        <v>35678</v>
      </c>
      <c r="F375" s="390" t="s">
        <v>453</v>
      </c>
      <c r="G375" s="406"/>
    </row>
    <row r="376" spans="1:8" ht="15.75">
      <c r="A376" s="504">
        <v>2073</v>
      </c>
      <c r="B376" s="405" t="str">
        <f t="shared" si="5"/>
        <v>Kyle Hartnell U20M</v>
      </c>
      <c r="C376" s="427" t="s">
        <v>1914</v>
      </c>
      <c r="D376" s="415" t="s">
        <v>132</v>
      </c>
      <c r="E376" s="411">
        <v>36460</v>
      </c>
      <c r="F376" s="390" t="s">
        <v>1925</v>
      </c>
      <c r="G376" s="40"/>
      <c r="H376" s="40"/>
    </row>
    <row r="377" spans="1:8" ht="15.75">
      <c r="A377" s="504">
        <v>2074</v>
      </c>
      <c r="B377" s="405" t="str">
        <f t="shared" si="5"/>
        <v>Jamie Anderson U20M</v>
      </c>
      <c r="C377" s="427" t="s">
        <v>1914</v>
      </c>
      <c r="D377" s="390" t="s">
        <v>132</v>
      </c>
      <c r="E377" s="411">
        <v>35542</v>
      </c>
      <c r="F377" s="390" t="s">
        <v>3277</v>
      </c>
      <c r="G377" s="406"/>
    </row>
    <row r="378" spans="1:8" ht="15.75">
      <c r="A378" s="504">
        <v>2075</v>
      </c>
      <c r="B378" s="405" t="str">
        <f t="shared" si="5"/>
        <v>Jack Moncur U20M[SM]</v>
      </c>
      <c r="C378" s="427" t="s">
        <v>1914</v>
      </c>
      <c r="D378" s="390" t="s">
        <v>3278</v>
      </c>
      <c r="E378" s="411">
        <v>36148</v>
      </c>
      <c r="F378" s="390" t="s">
        <v>442</v>
      </c>
      <c r="G378" s="406"/>
    </row>
    <row r="379" spans="1:8">
      <c r="A379" s="659" t="s">
        <v>2012</v>
      </c>
      <c r="B379" s="427"/>
      <c r="C379" s="427"/>
      <c r="D379" s="329"/>
      <c r="E379" s="318"/>
      <c r="F379" s="313"/>
      <c r="G379" s="360"/>
    </row>
    <row r="380" spans="1:8">
      <c r="A380" s="427">
        <v>301</v>
      </c>
      <c r="B380" s="380" t="str">
        <f t="shared" ref="B380:B443" si="6">F380&amp;" "&amp;D380</f>
        <v>Fraser Adams U13B</v>
      </c>
      <c r="C380" s="512" t="s">
        <v>2013</v>
      </c>
      <c r="D380" s="372" t="s">
        <v>127</v>
      </c>
      <c r="E380" s="386">
        <v>38632</v>
      </c>
      <c r="F380" s="371" t="s">
        <v>2812</v>
      </c>
      <c r="G380" s="360"/>
    </row>
    <row r="381" spans="1:8">
      <c r="A381" s="427">
        <v>302</v>
      </c>
      <c r="B381" s="380" t="str">
        <f t="shared" si="6"/>
        <v>Jacob Barnett U13B</v>
      </c>
      <c r="C381" s="512" t="s">
        <v>2013</v>
      </c>
      <c r="D381" s="372" t="s">
        <v>127</v>
      </c>
      <c r="E381" s="386">
        <v>38754</v>
      </c>
      <c r="F381" s="371" t="s">
        <v>2813</v>
      </c>
      <c r="G381" s="360"/>
    </row>
    <row r="382" spans="1:8">
      <c r="A382" s="427">
        <v>303</v>
      </c>
      <c r="B382" s="380" t="str">
        <f t="shared" si="6"/>
        <v>Tristan Green U13B</v>
      </c>
      <c r="C382" s="512" t="s">
        <v>2013</v>
      </c>
      <c r="D382" s="372" t="s">
        <v>127</v>
      </c>
      <c r="E382" s="386">
        <v>38777</v>
      </c>
      <c r="F382" s="371" t="s">
        <v>3193</v>
      </c>
      <c r="G382" s="360"/>
    </row>
    <row r="383" spans="1:8">
      <c r="A383" s="427">
        <v>304</v>
      </c>
      <c r="B383" s="380" t="str">
        <f t="shared" si="6"/>
        <v>George Butcher U13B</v>
      </c>
      <c r="C383" s="512" t="s">
        <v>2013</v>
      </c>
      <c r="D383" s="372" t="s">
        <v>127</v>
      </c>
      <c r="E383" s="386">
        <v>38881</v>
      </c>
      <c r="F383" s="371" t="s">
        <v>2814</v>
      </c>
      <c r="G383" s="360"/>
    </row>
    <row r="384" spans="1:8">
      <c r="A384" s="427">
        <v>305</v>
      </c>
      <c r="B384" s="380" t="str">
        <f t="shared" si="6"/>
        <v>Oscar Davis U13B</v>
      </c>
      <c r="C384" s="512" t="s">
        <v>2013</v>
      </c>
      <c r="D384" s="372" t="s">
        <v>127</v>
      </c>
      <c r="E384" s="386">
        <v>38842</v>
      </c>
      <c r="F384" s="371" t="s">
        <v>2815</v>
      </c>
      <c r="G384" s="360"/>
    </row>
    <row r="385" spans="1:7">
      <c r="A385" s="427">
        <v>306</v>
      </c>
      <c r="B385" s="380" t="str">
        <f t="shared" si="6"/>
        <v>Joseph Healey U13B</v>
      </c>
      <c r="C385" s="512" t="s">
        <v>2013</v>
      </c>
      <c r="D385" s="372" t="s">
        <v>127</v>
      </c>
      <c r="E385" s="386">
        <v>38265</v>
      </c>
      <c r="F385" s="391" t="s">
        <v>2323</v>
      </c>
      <c r="G385" s="360"/>
    </row>
    <row r="386" spans="1:7">
      <c r="A386" s="427">
        <v>307</v>
      </c>
      <c r="B386" s="380" t="str">
        <f t="shared" si="6"/>
        <v>Jay Dunn U13B</v>
      </c>
      <c r="C386" s="512" t="s">
        <v>2013</v>
      </c>
      <c r="D386" s="372" t="s">
        <v>127</v>
      </c>
      <c r="E386" s="386">
        <v>38384</v>
      </c>
      <c r="F386" s="371" t="s">
        <v>2320</v>
      </c>
      <c r="G386" s="360"/>
    </row>
    <row r="387" spans="1:7">
      <c r="A387" s="427">
        <v>308</v>
      </c>
      <c r="B387" s="380" t="str">
        <f t="shared" si="6"/>
        <v>Oliver Foster U13B</v>
      </c>
      <c r="C387" s="512" t="s">
        <v>2013</v>
      </c>
      <c r="D387" s="428" t="s">
        <v>127</v>
      </c>
      <c r="E387" s="431">
        <v>38900</v>
      </c>
      <c r="F387" s="433" t="s">
        <v>2816</v>
      </c>
      <c r="G387" s="360"/>
    </row>
    <row r="388" spans="1:7">
      <c r="A388" s="427">
        <v>309</v>
      </c>
      <c r="B388" s="380" t="str">
        <f t="shared" si="6"/>
        <v>Albert Van Der Feltz U13B</v>
      </c>
      <c r="C388" s="512" t="s">
        <v>2013</v>
      </c>
      <c r="D388" s="372" t="s">
        <v>127</v>
      </c>
      <c r="E388" s="386">
        <v>38766</v>
      </c>
      <c r="F388" s="513" t="s">
        <v>3194</v>
      </c>
      <c r="G388" s="360"/>
    </row>
    <row r="389" spans="1:7">
      <c r="A389" s="427">
        <v>310</v>
      </c>
      <c r="B389" s="380" t="str">
        <f t="shared" si="6"/>
        <v>Jago Smith U13B</v>
      </c>
      <c r="C389" s="512" t="s">
        <v>2013</v>
      </c>
      <c r="D389" s="428" t="s">
        <v>127</v>
      </c>
      <c r="E389" s="514">
        <v>38931</v>
      </c>
      <c r="F389" s="372" t="s">
        <v>3049</v>
      </c>
      <c r="G389" s="360"/>
    </row>
    <row r="390" spans="1:7">
      <c r="A390" s="427">
        <v>311</v>
      </c>
      <c r="B390" s="380" t="str">
        <f t="shared" si="6"/>
        <v>Thomas Jeffery U13B</v>
      </c>
      <c r="C390" s="512" t="s">
        <v>2013</v>
      </c>
      <c r="D390" s="428" t="s">
        <v>127</v>
      </c>
      <c r="E390" s="386">
        <v>38914</v>
      </c>
      <c r="F390" s="371" t="s">
        <v>2817</v>
      </c>
      <c r="G390" s="360"/>
    </row>
    <row r="391" spans="1:7">
      <c r="A391" s="427">
        <v>312</v>
      </c>
      <c r="B391" s="380" t="str">
        <f t="shared" si="6"/>
        <v>Teddy Mercer U13B</v>
      </c>
      <c r="C391" s="512" t="s">
        <v>2013</v>
      </c>
      <c r="D391" s="428" t="s">
        <v>127</v>
      </c>
      <c r="E391" s="386">
        <v>38279</v>
      </c>
      <c r="F391" s="371" t="s">
        <v>2818</v>
      </c>
      <c r="G391" s="360"/>
    </row>
    <row r="392" spans="1:7">
      <c r="A392" s="427">
        <v>313</v>
      </c>
      <c r="B392" s="380" t="str">
        <f t="shared" si="6"/>
        <v>Charlie Naish U13B</v>
      </c>
      <c r="C392" s="512" t="s">
        <v>2013</v>
      </c>
      <c r="D392" s="428" t="s">
        <v>127</v>
      </c>
      <c r="E392" s="386">
        <v>38599</v>
      </c>
      <c r="F392" s="371" t="s">
        <v>2819</v>
      </c>
      <c r="G392" s="360"/>
    </row>
    <row r="393" spans="1:7">
      <c r="A393" s="427">
        <v>314</v>
      </c>
      <c r="B393" s="380" t="str">
        <f t="shared" si="6"/>
        <v>Jakob Roberts U13B</v>
      </c>
      <c r="C393" s="512" t="s">
        <v>2013</v>
      </c>
      <c r="D393" s="428" t="s">
        <v>127</v>
      </c>
      <c r="E393" s="386">
        <v>38617</v>
      </c>
      <c r="F393" s="371" t="s">
        <v>2820</v>
      </c>
      <c r="G393" s="360"/>
    </row>
    <row r="394" spans="1:7">
      <c r="A394" s="427">
        <v>315</v>
      </c>
      <c r="B394" s="380" t="str">
        <f t="shared" si="6"/>
        <v>Tobias Blundell U13B</v>
      </c>
      <c r="C394" s="512" t="s">
        <v>2013</v>
      </c>
      <c r="D394" s="428" t="s">
        <v>127</v>
      </c>
      <c r="E394" s="386">
        <v>38484</v>
      </c>
      <c r="F394" s="371" t="s">
        <v>3050</v>
      </c>
      <c r="G394" s="360"/>
    </row>
    <row r="395" spans="1:7">
      <c r="A395" s="427">
        <v>316</v>
      </c>
      <c r="B395" s="380" t="str">
        <f t="shared" si="6"/>
        <v>Sarah Graham U13G</v>
      </c>
      <c r="C395" s="512" t="s">
        <v>2013</v>
      </c>
      <c r="D395" s="428" t="s">
        <v>126</v>
      </c>
      <c r="E395" s="431">
        <v>38324</v>
      </c>
      <c r="F395" s="433" t="s">
        <v>2327</v>
      </c>
      <c r="G395" s="360"/>
    </row>
    <row r="396" spans="1:7">
      <c r="A396" s="427">
        <v>317</v>
      </c>
      <c r="B396" s="380" t="str">
        <f t="shared" si="6"/>
        <v>Emma Salkeld U13G</v>
      </c>
      <c r="C396" s="512" t="s">
        <v>2013</v>
      </c>
      <c r="D396" s="428" t="s">
        <v>126</v>
      </c>
      <c r="E396" s="431">
        <v>38299</v>
      </c>
      <c r="F396" s="433" t="s">
        <v>2322</v>
      </c>
      <c r="G396" s="360"/>
    </row>
    <row r="397" spans="1:7">
      <c r="A397" s="427">
        <v>318</v>
      </c>
      <c r="B397" s="380" t="str">
        <f t="shared" si="6"/>
        <v>Katie Hull U13G</v>
      </c>
      <c r="C397" s="512" t="s">
        <v>2013</v>
      </c>
      <c r="D397" s="428" t="s">
        <v>126</v>
      </c>
      <c r="E397" s="431">
        <v>38244</v>
      </c>
      <c r="F397" s="433" t="s">
        <v>2329</v>
      </c>
      <c r="G397" s="360"/>
    </row>
    <row r="398" spans="1:7">
      <c r="A398" s="427">
        <v>319</v>
      </c>
      <c r="B398" s="380" t="str">
        <f t="shared" si="6"/>
        <v>Hannah Stephens U13G</v>
      </c>
      <c r="C398" s="512" t="s">
        <v>2013</v>
      </c>
      <c r="D398" s="428" t="s">
        <v>126</v>
      </c>
      <c r="E398" s="431">
        <v>38481</v>
      </c>
      <c r="F398" s="513" t="s">
        <v>2822</v>
      </c>
      <c r="G398" s="360"/>
    </row>
    <row r="399" spans="1:7">
      <c r="A399" s="427">
        <v>320</v>
      </c>
      <c r="B399" s="380" t="str">
        <f t="shared" si="6"/>
        <v>Lauren Hill U13G</v>
      </c>
      <c r="C399" s="512" t="s">
        <v>2013</v>
      </c>
      <c r="D399" s="428" t="s">
        <v>126</v>
      </c>
      <c r="E399" s="386">
        <v>38507</v>
      </c>
      <c r="F399" s="371" t="s">
        <v>3195</v>
      </c>
      <c r="G399" s="360"/>
    </row>
    <row r="400" spans="1:7">
      <c r="A400" s="427">
        <v>321</v>
      </c>
      <c r="B400" s="380" t="str">
        <f t="shared" si="6"/>
        <v>Isabella Cox U13G</v>
      </c>
      <c r="C400" s="512" t="s">
        <v>2013</v>
      </c>
      <c r="D400" s="428" t="s">
        <v>126</v>
      </c>
      <c r="E400" s="386">
        <v>38771</v>
      </c>
      <c r="F400" s="371" t="s">
        <v>2823</v>
      </c>
      <c r="G400" s="360"/>
    </row>
    <row r="401" spans="1:7">
      <c r="A401" s="427">
        <v>322</v>
      </c>
      <c r="B401" s="380" t="str">
        <f t="shared" si="6"/>
        <v>Ella Dalton U13G</v>
      </c>
      <c r="C401" s="512" t="s">
        <v>2013</v>
      </c>
      <c r="D401" s="428" t="s">
        <v>126</v>
      </c>
      <c r="E401" s="387">
        <v>38650</v>
      </c>
      <c r="F401" s="372" t="s">
        <v>2824</v>
      </c>
      <c r="G401" s="360"/>
    </row>
    <row r="402" spans="1:7">
      <c r="A402" s="427">
        <v>323</v>
      </c>
      <c r="B402" s="380" t="str">
        <f t="shared" si="6"/>
        <v>Amy Darragh U13G</v>
      </c>
      <c r="C402" s="512" t="s">
        <v>2013</v>
      </c>
      <c r="D402" s="428" t="s">
        <v>126</v>
      </c>
      <c r="E402" s="386">
        <v>38713</v>
      </c>
      <c r="F402" s="371" t="s">
        <v>2825</v>
      </c>
      <c r="G402" s="360"/>
    </row>
    <row r="403" spans="1:7">
      <c r="A403" s="427">
        <v>324</v>
      </c>
      <c r="B403" s="380" t="str">
        <f t="shared" si="6"/>
        <v>Alana Fairchild U13G</v>
      </c>
      <c r="C403" s="512" t="s">
        <v>2013</v>
      </c>
      <c r="D403" s="428" t="s">
        <v>126</v>
      </c>
      <c r="E403" s="387">
        <v>38876</v>
      </c>
      <c r="F403" s="372" t="s">
        <v>2826</v>
      </c>
      <c r="G403" s="360"/>
    </row>
    <row r="404" spans="1:7">
      <c r="A404" s="427">
        <v>325</v>
      </c>
      <c r="B404" s="380" t="str">
        <f t="shared" si="6"/>
        <v>Ella Bodman U13G</v>
      </c>
      <c r="C404" s="512" t="s">
        <v>2013</v>
      </c>
      <c r="D404" s="428" t="s">
        <v>126</v>
      </c>
      <c r="E404" s="386">
        <v>38767</v>
      </c>
      <c r="F404" s="371" t="s">
        <v>3196</v>
      </c>
      <c r="G404" s="360"/>
    </row>
    <row r="405" spans="1:7">
      <c r="A405" s="427">
        <v>326</v>
      </c>
      <c r="B405" s="380" t="str">
        <f t="shared" si="6"/>
        <v>Elle Read U13G</v>
      </c>
      <c r="C405" s="512" t="s">
        <v>2013</v>
      </c>
      <c r="D405" s="391" t="s">
        <v>126</v>
      </c>
      <c r="E405" s="387">
        <v>38649</v>
      </c>
      <c r="F405" s="391" t="s">
        <v>2827</v>
      </c>
      <c r="G405" s="360"/>
    </row>
    <row r="406" spans="1:7">
      <c r="A406" s="427">
        <v>327</v>
      </c>
      <c r="B406" s="380" t="str">
        <f t="shared" si="6"/>
        <v>Maisie Riley U13G</v>
      </c>
      <c r="C406" s="512" t="s">
        <v>2013</v>
      </c>
      <c r="D406" s="372" t="s">
        <v>126</v>
      </c>
      <c r="E406" s="386">
        <v>38850</v>
      </c>
      <c r="F406" s="371" t="s">
        <v>2828</v>
      </c>
      <c r="G406" s="360"/>
    </row>
    <row r="407" spans="1:7">
      <c r="A407" s="427">
        <v>328</v>
      </c>
      <c r="B407" s="380" t="str">
        <f t="shared" si="6"/>
        <v>Iris Courtney U13G</v>
      </c>
      <c r="C407" s="512" t="s">
        <v>2013</v>
      </c>
      <c r="D407" s="428" t="s">
        <v>126</v>
      </c>
      <c r="E407" s="431">
        <v>38663</v>
      </c>
      <c r="F407" s="433" t="s">
        <v>3197</v>
      </c>
      <c r="G407" s="360"/>
    </row>
    <row r="408" spans="1:7">
      <c r="A408" s="427">
        <v>329</v>
      </c>
      <c r="B408" s="380" t="str">
        <f t="shared" si="6"/>
        <v>Kitty Sharpe U13G</v>
      </c>
      <c r="C408" s="512" t="s">
        <v>2013</v>
      </c>
      <c r="D408" s="428" t="s">
        <v>126</v>
      </c>
      <c r="E408" s="431">
        <v>38635</v>
      </c>
      <c r="F408" s="433" t="s">
        <v>2821</v>
      </c>
      <c r="G408" s="360"/>
    </row>
    <row r="409" spans="1:7" ht="15.75">
      <c r="A409" s="427">
        <v>330</v>
      </c>
      <c r="B409" s="380" t="str">
        <f t="shared" si="6"/>
        <v>Kate Simmonds U13G</v>
      </c>
      <c r="C409" s="512" t="s">
        <v>2013</v>
      </c>
      <c r="D409" s="372" t="s">
        <v>126</v>
      </c>
      <c r="E409" s="386">
        <v>38906</v>
      </c>
      <c r="F409" s="378" t="s">
        <v>2829</v>
      </c>
      <c r="G409" s="360"/>
    </row>
    <row r="410" spans="1:7">
      <c r="A410" s="427">
        <v>331</v>
      </c>
      <c r="B410" s="380" t="str">
        <f t="shared" si="6"/>
        <v>Lucie Simmonds U13G</v>
      </c>
      <c r="C410" s="512" t="s">
        <v>2013</v>
      </c>
      <c r="D410" s="371" t="s">
        <v>126</v>
      </c>
      <c r="E410" s="386">
        <v>38906</v>
      </c>
      <c r="F410" s="371" t="s">
        <v>2830</v>
      </c>
      <c r="G410" s="360"/>
    </row>
    <row r="411" spans="1:7">
      <c r="A411" s="427">
        <v>332</v>
      </c>
      <c r="B411" s="380" t="str">
        <f t="shared" si="6"/>
        <v>Seth Lake U15B</v>
      </c>
      <c r="C411" s="512" t="s">
        <v>2013</v>
      </c>
      <c r="D411" s="372" t="s">
        <v>129</v>
      </c>
      <c r="E411" s="386">
        <v>37601</v>
      </c>
      <c r="F411" s="371" t="s">
        <v>2831</v>
      </c>
      <c r="G411" s="360"/>
    </row>
    <row r="412" spans="1:7">
      <c r="A412" s="427">
        <v>333</v>
      </c>
      <c r="B412" s="380" t="str">
        <f t="shared" si="6"/>
        <v>Ben Butcher U15B</v>
      </c>
      <c r="C412" s="512" t="s">
        <v>2013</v>
      </c>
      <c r="D412" s="372" t="s">
        <v>129</v>
      </c>
      <c r="E412" s="386">
        <v>38167</v>
      </c>
      <c r="F412" s="371" t="s">
        <v>2137</v>
      </c>
      <c r="G412" s="360"/>
    </row>
    <row r="413" spans="1:7">
      <c r="A413" s="427">
        <v>334</v>
      </c>
      <c r="B413" s="380" t="str">
        <f t="shared" si="6"/>
        <v>Joshua Jack U15B</v>
      </c>
      <c r="C413" s="512" t="s">
        <v>2013</v>
      </c>
      <c r="D413" s="428" t="s">
        <v>129</v>
      </c>
      <c r="E413" s="431">
        <v>37512</v>
      </c>
      <c r="F413" s="433" t="s">
        <v>2325</v>
      </c>
      <c r="G413" s="360"/>
    </row>
    <row r="414" spans="1:7">
      <c r="A414" s="427">
        <v>335</v>
      </c>
      <c r="B414" s="380" t="str">
        <f t="shared" si="6"/>
        <v>Oliver Rawles U15B</v>
      </c>
      <c r="C414" s="512" t="s">
        <v>2013</v>
      </c>
      <c r="D414" s="372" t="s">
        <v>129</v>
      </c>
      <c r="E414" s="386">
        <v>38142</v>
      </c>
      <c r="F414" s="371" t="s">
        <v>2326</v>
      </c>
      <c r="G414" s="360"/>
    </row>
    <row r="415" spans="1:7">
      <c r="A415" s="427">
        <v>336</v>
      </c>
      <c r="B415" s="380" t="str">
        <f t="shared" si="6"/>
        <v>Edward May U15B</v>
      </c>
      <c r="C415" s="512" t="s">
        <v>2013</v>
      </c>
      <c r="D415" s="428" t="s">
        <v>129</v>
      </c>
      <c r="E415" s="431">
        <v>37767</v>
      </c>
      <c r="F415" s="433" t="s">
        <v>2030</v>
      </c>
      <c r="G415" s="360"/>
    </row>
    <row r="416" spans="1:7">
      <c r="A416" s="427">
        <v>337</v>
      </c>
      <c r="B416" s="380" t="str">
        <f t="shared" si="6"/>
        <v>Ben Martin U15B</v>
      </c>
      <c r="C416" s="512" t="s">
        <v>2013</v>
      </c>
      <c r="D416" s="372" t="s">
        <v>129</v>
      </c>
      <c r="E416" s="386">
        <v>37791</v>
      </c>
      <c r="F416" s="513" t="s">
        <v>1949</v>
      </c>
      <c r="G416" s="360"/>
    </row>
    <row r="417" spans="1:7">
      <c r="A417" s="427">
        <v>338</v>
      </c>
      <c r="B417" s="380" t="str">
        <f t="shared" si="6"/>
        <v>Joshua Lock U15B</v>
      </c>
      <c r="C417" s="512" t="s">
        <v>2013</v>
      </c>
      <c r="D417" s="372" t="s">
        <v>129</v>
      </c>
      <c r="E417" s="387">
        <v>37532</v>
      </c>
      <c r="F417" s="371" t="s">
        <v>2141</v>
      </c>
      <c r="G417" s="360"/>
    </row>
    <row r="418" spans="1:7">
      <c r="A418" s="427">
        <v>339</v>
      </c>
      <c r="B418" s="380" t="str">
        <f t="shared" si="6"/>
        <v>Jack Moss-Wilcox U15B</v>
      </c>
      <c r="C418" s="512" t="s">
        <v>2013</v>
      </c>
      <c r="D418" s="372" t="s">
        <v>129</v>
      </c>
      <c r="E418" s="386">
        <v>37715</v>
      </c>
      <c r="F418" s="371" t="s">
        <v>2138</v>
      </c>
      <c r="G418" s="360"/>
    </row>
    <row r="419" spans="1:7">
      <c r="A419" s="427">
        <v>340</v>
      </c>
      <c r="B419" s="380" t="str">
        <f t="shared" si="6"/>
        <v>Kane Aubrey U15B</v>
      </c>
      <c r="C419" s="512" t="s">
        <v>2013</v>
      </c>
      <c r="D419" s="391" t="s">
        <v>129</v>
      </c>
      <c r="E419" s="387">
        <v>37564</v>
      </c>
      <c r="F419" s="391" t="s">
        <v>3198</v>
      </c>
      <c r="G419" s="360"/>
    </row>
    <row r="420" spans="1:7" ht="15.75">
      <c r="A420" s="427">
        <v>341</v>
      </c>
      <c r="B420" s="380" t="str">
        <f t="shared" si="6"/>
        <v>Charlie Davies U15B</v>
      </c>
      <c r="C420" s="512" t="s">
        <v>2013</v>
      </c>
      <c r="D420" s="372" t="s">
        <v>129</v>
      </c>
      <c r="E420" s="386">
        <v>37649</v>
      </c>
      <c r="F420" s="378" t="s">
        <v>2139</v>
      </c>
      <c r="G420" s="360"/>
    </row>
    <row r="421" spans="1:7">
      <c r="A421" s="427">
        <v>342</v>
      </c>
      <c r="B421" s="380" t="str">
        <f t="shared" si="6"/>
        <v>Akiva Bassford U15B</v>
      </c>
      <c r="C421" s="512" t="s">
        <v>2013</v>
      </c>
      <c r="D421" s="371" t="s">
        <v>129</v>
      </c>
      <c r="E421" s="386">
        <v>37524</v>
      </c>
      <c r="F421" s="371" t="s">
        <v>3279</v>
      </c>
      <c r="G421" s="360"/>
    </row>
    <row r="422" spans="1:7">
      <c r="A422" s="427">
        <v>343</v>
      </c>
      <c r="B422" s="380" t="str">
        <f t="shared" si="6"/>
        <v>Joe Goodwin U15B</v>
      </c>
      <c r="C422" s="512" t="s">
        <v>2013</v>
      </c>
      <c r="D422" s="372" t="s">
        <v>129</v>
      </c>
      <c r="E422" s="386">
        <v>37886</v>
      </c>
      <c r="F422" s="371" t="s">
        <v>2832</v>
      </c>
      <c r="G422" s="360"/>
    </row>
    <row r="423" spans="1:7">
      <c r="A423" s="427">
        <v>344</v>
      </c>
      <c r="B423" s="380" t="str">
        <f t="shared" si="6"/>
        <v>Joel Green U15B</v>
      </c>
      <c r="C423" s="512" t="s">
        <v>2013</v>
      </c>
      <c r="D423" s="428" t="s">
        <v>129</v>
      </c>
      <c r="E423" s="431">
        <v>38170</v>
      </c>
      <c r="F423" s="433" t="s">
        <v>2319</v>
      </c>
      <c r="G423" s="360"/>
    </row>
    <row r="424" spans="1:7">
      <c r="A424" s="427">
        <v>345</v>
      </c>
      <c r="B424" s="380" t="str">
        <f t="shared" si="6"/>
        <v>Toby Hiller U15B</v>
      </c>
      <c r="C424" s="512" t="s">
        <v>2013</v>
      </c>
      <c r="D424" s="428" t="s">
        <v>129</v>
      </c>
      <c r="E424" s="431">
        <v>37841</v>
      </c>
      <c r="F424" s="433" t="s">
        <v>2833</v>
      </c>
      <c r="G424" s="360"/>
    </row>
    <row r="425" spans="1:7">
      <c r="A425" s="427">
        <v>346</v>
      </c>
      <c r="B425" s="380" t="str">
        <f t="shared" si="6"/>
        <v>Adam Richardson U15B</v>
      </c>
      <c r="C425" s="512" t="s">
        <v>2013</v>
      </c>
      <c r="D425" s="428" t="s">
        <v>129</v>
      </c>
      <c r="E425" s="431">
        <v>37563</v>
      </c>
      <c r="F425" s="433" t="s">
        <v>2045</v>
      </c>
      <c r="G425" s="360"/>
    </row>
    <row r="426" spans="1:7">
      <c r="A426" s="427">
        <v>347</v>
      </c>
      <c r="B426" s="380" t="str">
        <f t="shared" si="6"/>
        <v>Amy Smith U15G</v>
      </c>
      <c r="C426" s="512" t="s">
        <v>2013</v>
      </c>
      <c r="D426" s="372" t="s">
        <v>128</v>
      </c>
      <c r="E426" s="386">
        <v>37676</v>
      </c>
      <c r="F426" s="513" t="s">
        <v>2834</v>
      </c>
      <c r="G426" s="360"/>
    </row>
    <row r="427" spans="1:7">
      <c r="A427" s="427">
        <v>348</v>
      </c>
      <c r="B427" s="380" t="str">
        <f t="shared" si="6"/>
        <v>Erin Thickett U15G</v>
      </c>
      <c r="C427" s="512" t="s">
        <v>2013</v>
      </c>
      <c r="D427" s="391" t="s">
        <v>128</v>
      </c>
      <c r="E427" s="387">
        <v>37613</v>
      </c>
      <c r="F427" s="513" t="s">
        <v>2020</v>
      </c>
      <c r="G427" s="360"/>
    </row>
    <row r="428" spans="1:7">
      <c r="A428" s="427">
        <v>349</v>
      </c>
      <c r="B428" s="380" t="str">
        <f t="shared" si="6"/>
        <v>Marianna Sawyer U15G</v>
      </c>
      <c r="C428" s="512" t="s">
        <v>2013</v>
      </c>
      <c r="D428" s="372" t="s">
        <v>128</v>
      </c>
      <c r="E428" s="386">
        <v>38056</v>
      </c>
      <c r="F428" s="371" t="s">
        <v>3199</v>
      </c>
      <c r="G428" s="360"/>
    </row>
    <row r="429" spans="1:7">
      <c r="A429" s="427">
        <v>350</v>
      </c>
      <c r="B429" s="380" t="str">
        <f t="shared" si="6"/>
        <v>Charlotte Piper U15G</v>
      </c>
      <c r="C429" s="512" t="s">
        <v>2013</v>
      </c>
      <c r="D429" s="372" t="s">
        <v>128</v>
      </c>
      <c r="E429" s="386">
        <v>38051</v>
      </c>
      <c r="F429" s="371" t="s">
        <v>2136</v>
      </c>
      <c r="G429" s="360"/>
    </row>
    <row r="430" spans="1:7">
      <c r="A430" s="427">
        <v>351</v>
      </c>
      <c r="B430" s="380" t="str">
        <f t="shared" si="6"/>
        <v>Abbie  Lovering U15G</v>
      </c>
      <c r="C430" s="512" t="s">
        <v>2013</v>
      </c>
      <c r="D430" s="428" t="s">
        <v>128</v>
      </c>
      <c r="E430" s="386">
        <v>37825</v>
      </c>
      <c r="F430" s="371" t="s">
        <v>2321</v>
      </c>
      <c r="G430" s="360"/>
    </row>
    <row r="431" spans="1:7">
      <c r="A431" s="427">
        <v>352</v>
      </c>
      <c r="B431" s="380" t="str">
        <f t="shared" si="6"/>
        <v>Di Jack SW</v>
      </c>
      <c r="C431" s="512" t="s">
        <v>2013</v>
      </c>
      <c r="D431" s="428" t="s">
        <v>233</v>
      </c>
      <c r="E431" s="431">
        <v>24828</v>
      </c>
      <c r="F431" s="433" t="s">
        <v>3051</v>
      </c>
      <c r="G431" s="360"/>
    </row>
    <row r="432" spans="1:7">
      <c r="A432" s="427">
        <v>353</v>
      </c>
      <c r="B432" s="380" t="str">
        <f t="shared" si="6"/>
        <v>Lydia Rusling U15G</v>
      </c>
      <c r="C432" s="512" t="s">
        <v>2013</v>
      </c>
      <c r="D432" s="379" t="s">
        <v>128</v>
      </c>
      <c r="E432" s="387">
        <v>37900</v>
      </c>
      <c r="F432" s="372" t="s">
        <v>2143</v>
      </c>
      <c r="G432" s="360"/>
    </row>
    <row r="433" spans="1:256">
      <c r="A433" s="427">
        <v>354</v>
      </c>
      <c r="B433" s="380" t="str">
        <f t="shared" si="6"/>
        <v>Karesha Ormerod - Taylor U15G</v>
      </c>
      <c r="C433" s="512" t="s">
        <v>2013</v>
      </c>
      <c r="D433" s="428" t="s">
        <v>128</v>
      </c>
      <c r="E433" s="431">
        <v>38117</v>
      </c>
      <c r="F433" s="433" t="s">
        <v>2331</v>
      </c>
      <c r="G433" s="360"/>
    </row>
    <row r="434" spans="1:256">
      <c r="A434" s="427">
        <v>355</v>
      </c>
      <c r="B434" s="380" t="str">
        <f t="shared" si="6"/>
        <v>Keira Farrell U15G</v>
      </c>
      <c r="C434" s="512" t="s">
        <v>2013</v>
      </c>
      <c r="D434" s="379" t="s">
        <v>128</v>
      </c>
      <c r="E434" s="387">
        <v>37517</v>
      </c>
      <c r="F434" s="372" t="s">
        <v>2142</v>
      </c>
      <c r="G434" s="360"/>
    </row>
    <row r="435" spans="1:256">
      <c r="A435" s="427">
        <v>356</v>
      </c>
      <c r="B435" s="380" t="str">
        <f t="shared" si="6"/>
        <v>Lydia Hughes U15G</v>
      </c>
      <c r="C435" s="512" t="s">
        <v>2013</v>
      </c>
      <c r="D435" s="428" t="s">
        <v>128</v>
      </c>
      <c r="E435" s="431">
        <v>38198</v>
      </c>
      <c r="F435" s="433" t="s">
        <v>2156</v>
      </c>
      <c r="G435" s="360"/>
    </row>
    <row r="436" spans="1:256">
      <c r="A436" s="427">
        <v>357</v>
      </c>
      <c r="B436" s="380" t="str">
        <f t="shared" si="6"/>
        <v>Ella Jeffery U15G</v>
      </c>
      <c r="C436" s="512" t="s">
        <v>2013</v>
      </c>
      <c r="D436" s="428" t="s">
        <v>128</v>
      </c>
      <c r="E436" s="431">
        <v>38111</v>
      </c>
      <c r="F436" s="433" t="s">
        <v>2836</v>
      </c>
      <c r="G436" s="360"/>
    </row>
    <row r="437" spans="1:256">
      <c r="A437" s="427">
        <v>358</v>
      </c>
      <c r="B437" s="380" t="str">
        <f t="shared" si="6"/>
        <v>Lucy Lockwood U15G</v>
      </c>
      <c r="C437" s="512" t="s">
        <v>2013</v>
      </c>
      <c r="D437" s="428" t="s">
        <v>128</v>
      </c>
      <c r="E437" s="431">
        <v>37928</v>
      </c>
      <c r="F437" s="433" t="s">
        <v>2140</v>
      </c>
      <c r="G437" s="360"/>
    </row>
    <row r="438" spans="1:256">
      <c r="A438" s="427">
        <v>359</v>
      </c>
      <c r="B438" s="380" t="str">
        <f t="shared" si="6"/>
        <v>Holly Nixon U15G</v>
      </c>
      <c r="C438" s="512" t="s">
        <v>2013</v>
      </c>
      <c r="D438" s="428" t="s">
        <v>128</v>
      </c>
      <c r="E438" s="431">
        <v>37593</v>
      </c>
      <c r="F438" s="433" t="s">
        <v>2324</v>
      </c>
      <c r="G438" s="360"/>
    </row>
    <row r="439" spans="1:256">
      <c r="A439" s="427">
        <v>360</v>
      </c>
      <c r="B439" s="380" t="str">
        <f t="shared" si="6"/>
        <v>Lucy Gladdis U15G</v>
      </c>
      <c r="C439" s="512" t="s">
        <v>2013</v>
      </c>
      <c r="D439" s="428" t="s">
        <v>128</v>
      </c>
      <c r="E439" s="431">
        <v>37829</v>
      </c>
      <c r="F439" s="433" t="s">
        <v>2023</v>
      </c>
      <c r="G439" s="360"/>
    </row>
    <row r="440" spans="1:256">
      <c r="A440" s="427">
        <v>361</v>
      </c>
      <c r="B440" s="380" t="str">
        <f t="shared" si="6"/>
        <v>Abbi Slade U15G</v>
      </c>
      <c r="C440" s="512" t="s">
        <v>2013</v>
      </c>
      <c r="D440" s="372" t="s">
        <v>128</v>
      </c>
      <c r="E440" s="386">
        <v>38115</v>
      </c>
      <c r="F440" s="513" t="s">
        <v>2837</v>
      </c>
      <c r="G440" s="360"/>
    </row>
    <row r="441" spans="1:256">
      <c r="A441" s="427">
        <v>362</v>
      </c>
      <c r="B441" s="380" t="str">
        <f t="shared" si="6"/>
        <v>Jamie Newnham U17M</v>
      </c>
      <c r="C441" s="512" t="s">
        <v>2013</v>
      </c>
      <c r="D441" s="371" t="s">
        <v>131</v>
      </c>
      <c r="E441" s="386">
        <v>37286</v>
      </c>
      <c r="F441" s="371" t="s">
        <v>2838</v>
      </c>
      <c r="G441" s="360"/>
    </row>
    <row r="442" spans="1:256">
      <c r="A442" s="427">
        <v>363</v>
      </c>
      <c r="B442" s="380" t="str">
        <f t="shared" si="6"/>
        <v>Anita Hayward SW</v>
      </c>
      <c r="C442" s="512" t="s">
        <v>2013</v>
      </c>
      <c r="D442" s="428" t="s">
        <v>233</v>
      </c>
      <c r="E442" s="431">
        <v>24965</v>
      </c>
      <c r="F442" s="433" t="s">
        <v>3052</v>
      </c>
      <c r="G442" s="360"/>
    </row>
    <row r="443" spans="1:256">
      <c r="A443" s="427">
        <v>364</v>
      </c>
      <c r="B443" s="380" t="str">
        <f t="shared" si="6"/>
        <v>Finn Peterson U17M</v>
      </c>
      <c r="C443" s="512" t="s">
        <v>2013</v>
      </c>
      <c r="D443" s="428" t="s">
        <v>131</v>
      </c>
      <c r="E443" s="431">
        <v>37244</v>
      </c>
      <c r="F443" s="433" t="s">
        <v>2330</v>
      </c>
      <c r="G443" s="360"/>
    </row>
    <row r="444" spans="1:256">
      <c r="A444" s="427">
        <v>365</v>
      </c>
      <c r="B444" s="380" t="str">
        <f t="shared" ref="B444:B507" si="7">F444&amp;" "&amp;D444</f>
        <v>Mathew Effick U17M</v>
      </c>
      <c r="C444" s="512" t="s">
        <v>2013</v>
      </c>
      <c r="D444" s="371" t="s">
        <v>131</v>
      </c>
      <c r="E444" s="386">
        <v>37406</v>
      </c>
      <c r="F444" s="371" t="s">
        <v>2039</v>
      </c>
      <c r="G444" s="360"/>
    </row>
    <row r="445" spans="1:256">
      <c r="A445" s="427">
        <v>366</v>
      </c>
      <c r="B445" s="380" t="str">
        <f t="shared" si="7"/>
        <v>Daniel Baynham U17M</v>
      </c>
      <c r="C445" s="512" t="s">
        <v>2013</v>
      </c>
      <c r="D445" s="372" t="s">
        <v>131</v>
      </c>
      <c r="E445" s="386">
        <v>37010</v>
      </c>
      <c r="F445" s="371" t="s">
        <v>2033</v>
      </c>
      <c r="G445" s="360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298"/>
      <c r="AD445" s="298"/>
      <c r="AE445" s="298"/>
      <c r="AF445" s="298"/>
      <c r="AG445" s="298"/>
      <c r="AH445" s="298"/>
      <c r="AI445" s="298"/>
      <c r="AJ445" s="298"/>
      <c r="AK445" s="298"/>
      <c r="AL445" s="298"/>
      <c r="AM445" s="298"/>
      <c r="AN445" s="298"/>
      <c r="AO445" s="298"/>
      <c r="AP445" s="298"/>
      <c r="AQ445" s="298"/>
      <c r="AR445" s="298"/>
      <c r="AS445" s="298"/>
      <c r="AT445" s="298"/>
      <c r="AU445" s="298"/>
      <c r="AV445" s="298"/>
      <c r="AW445" s="298"/>
      <c r="AX445" s="298"/>
      <c r="AY445" s="298"/>
      <c r="AZ445" s="298"/>
      <c r="BA445" s="298"/>
      <c r="BB445" s="298"/>
      <c r="BC445" s="298"/>
      <c r="BD445" s="298"/>
      <c r="BE445" s="298"/>
      <c r="BF445" s="298"/>
      <c r="BG445" s="298"/>
      <c r="BH445" s="298"/>
      <c r="BI445" s="298"/>
      <c r="BJ445" s="298"/>
      <c r="BK445" s="298"/>
      <c r="BL445" s="298"/>
      <c r="BM445" s="298"/>
      <c r="BN445" s="298"/>
      <c r="BO445" s="298"/>
      <c r="BP445" s="298"/>
      <c r="BQ445" s="298"/>
      <c r="BR445" s="298"/>
      <c r="BS445" s="298"/>
      <c r="BT445" s="298"/>
      <c r="BU445" s="298"/>
      <c r="BV445" s="298"/>
      <c r="BW445" s="298"/>
      <c r="BX445" s="298"/>
      <c r="BY445" s="298"/>
      <c r="BZ445" s="298"/>
      <c r="CA445" s="298"/>
      <c r="CB445" s="298"/>
      <c r="CC445" s="298"/>
      <c r="CD445" s="298"/>
      <c r="CE445" s="298"/>
      <c r="CF445" s="298"/>
      <c r="CG445" s="298"/>
      <c r="CH445" s="298"/>
      <c r="CI445" s="298"/>
      <c r="CJ445" s="298"/>
      <c r="CK445" s="298"/>
      <c r="CL445" s="298"/>
      <c r="CM445" s="298"/>
      <c r="CN445" s="298"/>
      <c r="CO445" s="298"/>
      <c r="CP445" s="298"/>
      <c r="CQ445" s="298"/>
      <c r="CR445" s="298"/>
      <c r="CS445" s="298"/>
      <c r="CT445" s="298"/>
      <c r="CU445" s="298"/>
      <c r="CV445" s="298"/>
      <c r="CW445" s="298"/>
      <c r="CX445" s="298"/>
      <c r="CY445" s="298"/>
      <c r="CZ445" s="298"/>
      <c r="DA445" s="298"/>
      <c r="DB445" s="298"/>
      <c r="DC445" s="298"/>
      <c r="DD445" s="298"/>
      <c r="DE445" s="298"/>
      <c r="DF445" s="298"/>
      <c r="DG445" s="298"/>
      <c r="DH445" s="298"/>
      <c r="DI445" s="298"/>
      <c r="DJ445" s="298"/>
      <c r="DK445" s="298"/>
      <c r="DL445" s="298"/>
      <c r="DM445" s="298"/>
      <c r="DN445" s="298"/>
      <c r="DO445" s="298"/>
      <c r="DP445" s="298"/>
      <c r="DQ445" s="298"/>
      <c r="DR445" s="298"/>
      <c r="DS445" s="298"/>
      <c r="DT445" s="298"/>
      <c r="DU445" s="298"/>
      <c r="DV445" s="298"/>
      <c r="DW445" s="298"/>
      <c r="DX445" s="298"/>
      <c r="DY445" s="298"/>
      <c r="DZ445" s="298"/>
      <c r="EA445" s="298"/>
      <c r="EB445" s="298"/>
      <c r="EC445" s="298"/>
      <c r="ED445" s="298"/>
      <c r="EE445" s="298"/>
      <c r="EF445" s="298"/>
      <c r="EG445" s="298"/>
      <c r="EH445" s="298"/>
      <c r="EI445" s="298"/>
      <c r="EJ445" s="298"/>
      <c r="EK445" s="298"/>
      <c r="EL445" s="298"/>
      <c r="EM445" s="298"/>
      <c r="EN445" s="298"/>
      <c r="EO445" s="298"/>
      <c r="EP445" s="298"/>
      <c r="EQ445" s="298"/>
      <c r="ER445" s="298"/>
      <c r="ES445" s="298"/>
      <c r="ET445" s="298"/>
      <c r="EU445" s="298"/>
      <c r="EV445" s="298"/>
      <c r="EW445" s="298"/>
      <c r="EX445" s="298"/>
      <c r="EY445" s="298"/>
      <c r="EZ445" s="298"/>
      <c r="FA445" s="298"/>
      <c r="FB445" s="298"/>
      <c r="FC445" s="298"/>
      <c r="FD445" s="298"/>
      <c r="FE445" s="298"/>
      <c r="FF445" s="298"/>
      <c r="FG445" s="298"/>
      <c r="FH445" s="298"/>
      <c r="FI445" s="298"/>
      <c r="FJ445" s="298"/>
      <c r="FK445" s="298"/>
      <c r="FL445" s="298"/>
      <c r="FM445" s="298"/>
      <c r="FN445" s="298"/>
      <c r="FO445" s="298"/>
      <c r="FP445" s="298"/>
      <c r="FQ445" s="298"/>
      <c r="FR445" s="298"/>
      <c r="FS445" s="298"/>
      <c r="FT445" s="298"/>
      <c r="FU445" s="298"/>
      <c r="FV445" s="298"/>
      <c r="FW445" s="298"/>
      <c r="FX445" s="298"/>
      <c r="FY445" s="298"/>
      <c r="FZ445" s="298"/>
      <c r="GA445" s="298"/>
      <c r="GB445" s="298"/>
      <c r="GC445" s="298"/>
      <c r="GD445" s="298"/>
      <c r="GE445" s="298"/>
      <c r="GF445" s="298"/>
      <c r="GG445" s="298"/>
      <c r="GH445" s="298"/>
      <c r="GI445" s="298"/>
      <c r="GJ445" s="298"/>
      <c r="GK445" s="298"/>
      <c r="GL445" s="298"/>
      <c r="GM445" s="298"/>
      <c r="GN445" s="298"/>
      <c r="GO445" s="298"/>
      <c r="GP445" s="298"/>
      <c r="GQ445" s="298"/>
      <c r="GR445" s="298"/>
      <c r="GS445" s="298"/>
      <c r="GT445" s="298"/>
      <c r="GU445" s="298"/>
      <c r="GV445" s="298"/>
      <c r="GW445" s="298"/>
      <c r="GX445" s="298"/>
      <c r="GY445" s="298"/>
      <c r="GZ445" s="298"/>
      <c r="HA445" s="298"/>
      <c r="HB445" s="298"/>
      <c r="HC445" s="298"/>
      <c r="HD445" s="298"/>
      <c r="HE445" s="298"/>
      <c r="HF445" s="298"/>
      <c r="HG445" s="298"/>
      <c r="HH445" s="298"/>
      <c r="HI445" s="298"/>
      <c r="HJ445" s="298"/>
      <c r="HK445" s="298"/>
      <c r="HL445" s="298"/>
      <c r="HM445" s="298"/>
      <c r="HN445" s="298"/>
      <c r="HO445" s="298"/>
      <c r="HP445" s="298"/>
      <c r="HQ445" s="298"/>
      <c r="HR445" s="298"/>
      <c r="HS445" s="298"/>
      <c r="HT445" s="298"/>
      <c r="HU445" s="298"/>
      <c r="HV445" s="298"/>
      <c r="HW445" s="298"/>
      <c r="HX445" s="298"/>
      <c r="HY445" s="298"/>
      <c r="HZ445" s="298"/>
      <c r="IA445" s="298"/>
      <c r="IB445" s="298"/>
      <c r="IC445" s="298"/>
      <c r="ID445" s="298"/>
      <c r="IE445" s="298"/>
      <c r="IF445" s="298"/>
      <c r="IG445" s="298"/>
      <c r="IH445" s="298"/>
      <c r="II445" s="298"/>
      <c r="IJ445" s="298"/>
      <c r="IK445" s="298"/>
      <c r="IL445" s="298"/>
      <c r="IM445" s="298"/>
      <c r="IN445" s="298"/>
      <c r="IO445" s="298"/>
      <c r="IP445" s="298"/>
      <c r="IQ445" s="298"/>
      <c r="IR445" s="298"/>
      <c r="IS445" s="298"/>
      <c r="IT445" s="298"/>
      <c r="IU445" s="298"/>
      <c r="IV445" s="298"/>
    </row>
    <row r="446" spans="1:256" ht="15.75">
      <c r="A446" s="427">
        <v>367</v>
      </c>
      <c r="B446" s="380" t="str">
        <f t="shared" si="7"/>
        <v>Sam Hughes U17M</v>
      </c>
      <c r="C446" s="512" t="s">
        <v>2013</v>
      </c>
      <c r="D446" s="391" t="s">
        <v>131</v>
      </c>
      <c r="E446" s="387">
        <v>37262</v>
      </c>
      <c r="F446" s="378" t="s">
        <v>3053</v>
      </c>
      <c r="G446" s="360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  <c r="AA446" s="298"/>
      <c r="AB446" s="298"/>
      <c r="AC446" s="298"/>
      <c r="AD446" s="298"/>
      <c r="AE446" s="298"/>
      <c r="AF446" s="298"/>
      <c r="AG446" s="298"/>
      <c r="AH446" s="298"/>
      <c r="AI446" s="298"/>
      <c r="AJ446" s="298"/>
      <c r="AK446" s="298"/>
      <c r="AL446" s="298"/>
      <c r="AM446" s="298"/>
      <c r="AN446" s="298"/>
      <c r="AO446" s="298"/>
      <c r="AP446" s="298"/>
      <c r="AQ446" s="298"/>
      <c r="AR446" s="298"/>
      <c r="AS446" s="298"/>
      <c r="AT446" s="298"/>
      <c r="AU446" s="298"/>
      <c r="AV446" s="298"/>
      <c r="AW446" s="298"/>
      <c r="AX446" s="298"/>
      <c r="AY446" s="298"/>
      <c r="AZ446" s="298"/>
      <c r="BA446" s="298"/>
      <c r="BB446" s="298"/>
      <c r="BC446" s="298"/>
      <c r="BD446" s="298"/>
      <c r="BE446" s="298"/>
      <c r="BF446" s="298"/>
      <c r="BG446" s="298"/>
      <c r="BH446" s="298"/>
      <c r="BI446" s="298"/>
      <c r="BJ446" s="298"/>
      <c r="BK446" s="298"/>
      <c r="BL446" s="298"/>
      <c r="BM446" s="298"/>
      <c r="BN446" s="298"/>
      <c r="BO446" s="298"/>
      <c r="BP446" s="298"/>
      <c r="BQ446" s="298"/>
      <c r="BR446" s="298"/>
      <c r="BS446" s="298"/>
      <c r="BT446" s="298"/>
      <c r="BU446" s="298"/>
      <c r="BV446" s="298"/>
      <c r="BW446" s="298"/>
      <c r="BX446" s="298"/>
      <c r="BY446" s="298"/>
      <c r="BZ446" s="298"/>
      <c r="CA446" s="298"/>
      <c r="CB446" s="298"/>
      <c r="CC446" s="298"/>
      <c r="CD446" s="298"/>
      <c r="CE446" s="298"/>
      <c r="CF446" s="298"/>
      <c r="CG446" s="298"/>
      <c r="CH446" s="298"/>
      <c r="CI446" s="298"/>
      <c r="CJ446" s="298"/>
      <c r="CK446" s="298"/>
      <c r="CL446" s="298"/>
      <c r="CM446" s="298"/>
      <c r="CN446" s="298"/>
      <c r="CO446" s="298"/>
      <c r="CP446" s="298"/>
      <c r="CQ446" s="298"/>
      <c r="CR446" s="298"/>
      <c r="CS446" s="298"/>
      <c r="CT446" s="298"/>
      <c r="CU446" s="298"/>
      <c r="CV446" s="298"/>
      <c r="CW446" s="298"/>
      <c r="CX446" s="298"/>
      <c r="CY446" s="298"/>
      <c r="CZ446" s="298"/>
      <c r="DA446" s="298"/>
      <c r="DB446" s="298"/>
      <c r="DC446" s="298"/>
      <c r="DD446" s="298"/>
      <c r="DE446" s="298"/>
      <c r="DF446" s="298"/>
      <c r="DG446" s="298"/>
      <c r="DH446" s="298"/>
      <c r="DI446" s="298"/>
      <c r="DJ446" s="298"/>
      <c r="DK446" s="298"/>
      <c r="DL446" s="298"/>
      <c r="DM446" s="298"/>
      <c r="DN446" s="298"/>
      <c r="DO446" s="298"/>
      <c r="DP446" s="298"/>
      <c r="DQ446" s="298"/>
      <c r="DR446" s="298"/>
      <c r="DS446" s="298"/>
      <c r="DT446" s="298"/>
      <c r="DU446" s="298"/>
      <c r="DV446" s="298"/>
      <c r="DW446" s="298"/>
      <c r="DX446" s="298"/>
      <c r="DY446" s="298"/>
      <c r="DZ446" s="298"/>
      <c r="EA446" s="298"/>
      <c r="EB446" s="298"/>
      <c r="EC446" s="298"/>
      <c r="ED446" s="298"/>
      <c r="EE446" s="298"/>
      <c r="EF446" s="298"/>
      <c r="EG446" s="298"/>
      <c r="EH446" s="298"/>
      <c r="EI446" s="298"/>
      <c r="EJ446" s="298"/>
      <c r="EK446" s="298"/>
      <c r="EL446" s="298"/>
      <c r="EM446" s="298"/>
      <c r="EN446" s="298"/>
      <c r="EO446" s="298"/>
      <c r="EP446" s="298"/>
      <c r="EQ446" s="298"/>
      <c r="ER446" s="298"/>
      <c r="ES446" s="298"/>
      <c r="ET446" s="298"/>
      <c r="EU446" s="298"/>
      <c r="EV446" s="298"/>
      <c r="EW446" s="298"/>
      <c r="EX446" s="298"/>
      <c r="EY446" s="298"/>
      <c r="EZ446" s="298"/>
      <c r="FA446" s="298"/>
      <c r="FB446" s="298"/>
      <c r="FC446" s="298"/>
      <c r="FD446" s="298"/>
      <c r="FE446" s="298"/>
      <c r="FF446" s="298"/>
      <c r="FG446" s="298"/>
      <c r="FH446" s="298"/>
      <c r="FI446" s="298"/>
      <c r="FJ446" s="298"/>
      <c r="FK446" s="298"/>
      <c r="FL446" s="298"/>
      <c r="FM446" s="298"/>
      <c r="FN446" s="298"/>
      <c r="FO446" s="298"/>
      <c r="FP446" s="298"/>
      <c r="FQ446" s="298"/>
      <c r="FR446" s="298"/>
      <c r="FS446" s="298"/>
      <c r="FT446" s="298"/>
      <c r="FU446" s="298"/>
      <c r="FV446" s="298"/>
      <c r="FW446" s="298"/>
      <c r="FX446" s="298"/>
      <c r="FY446" s="298"/>
      <c r="FZ446" s="298"/>
      <c r="GA446" s="298"/>
      <c r="GB446" s="298"/>
      <c r="GC446" s="298"/>
      <c r="GD446" s="298"/>
      <c r="GE446" s="298"/>
      <c r="GF446" s="298"/>
      <c r="GG446" s="298"/>
      <c r="GH446" s="298"/>
      <c r="GI446" s="298"/>
      <c r="GJ446" s="298"/>
      <c r="GK446" s="298"/>
      <c r="GL446" s="298"/>
      <c r="GM446" s="298"/>
      <c r="GN446" s="298"/>
      <c r="GO446" s="298"/>
      <c r="GP446" s="298"/>
      <c r="GQ446" s="298"/>
      <c r="GR446" s="298"/>
      <c r="GS446" s="298"/>
      <c r="GT446" s="298"/>
      <c r="GU446" s="298"/>
      <c r="GV446" s="298"/>
      <c r="GW446" s="298"/>
      <c r="GX446" s="298"/>
      <c r="GY446" s="298"/>
      <c r="GZ446" s="298"/>
      <c r="HA446" s="298"/>
      <c r="HB446" s="298"/>
      <c r="HC446" s="298"/>
      <c r="HD446" s="298"/>
      <c r="HE446" s="298"/>
      <c r="HF446" s="298"/>
      <c r="HG446" s="298"/>
      <c r="HH446" s="298"/>
      <c r="HI446" s="298"/>
      <c r="HJ446" s="298"/>
      <c r="HK446" s="298"/>
      <c r="HL446" s="298"/>
      <c r="HM446" s="298"/>
      <c r="HN446" s="298"/>
      <c r="HO446" s="298"/>
      <c r="HP446" s="298"/>
      <c r="HQ446" s="298"/>
      <c r="HR446" s="298"/>
      <c r="HS446" s="298"/>
      <c r="HT446" s="298"/>
      <c r="HU446" s="298"/>
      <c r="HV446" s="298"/>
      <c r="HW446" s="298"/>
      <c r="HX446" s="298"/>
      <c r="HY446" s="298"/>
      <c r="HZ446" s="298"/>
      <c r="IA446" s="298"/>
      <c r="IB446" s="298"/>
      <c r="IC446" s="298"/>
      <c r="ID446" s="298"/>
      <c r="IE446" s="298"/>
      <c r="IF446" s="298"/>
      <c r="IG446" s="298"/>
      <c r="IH446" s="298"/>
      <c r="II446" s="298"/>
      <c r="IJ446" s="298"/>
      <c r="IK446" s="298"/>
      <c r="IL446" s="298"/>
      <c r="IM446" s="298"/>
      <c r="IN446" s="298"/>
      <c r="IO446" s="298"/>
      <c r="IP446" s="298"/>
      <c r="IQ446" s="298"/>
      <c r="IR446" s="298"/>
      <c r="IS446" s="298"/>
      <c r="IT446" s="298"/>
      <c r="IU446" s="298"/>
      <c r="IV446" s="298"/>
    </row>
    <row r="447" spans="1:256">
      <c r="A447" s="427">
        <v>368</v>
      </c>
      <c r="B447" s="380" t="str">
        <f t="shared" si="7"/>
        <v>Curtis Ormerod-Taylor U17M</v>
      </c>
      <c r="C447" s="512" t="s">
        <v>2013</v>
      </c>
      <c r="D447" s="372" t="s">
        <v>131</v>
      </c>
      <c r="E447" s="386">
        <v>36815</v>
      </c>
      <c r="F447" s="371" t="s">
        <v>2131</v>
      </c>
      <c r="G447" s="360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  <c r="AH447" s="298"/>
      <c r="AI447" s="298"/>
      <c r="AJ447" s="298"/>
      <c r="AK447" s="298"/>
      <c r="AL447" s="298"/>
      <c r="AM447" s="298"/>
      <c r="AN447" s="298"/>
      <c r="AO447" s="298"/>
      <c r="AP447" s="298"/>
      <c r="AQ447" s="298"/>
      <c r="AR447" s="298"/>
      <c r="AS447" s="298"/>
      <c r="AT447" s="298"/>
      <c r="AU447" s="298"/>
      <c r="AV447" s="298"/>
      <c r="AW447" s="298"/>
      <c r="AX447" s="298"/>
      <c r="AY447" s="298"/>
      <c r="AZ447" s="298"/>
      <c r="BA447" s="298"/>
      <c r="BB447" s="298"/>
      <c r="BC447" s="298"/>
      <c r="BD447" s="298"/>
      <c r="BE447" s="298"/>
      <c r="BF447" s="298"/>
      <c r="BG447" s="298"/>
      <c r="BH447" s="298"/>
      <c r="BI447" s="298"/>
      <c r="BJ447" s="298"/>
      <c r="BK447" s="298"/>
      <c r="BL447" s="298"/>
      <c r="BM447" s="298"/>
      <c r="BN447" s="298"/>
      <c r="BO447" s="298"/>
      <c r="BP447" s="298"/>
      <c r="BQ447" s="298"/>
      <c r="BR447" s="298"/>
      <c r="BS447" s="298"/>
      <c r="BT447" s="298"/>
      <c r="BU447" s="298"/>
      <c r="BV447" s="298"/>
      <c r="BW447" s="298"/>
      <c r="BX447" s="298"/>
      <c r="BY447" s="298"/>
      <c r="BZ447" s="298"/>
      <c r="CA447" s="298"/>
      <c r="CB447" s="298"/>
      <c r="CC447" s="298"/>
      <c r="CD447" s="298"/>
      <c r="CE447" s="298"/>
      <c r="CF447" s="298"/>
      <c r="CG447" s="298"/>
      <c r="CH447" s="298"/>
      <c r="CI447" s="298"/>
      <c r="CJ447" s="298"/>
      <c r="CK447" s="298"/>
      <c r="CL447" s="298"/>
      <c r="CM447" s="298"/>
      <c r="CN447" s="298"/>
      <c r="CO447" s="298"/>
      <c r="CP447" s="298"/>
      <c r="CQ447" s="298"/>
      <c r="CR447" s="298"/>
      <c r="CS447" s="298"/>
      <c r="CT447" s="298"/>
      <c r="CU447" s="298"/>
      <c r="CV447" s="298"/>
      <c r="CW447" s="298"/>
      <c r="CX447" s="298"/>
      <c r="CY447" s="298"/>
      <c r="CZ447" s="298"/>
      <c r="DA447" s="298"/>
      <c r="DB447" s="298"/>
      <c r="DC447" s="298"/>
      <c r="DD447" s="298"/>
      <c r="DE447" s="298"/>
      <c r="DF447" s="298"/>
      <c r="DG447" s="298"/>
      <c r="DH447" s="298"/>
      <c r="DI447" s="298"/>
      <c r="DJ447" s="298"/>
      <c r="DK447" s="298"/>
      <c r="DL447" s="298"/>
      <c r="DM447" s="298"/>
      <c r="DN447" s="298"/>
      <c r="DO447" s="298"/>
      <c r="DP447" s="298"/>
      <c r="DQ447" s="298"/>
      <c r="DR447" s="298"/>
      <c r="DS447" s="298"/>
      <c r="DT447" s="298"/>
      <c r="DU447" s="298"/>
      <c r="DV447" s="298"/>
      <c r="DW447" s="298"/>
      <c r="DX447" s="298"/>
      <c r="DY447" s="298"/>
      <c r="DZ447" s="298"/>
      <c r="EA447" s="298"/>
      <c r="EB447" s="298"/>
      <c r="EC447" s="298"/>
      <c r="ED447" s="298"/>
      <c r="EE447" s="298"/>
      <c r="EF447" s="298"/>
      <c r="EG447" s="298"/>
      <c r="EH447" s="298"/>
      <c r="EI447" s="298"/>
      <c r="EJ447" s="298"/>
      <c r="EK447" s="298"/>
      <c r="EL447" s="298"/>
      <c r="EM447" s="298"/>
      <c r="EN447" s="298"/>
      <c r="EO447" s="298"/>
      <c r="EP447" s="298"/>
      <c r="EQ447" s="298"/>
      <c r="ER447" s="298"/>
      <c r="ES447" s="298"/>
      <c r="ET447" s="298"/>
      <c r="EU447" s="298"/>
      <c r="EV447" s="298"/>
      <c r="EW447" s="298"/>
      <c r="EX447" s="298"/>
      <c r="EY447" s="298"/>
      <c r="EZ447" s="298"/>
      <c r="FA447" s="298"/>
      <c r="FB447" s="298"/>
      <c r="FC447" s="298"/>
      <c r="FD447" s="298"/>
      <c r="FE447" s="298"/>
      <c r="FF447" s="298"/>
      <c r="FG447" s="298"/>
      <c r="FH447" s="298"/>
      <c r="FI447" s="298"/>
      <c r="FJ447" s="298"/>
      <c r="FK447" s="298"/>
      <c r="FL447" s="298"/>
      <c r="FM447" s="298"/>
      <c r="FN447" s="298"/>
      <c r="FO447" s="298"/>
      <c r="FP447" s="298"/>
      <c r="FQ447" s="298"/>
      <c r="FR447" s="298"/>
      <c r="FS447" s="298"/>
      <c r="FT447" s="298"/>
      <c r="FU447" s="298"/>
      <c r="FV447" s="298"/>
      <c r="FW447" s="298"/>
      <c r="FX447" s="298"/>
      <c r="FY447" s="298"/>
      <c r="FZ447" s="298"/>
      <c r="GA447" s="298"/>
      <c r="GB447" s="298"/>
      <c r="GC447" s="298"/>
      <c r="GD447" s="298"/>
      <c r="GE447" s="298"/>
      <c r="GF447" s="298"/>
      <c r="GG447" s="298"/>
      <c r="GH447" s="298"/>
      <c r="GI447" s="298"/>
      <c r="GJ447" s="298"/>
      <c r="GK447" s="298"/>
      <c r="GL447" s="298"/>
      <c r="GM447" s="298"/>
      <c r="GN447" s="298"/>
      <c r="GO447" s="298"/>
      <c r="GP447" s="298"/>
      <c r="GQ447" s="298"/>
      <c r="GR447" s="298"/>
      <c r="GS447" s="298"/>
      <c r="GT447" s="298"/>
      <c r="GU447" s="298"/>
      <c r="GV447" s="298"/>
      <c r="GW447" s="298"/>
      <c r="GX447" s="298"/>
      <c r="GY447" s="298"/>
      <c r="GZ447" s="298"/>
      <c r="HA447" s="298"/>
      <c r="HB447" s="298"/>
      <c r="HC447" s="298"/>
      <c r="HD447" s="298"/>
      <c r="HE447" s="298"/>
      <c r="HF447" s="298"/>
      <c r="HG447" s="298"/>
      <c r="HH447" s="298"/>
      <c r="HI447" s="298"/>
      <c r="HJ447" s="298"/>
      <c r="HK447" s="298"/>
      <c r="HL447" s="298"/>
      <c r="HM447" s="298"/>
      <c r="HN447" s="298"/>
      <c r="HO447" s="298"/>
      <c r="HP447" s="298"/>
      <c r="HQ447" s="298"/>
      <c r="HR447" s="298"/>
      <c r="HS447" s="298"/>
      <c r="HT447" s="298"/>
      <c r="HU447" s="298"/>
      <c r="HV447" s="298"/>
      <c r="HW447" s="298"/>
      <c r="HX447" s="298"/>
      <c r="HY447" s="298"/>
      <c r="HZ447" s="298"/>
      <c r="IA447" s="298"/>
      <c r="IB447" s="298"/>
      <c r="IC447" s="298"/>
      <c r="ID447" s="298"/>
      <c r="IE447" s="298"/>
      <c r="IF447" s="298"/>
      <c r="IG447" s="298"/>
      <c r="IH447" s="298"/>
      <c r="II447" s="298"/>
      <c r="IJ447" s="298"/>
      <c r="IK447" s="298"/>
      <c r="IL447" s="298"/>
      <c r="IM447" s="298"/>
      <c r="IN447" s="298"/>
      <c r="IO447" s="298"/>
      <c r="IP447" s="298"/>
      <c r="IQ447" s="298"/>
      <c r="IR447" s="298"/>
      <c r="IS447" s="298"/>
      <c r="IT447" s="298"/>
      <c r="IU447" s="298"/>
      <c r="IV447" s="298"/>
    </row>
    <row r="448" spans="1:256">
      <c r="A448" s="427">
        <v>369</v>
      </c>
      <c r="B448" s="380" t="str">
        <f t="shared" si="7"/>
        <v>Eliott Symes U17M</v>
      </c>
      <c r="C448" s="512" t="s">
        <v>2013</v>
      </c>
      <c r="D448" s="372" t="s">
        <v>131</v>
      </c>
      <c r="E448" s="386">
        <v>36807</v>
      </c>
      <c r="F448" s="371" t="s">
        <v>2017</v>
      </c>
      <c r="G448" s="360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298"/>
      <c r="AD448" s="298"/>
      <c r="AE448" s="298"/>
      <c r="AF448" s="298"/>
      <c r="AG448" s="298"/>
      <c r="AH448" s="298"/>
      <c r="AI448" s="298"/>
      <c r="AJ448" s="298"/>
      <c r="AK448" s="298"/>
      <c r="AL448" s="298"/>
      <c r="AM448" s="298"/>
      <c r="AN448" s="298"/>
      <c r="AO448" s="298"/>
      <c r="AP448" s="298"/>
      <c r="AQ448" s="298"/>
      <c r="AR448" s="298"/>
      <c r="AS448" s="298"/>
      <c r="AT448" s="298"/>
      <c r="AU448" s="298"/>
      <c r="AV448" s="298"/>
      <c r="AW448" s="298"/>
      <c r="AX448" s="298"/>
      <c r="AY448" s="298"/>
      <c r="AZ448" s="298"/>
      <c r="BA448" s="298"/>
      <c r="BB448" s="298"/>
      <c r="BC448" s="298"/>
      <c r="BD448" s="298"/>
      <c r="BE448" s="298"/>
      <c r="BF448" s="298"/>
      <c r="BG448" s="298"/>
      <c r="BH448" s="298"/>
      <c r="BI448" s="298"/>
      <c r="BJ448" s="298"/>
      <c r="BK448" s="298"/>
      <c r="BL448" s="298"/>
      <c r="BM448" s="298"/>
      <c r="BN448" s="298"/>
      <c r="BO448" s="298"/>
      <c r="BP448" s="298"/>
      <c r="BQ448" s="298"/>
      <c r="BR448" s="298"/>
      <c r="BS448" s="298"/>
      <c r="BT448" s="298"/>
      <c r="BU448" s="298"/>
      <c r="BV448" s="298"/>
      <c r="BW448" s="298"/>
      <c r="BX448" s="298"/>
      <c r="BY448" s="298"/>
      <c r="BZ448" s="298"/>
      <c r="CA448" s="298"/>
      <c r="CB448" s="298"/>
      <c r="CC448" s="298"/>
      <c r="CD448" s="298"/>
      <c r="CE448" s="298"/>
      <c r="CF448" s="298"/>
      <c r="CG448" s="298"/>
      <c r="CH448" s="298"/>
      <c r="CI448" s="298"/>
      <c r="CJ448" s="298"/>
      <c r="CK448" s="298"/>
      <c r="CL448" s="298"/>
      <c r="CM448" s="298"/>
      <c r="CN448" s="298"/>
      <c r="CO448" s="298"/>
      <c r="CP448" s="298"/>
      <c r="CQ448" s="298"/>
      <c r="CR448" s="298"/>
      <c r="CS448" s="298"/>
      <c r="CT448" s="298"/>
      <c r="CU448" s="298"/>
      <c r="CV448" s="298"/>
      <c r="CW448" s="298"/>
      <c r="CX448" s="298"/>
      <c r="CY448" s="298"/>
      <c r="CZ448" s="298"/>
      <c r="DA448" s="298"/>
      <c r="DB448" s="298"/>
      <c r="DC448" s="298"/>
      <c r="DD448" s="298"/>
      <c r="DE448" s="298"/>
      <c r="DF448" s="298"/>
      <c r="DG448" s="298"/>
      <c r="DH448" s="298"/>
      <c r="DI448" s="298"/>
      <c r="DJ448" s="298"/>
      <c r="DK448" s="298"/>
      <c r="DL448" s="298"/>
      <c r="DM448" s="298"/>
      <c r="DN448" s="298"/>
      <c r="DO448" s="298"/>
      <c r="DP448" s="298"/>
      <c r="DQ448" s="298"/>
      <c r="DR448" s="298"/>
      <c r="DS448" s="298"/>
      <c r="DT448" s="298"/>
      <c r="DU448" s="298"/>
      <c r="DV448" s="298"/>
      <c r="DW448" s="298"/>
      <c r="DX448" s="298"/>
      <c r="DY448" s="298"/>
      <c r="DZ448" s="298"/>
      <c r="EA448" s="298"/>
      <c r="EB448" s="298"/>
      <c r="EC448" s="298"/>
      <c r="ED448" s="298"/>
      <c r="EE448" s="298"/>
      <c r="EF448" s="298"/>
      <c r="EG448" s="298"/>
      <c r="EH448" s="298"/>
      <c r="EI448" s="298"/>
      <c r="EJ448" s="298"/>
      <c r="EK448" s="298"/>
      <c r="EL448" s="298"/>
      <c r="EM448" s="298"/>
      <c r="EN448" s="298"/>
      <c r="EO448" s="298"/>
      <c r="EP448" s="298"/>
      <c r="EQ448" s="298"/>
      <c r="ER448" s="298"/>
      <c r="ES448" s="298"/>
      <c r="ET448" s="298"/>
      <c r="EU448" s="298"/>
      <c r="EV448" s="298"/>
      <c r="EW448" s="298"/>
      <c r="EX448" s="298"/>
      <c r="EY448" s="298"/>
      <c r="EZ448" s="298"/>
      <c r="FA448" s="298"/>
      <c r="FB448" s="298"/>
      <c r="FC448" s="298"/>
      <c r="FD448" s="298"/>
      <c r="FE448" s="298"/>
      <c r="FF448" s="298"/>
      <c r="FG448" s="298"/>
      <c r="FH448" s="298"/>
      <c r="FI448" s="298"/>
      <c r="FJ448" s="298"/>
      <c r="FK448" s="298"/>
      <c r="FL448" s="298"/>
      <c r="FM448" s="298"/>
      <c r="FN448" s="298"/>
      <c r="FO448" s="298"/>
      <c r="FP448" s="298"/>
      <c r="FQ448" s="298"/>
      <c r="FR448" s="298"/>
      <c r="FS448" s="298"/>
      <c r="FT448" s="298"/>
      <c r="FU448" s="298"/>
      <c r="FV448" s="298"/>
      <c r="FW448" s="298"/>
      <c r="FX448" s="298"/>
      <c r="FY448" s="298"/>
      <c r="FZ448" s="298"/>
      <c r="GA448" s="298"/>
      <c r="GB448" s="298"/>
      <c r="GC448" s="298"/>
      <c r="GD448" s="298"/>
      <c r="GE448" s="298"/>
      <c r="GF448" s="298"/>
      <c r="GG448" s="298"/>
      <c r="GH448" s="298"/>
      <c r="GI448" s="298"/>
      <c r="GJ448" s="298"/>
      <c r="GK448" s="298"/>
      <c r="GL448" s="298"/>
      <c r="GM448" s="298"/>
      <c r="GN448" s="298"/>
      <c r="GO448" s="298"/>
      <c r="GP448" s="298"/>
      <c r="GQ448" s="298"/>
      <c r="GR448" s="298"/>
      <c r="GS448" s="298"/>
      <c r="GT448" s="298"/>
      <c r="GU448" s="298"/>
      <c r="GV448" s="298"/>
      <c r="GW448" s="298"/>
      <c r="GX448" s="298"/>
      <c r="GY448" s="298"/>
      <c r="GZ448" s="298"/>
      <c r="HA448" s="298"/>
      <c r="HB448" s="298"/>
      <c r="HC448" s="298"/>
      <c r="HD448" s="298"/>
      <c r="HE448" s="298"/>
      <c r="HF448" s="298"/>
      <c r="HG448" s="298"/>
      <c r="HH448" s="298"/>
      <c r="HI448" s="298"/>
      <c r="HJ448" s="298"/>
      <c r="HK448" s="298"/>
      <c r="HL448" s="298"/>
      <c r="HM448" s="298"/>
      <c r="HN448" s="298"/>
      <c r="HO448" s="298"/>
      <c r="HP448" s="298"/>
      <c r="HQ448" s="298"/>
      <c r="HR448" s="298"/>
      <c r="HS448" s="298"/>
      <c r="HT448" s="298"/>
      <c r="HU448" s="298"/>
      <c r="HV448" s="298"/>
      <c r="HW448" s="298"/>
      <c r="HX448" s="298"/>
      <c r="HY448" s="298"/>
      <c r="HZ448" s="298"/>
      <c r="IA448" s="298"/>
      <c r="IB448" s="298"/>
      <c r="IC448" s="298"/>
      <c r="ID448" s="298"/>
      <c r="IE448" s="298"/>
      <c r="IF448" s="298"/>
      <c r="IG448" s="298"/>
      <c r="IH448" s="298"/>
      <c r="II448" s="298"/>
      <c r="IJ448" s="298"/>
      <c r="IK448" s="298"/>
      <c r="IL448" s="298"/>
      <c r="IM448" s="298"/>
      <c r="IN448" s="298"/>
      <c r="IO448" s="298"/>
      <c r="IP448" s="298"/>
      <c r="IQ448" s="298"/>
      <c r="IR448" s="298"/>
      <c r="IS448" s="298"/>
      <c r="IT448" s="298"/>
      <c r="IU448" s="298"/>
      <c r="IV448" s="298"/>
    </row>
    <row r="449" spans="1:256">
      <c r="A449" s="427">
        <v>370</v>
      </c>
      <c r="B449" s="380" t="str">
        <f t="shared" si="7"/>
        <v>Michael  Johnson U17M</v>
      </c>
      <c r="C449" s="512" t="s">
        <v>2013</v>
      </c>
      <c r="D449" s="372" t="s">
        <v>131</v>
      </c>
      <c r="E449" s="386">
        <v>37046</v>
      </c>
      <c r="F449" s="371" t="s">
        <v>2016</v>
      </c>
      <c r="G449" s="360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  <c r="AA449" s="298"/>
      <c r="AB449" s="298"/>
      <c r="AC449" s="298"/>
      <c r="AD449" s="298"/>
      <c r="AE449" s="298"/>
      <c r="AF449" s="298"/>
      <c r="AG449" s="298"/>
      <c r="AH449" s="298"/>
      <c r="AI449" s="298"/>
      <c r="AJ449" s="298"/>
      <c r="AK449" s="298"/>
      <c r="AL449" s="298"/>
      <c r="AM449" s="298"/>
      <c r="AN449" s="298"/>
      <c r="AO449" s="298"/>
      <c r="AP449" s="298"/>
      <c r="AQ449" s="298"/>
      <c r="AR449" s="298"/>
      <c r="AS449" s="298"/>
      <c r="AT449" s="298"/>
      <c r="AU449" s="298"/>
      <c r="AV449" s="298"/>
      <c r="AW449" s="298"/>
      <c r="AX449" s="298"/>
      <c r="AY449" s="298"/>
      <c r="AZ449" s="298"/>
      <c r="BA449" s="298"/>
      <c r="BB449" s="298"/>
      <c r="BC449" s="298"/>
      <c r="BD449" s="298"/>
      <c r="BE449" s="298"/>
      <c r="BF449" s="298"/>
      <c r="BG449" s="298"/>
      <c r="BH449" s="298"/>
      <c r="BI449" s="298"/>
      <c r="BJ449" s="298"/>
      <c r="BK449" s="298"/>
      <c r="BL449" s="298"/>
      <c r="BM449" s="298"/>
      <c r="BN449" s="298"/>
      <c r="BO449" s="298"/>
      <c r="BP449" s="298"/>
      <c r="BQ449" s="298"/>
      <c r="BR449" s="298"/>
      <c r="BS449" s="298"/>
      <c r="BT449" s="298"/>
      <c r="BU449" s="298"/>
      <c r="BV449" s="298"/>
      <c r="BW449" s="298"/>
      <c r="BX449" s="298"/>
      <c r="BY449" s="298"/>
      <c r="BZ449" s="298"/>
      <c r="CA449" s="298"/>
      <c r="CB449" s="298"/>
      <c r="CC449" s="298"/>
      <c r="CD449" s="298"/>
      <c r="CE449" s="298"/>
      <c r="CF449" s="298"/>
      <c r="CG449" s="298"/>
      <c r="CH449" s="298"/>
      <c r="CI449" s="298"/>
      <c r="CJ449" s="298"/>
      <c r="CK449" s="298"/>
      <c r="CL449" s="298"/>
      <c r="CM449" s="298"/>
      <c r="CN449" s="298"/>
      <c r="CO449" s="298"/>
      <c r="CP449" s="298"/>
      <c r="CQ449" s="298"/>
      <c r="CR449" s="298"/>
      <c r="CS449" s="298"/>
      <c r="CT449" s="298"/>
      <c r="CU449" s="298"/>
      <c r="CV449" s="298"/>
      <c r="CW449" s="298"/>
      <c r="CX449" s="298"/>
      <c r="CY449" s="298"/>
      <c r="CZ449" s="298"/>
      <c r="DA449" s="298"/>
      <c r="DB449" s="298"/>
      <c r="DC449" s="298"/>
      <c r="DD449" s="298"/>
      <c r="DE449" s="298"/>
      <c r="DF449" s="298"/>
      <c r="DG449" s="298"/>
      <c r="DH449" s="298"/>
      <c r="DI449" s="298"/>
      <c r="DJ449" s="298"/>
      <c r="DK449" s="298"/>
      <c r="DL449" s="298"/>
      <c r="DM449" s="298"/>
      <c r="DN449" s="298"/>
      <c r="DO449" s="298"/>
      <c r="DP449" s="298"/>
      <c r="DQ449" s="298"/>
      <c r="DR449" s="298"/>
      <c r="DS449" s="298"/>
      <c r="DT449" s="298"/>
      <c r="DU449" s="298"/>
      <c r="DV449" s="298"/>
      <c r="DW449" s="298"/>
      <c r="DX449" s="298"/>
      <c r="DY449" s="298"/>
      <c r="DZ449" s="298"/>
      <c r="EA449" s="298"/>
      <c r="EB449" s="298"/>
      <c r="EC449" s="298"/>
      <c r="ED449" s="298"/>
      <c r="EE449" s="298"/>
      <c r="EF449" s="298"/>
      <c r="EG449" s="298"/>
      <c r="EH449" s="298"/>
      <c r="EI449" s="298"/>
      <c r="EJ449" s="298"/>
      <c r="EK449" s="298"/>
      <c r="EL449" s="298"/>
      <c r="EM449" s="298"/>
      <c r="EN449" s="298"/>
      <c r="EO449" s="298"/>
      <c r="EP449" s="298"/>
      <c r="EQ449" s="298"/>
      <c r="ER449" s="298"/>
      <c r="ES449" s="298"/>
      <c r="ET449" s="298"/>
      <c r="EU449" s="298"/>
      <c r="EV449" s="298"/>
      <c r="EW449" s="298"/>
      <c r="EX449" s="298"/>
      <c r="EY449" s="298"/>
      <c r="EZ449" s="298"/>
      <c r="FA449" s="298"/>
      <c r="FB449" s="298"/>
      <c r="FC449" s="298"/>
      <c r="FD449" s="298"/>
      <c r="FE449" s="298"/>
      <c r="FF449" s="298"/>
      <c r="FG449" s="298"/>
      <c r="FH449" s="298"/>
      <c r="FI449" s="298"/>
      <c r="FJ449" s="298"/>
      <c r="FK449" s="298"/>
      <c r="FL449" s="298"/>
      <c r="FM449" s="298"/>
      <c r="FN449" s="298"/>
      <c r="FO449" s="298"/>
      <c r="FP449" s="298"/>
      <c r="FQ449" s="298"/>
      <c r="FR449" s="298"/>
      <c r="FS449" s="298"/>
      <c r="FT449" s="298"/>
      <c r="FU449" s="298"/>
      <c r="FV449" s="298"/>
      <c r="FW449" s="298"/>
      <c r="FX449" s="298"/>
      <c r="FY449" s="298"/>
      <c r="FZ449" s="298"/>
      <c r="GA449" s="298"/>
      <c r="GB449" s="298"/>
      <c r="GC449" s="298"/>
      <c r="GD449" s="298"/>
      <c r="GE449" s="298"/>
      <c r="GF449" s="298"/>
      <c r="GG449" s="298"/>
      <c r="GH449" s="298"/>
      <c r="GI449" s="298"/>
      <c r="GJ449" s="298"/>
      <c r="GK449" s="298"/>
      <c r="GL449" s="298"/>
      <c r="GM449" s="298"/>
      <c r="GN449" s="298"/>
      <c r="GO449" s="298"/>
      <c r="GP449" s="298"/>
      <c r="GQ449" s="298"/>
      <c r="GR449" s="298"/>
      <c r="GS449" s="298"/>
      <c r="GT449" s="298"/>
      <c r="GU449" s="298"/>
      <c r="GV449" s="298"/>
      <c r="GW449" s="298"/>
      <c r="GX449" s="298"/>
      <c r="GY449" s="298"/>
      <c r="GZ449" s="298"/>
      <c r="HA449" s="298"/>
      <c r="HB449" s="298"/>
      <c r="HC449" s="298"/>
      <c r="HD449" s="298"/>
      <c r="HE449" s="298"/>
      <c r="HF449" s="298"/>
      <c r="HG449" s="298"/>
      <c r="HH449" s="298"/>
      <c r="HI449" s="298"/>
      <c r="HJ449" s="298"/>
      <c r="HK449" s="298"/>
      <c r="HL449" s="298"/>
      <c r="HM449" s="298"/>
      <c r="HN449" s="298"/>
      <c r="HO449" s="298"/>
      <c r="HP449" s="298"/>
      <c r="HQ449" s="298"/>
      <c r="HR449" s="298"/>
      <c r="HS449" s="298"/>
      <c r="HT449" s="298"/>
      <c r="HU449" s="298"/>
      <c r="HV449" s="298"/>
      <c r="HW449" s="298"/>
      <c r="HX449" s="298"/>
      <c r="HY449" s="298"/>
      <c r="HZ449" s="298"/>
      <c r="IA449" s="298"/>
      <c r="IB449" s="298"/>
      <c r="IC449" s="298"/>
      <c r="ID449" s="298"/>
      <c r="IE449" s="298"/>
      <c r="IF449" s="298"/>
      <c r="IG449" s="298"/>
      <c r="IH449" s="298"/>
      <c r="II449" s="298"/>
      <c r="IJ449" s="298"/>
      <c r="IK449" s="298"/>
      <c r="IL449" s="298"/>
      <c r="IM449" s="298"/>
      <c r="IN449" s="298"/>
      <c r="IO449" s="298"/>
      <c r="IP449" s="298"/>
      <c r="IQ449" s="298"/>
      <c r="IR449" s="298"/>
      <c r="IS449" s="298"/>
      <c r="IT449" s="298"/>
      <c r="IU449" s="298"/>
      <c r="IV449" s="298"/>
    </row>
    <row r="450" spans="1:256">
      <c r="A450" s="427">
        <v>371</v>
      </c>
      <c r="B450" s="380" t="str">
        <f t="shared" si="7"/>
        <v>James Guyler U17M</v>
      </c>
      <c r="C450" s="512" t="s">
        <v>2013</v>
      </c>
      <c r="D450" s="371" t="s">
        <v>131</v>
      </c>
      <c r="E450" s="386">
        <v>36799</v>
      </c>
      <c r="F450" s="40" t="s">
        <v>2159</v>
      </c>
      <c r="G450" s="360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  <c r="AA450" s="298"/>
      <c r="AB450" s="298"/>
      <c r="AC450" s="298"/>
      <c r="AD450" s="298"/>
      <c r="AE450" s="298"/>
      <c r="AF450" s="298"/>
      <c r="AG450" s="298"/>
      <c r="AH450" s="298"/>
      <c r="AI450" s="298"/>
      <c r="AJ450" s="298"/>
      <c r="AK450" s="298"/>
      <c r="AL450" s="298"/>
      <c r="AM450" s="298"/>
      <c r="AN450" s="298"/>
      <c r="AO450" s="298"/>
      <c r="AP450" s="298"/>
      <c r="AQ450" s="298"/>
      <c r="AR450" s="298"/>
      <c r="AS450" s="298"/>
      <c r="AT450" s="298"/>
      <c r="AU450" s="298"/>
      <c r="AV450" s="298"/>
      <c r="AW450" s="298"/>
      <c r="AX450" s="298"/>
      <c r="AY450" s="298"/>
      <c r="AZ450" s="298"/>
      <c r="BA450" s="298"/>
      <c r="BB450" s="298"/>
      <c r="BC450" s="298"/>
      <c r="BD450" s="298"/>
      <c r="BE450" s="298"/>
      <c r="BF450" s="298"/>
      <c r="BG450" s="298"/>
      <c r="BH450" s="298"/>
      <c r="BI450" s="298"/>
      <c r="BJ450" s="298"/>
      <c r="BK450" s="298"/>
      <c r="BL450" s="298"/>
      <c r="BM450" s="298"/>
      <c r="BN450" s="298"/>
      <c r="BO450" s="298"/>
      <c r="BP450" s="298"/>
      <c r="BQ450" s="298"/>
      <c r="BR450" s="298"/>
      <c r="BS450" s="298"/>
      <c r="BT450" s="298"/>
      <c r="BU450" s="298"/>
      <c r="BV450" s="298"/>
      <c r="BW450" s="298"/>
      <c r="BX450" s="298"/>
      <c r="BY450" s="298"/>
      <c r="BZ450" s="298"/>
      <c r="CA450" s="298"/>
      <c r="CB450" s="298"/>
      <c r="CC450" s="298"/>
      <c r="CD450" s="298"/>
      <c r="CE450" s="298"/>
      <c r="CF450" s="298"/>
      <c r="CG450" s="298"/>
      <c r="CH450" s="298"/>
      <c r="CI450" s="298"/>
      <c r="CJ450" s="298"/>
      <c r="CK450" s="298"/>
      <c r="CL450" s="298"/>
      <c r="CM450" s="298"/>
      <c r="CN450" s="298"/>
      <c r="CO450" s="298"/>
      <c r="CP450" s="298"/>
      <c r="CQ450" s="298"/>
      <c r="CR450" s="298"/>
      <c r="CS450" s="298"/>
      <c r="CT450" s="298"/>
      <c r="CU450" s="298"/>
      <c r="CV450" s="298"/>
      <c r="CW450" s="298"/>
      <c r="CX450" s="298"/>
      <c r="CY450" s="298"/>
      <c r="CZ450" s="298"/>
      <c r="DA450" s="298"/>
      <c r="DB450" s="298"/>
      <c r="DC450" s="298"/>
      <c r="DD450" s="298"/>
      <c r="DE450" s="298"/>
      <c r="DF450" s="298"/>
      <c r="DG450" s="298"/>
      <c r="DH450" s="298"/>
      <c r="DI450" s="298"/>
      <c r="DJ450" s="298"/>
      <c r="DK450" s="298"/>
      <c r="DL450" s="298"/>
      <c r="DM450" s="298"/>
      <c r="DN450" s="298"/>
      <c r="DO450" s="298"/>
      <c r="DP450" s="298"/>
      <c r="DQ450" s="298"/>
      <c r="DR450" s="298"/>
      <c r="DS450" s="298"/>
      <c r="DT450" s="298"/>
      <c r="DU450" s="298"/>
      <c r="DV450" s="298"/>
      <c r="DW450" s="298"/>
      <c r="DX450" s="298"/>
      <c r="DY450" s="298"/>
      <c r="DZ450" s="298"/>
      <c r="EA450" s="298"/>
      <c r="EB450" s="298"/>
      <c r="EC450" s="298"/>
      <c r="ED450" s="298"/>
      <c r="EE450" s="298"/>
      <c r="EF450" s="298"/>
      <c r="EG450" s="298"/>
      <c r="EH450" s="298"/>
      <c r="EI450" s="298"/>
      <c r="EJ450" s="298"/>
      <c r="EK450" s="298"/>
      <c r="EL450" s="298"/>
      <c r="EM450" s="298"/>
      <c r="EN450" s="298"/>
      <c r="EO450" s="298"/>
      <c r="EP450" s="298"/>
      <c r="EQ450" s="298"/>
      <c r="ER450" s="298"/>
      <c r="ES450" s="298"/>
      <c r="ET450" s="298"/>
      <c r="EU450" s="298"/>
      <c r="EV450" s="298"/>
      <c r="EW450" s="298"/>
      <c r="EX450" s="298"/>
      <c r="EY450" s="298"/>
      <c r="EZ450" s="298"/>
      <c r="FA450" s="298"/>
      <c r="FB450" s="298"/>
      <c r="FC450" s="298"/>
      <c r="FD450" s="298"/>
      <c r="FE450" s="298"/>
      <c r="FF450" s="298"/>
      <c r="FG450" s="298"/>
      <c r="FH450" s="298"/>
      <c r="FI450" s="298"/>
      <c r="FJ450" s="298"/>
      <c r="FK450" s="298"/>
      <c r="FL450" s="298"/>
      <c r="FM450" s="298"/>
      <c r="FN450" s="298"/>
      <c r="FO450" s="298"/>
      <c r="FP450" s="298"/>
      <c r="FQ450" s="298"/>
      <c r="FR450" s="298"/>
      <c r="FS450" s="298"/>
      <c r="FT450" s="298"/>
      <c r="FU450" s="298"/>
      <c r="FV450" s="298"/>
      <c r="FW450" s="298"/>
      <c r="FX450" s="298"/>
      <c r="FY450" s="298"/>
      <c r="FZ450" s="298"/>
      <c r="GA450" s="298"/>
      <c r="GB450" s="298"/>
      <c r="GC450" s="298"/>
      <c r="GD450" s="298"/>
      <c r="GE450" s="298"/>
      <c r="GF450" s="298"/>
      <c r="GG450" s="298"/>
      <c r="GH450" s="298"/>
      <c r="GI450" s="298"/>
      <c r="GJ450" s="298"/>
      <c r="GK450" s="298"/>
      <c r="GL450" s="298"/>
      <c r="GM450" s="298"/>
      <c r="GN450" s="298"/>
      <c r="GO450" s="298"/>
      <c r="GP450" s="298"/>
      <c r="GQ450" s="298"/>
      <c r="GR450" s="298"/>
      <c r="GS450" s="298"/>
      <c r="GT450" s="298"/>
      <c r="GU450" s="298"/>
      <c r="GV450" s="298"/>
      <c r="GW450" s="298"/>
      <c r="GX450" s="298"/>
      <c r="GY450" s="298"/>
      <c r="GZ450" s="298"/>
      <c r="HA450" s="298"/>
      <c r="HB450" s="298"/>
      <c r="HC450" s="298"/>
      <c r="HD450" s="298"/>
      <c r="HE450" s="298"/>
      <c r="HF450" s="298"/>
      <c r="HG450" s="298"/>
      <c r="HH450" s="298"/>
      <c r="HI450" s="298"/>
      <c r="HJ450" s="298"/>
      <c r="HK450" s="298"/>
      <c r="HL450" s="298"/>
      <c r="HM450" s="298"/>
      <c r="HN450" s="298"/>
      <c r="HO450" s="298"/>
      <c r="HP450" s="298"/>
      <c r="HQ450" s="298"/>
      <c r="HR450" s="298"/>
      <c r="HS450" s="298"/>
      <c r="HT450" s="298"/>
      <c r="HU450" s="298"/>
      <c r="HV450" s="298"/>
      <c r="HW450" s="298"/>
      <c r="HX450" s="298"/>
      <c r="HY450" s="298"/>
      <c r="HZ450" s="298"/>
      <c r="IA450" s="298"/>
      <c r="IB450" s="298"/>
      <c r="IC450" s="298"/>
      <c r="ID450" s="298"/>
      <c r="IE450" s="298"/>
      <c r="IF450" s="298"/>
      <c r="IG450" s="298"/>
      <c r="IH450" s="298"/>
      <c r="II450" s="298"/>
      <c r="IJ450" s="298"/>
      <c r="IK450" s="298"/>
      <c r="IL450" s="298"/>
      <c r="IM450" s="298"/>
      <c r="IN450" s="298"/>
      <c r="IO450" s="298"/>
      <c r="IP450" s="298"/>
      <c r="IQ450" s="298"/>
      <c r="IR450" s="298"/>
      <c r="IS450" s="298"/>
      <c r="IT450" s="298"/>
      <c r="IU450" s="298"/>
      <c r="IV450" s="298"/>
    </row>
    <row r="451" spans="1:256">
      <c r="A451" s="427">
        <v>372</v>
      </c>
      <c r="B451" s="380" t="str">
        <f t="shared" si="7"/>
        <v>Zach Fenwick U17M</v>
      </c>
      <c r="C451" s="512" t="s">
        <v>2013</v>
      </c>
      <c r="D451" s="372" t="s">
        <v>131</v>
      </c>
      <c r="E451" s="386">
        <v>37499</v>
      </c>
      <c r="F451" s="371" t="s">
        <v>2014</v>
      </c>
      <c r="G451" s="360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  <c r="AA451" s="298"/>
      <c r="AB451" s="298"/>
      <c r="AC451" s="298"/>
      <c r="AD451" s="298"/>
      <c r="AE451" s="298"/>
      <c r="AF451" s="298"/>
      <c r="AG451" s="298"/>
      <c r="AH451" s="298"/>
      <c r="AI451" s="298"/>
      <c r="AJ451" s="298"/>
      <c r="AK451" s="298"/>
      <c r="AL451" s="298"/>
      <c r="AM451" s="298"/>
      <c r="AN451" s="298"/>
      <c r="AO451" s="298"/>
      <c r="AP451" s="298"/>
      <c r="AQ451" s="298"/>
      <c r="AR451" s="298"/>
      <c r="AS451" s="298"/>
      <c r="AT451" s="298"/>
      <c r="AU451" s="298"/>
      <c r="AV451" s="298"/>
      <c r="AW451" s="298"/>
      <c r="AX451" s="298"/>
      <c r="AY451" s="298"/>
      <c r="AZ451" s="298"/>
      <c r="BA451" s="298"/>
      <c r="BB451" s="298"/>
      <c r="BC451" s="298"/>
      <c r="BD451" s="298"/>
      <c r="BE451" s="298"/>
      <c r="BF451" s="298"/>
      <c r="BG451" s="298"/>
      <c r="BH451" s="298"/>
      <c r="BI451" s="298"/>
      <c r="BJ451" s="298"/>
      <c r="BK451" s="298"/>
      <c r="BL451" s="298"/>
      <c r="BM451" s="298"/>
      <c r="BN451" s="298"/>
      <c r="BO451" s="298"/>
      <c r="BP451" s="298"/>
      <c r="BQ451" s="298"/>
      <c r="BR451" s="298"/>
      <c r="BS451" s="298"/>
      <c r="BT451" s="298"/>
      <c r="BU451" s="298"/>
      <c r="BV451" s="298"/>
      <c r="BW451" s="298"/>
      <c r="BX451" s="298"/>
      <c r="BY451" s="298"/>
      <c r="BZ451" s="298"/>
      <c r="CA451" s="298"/>
      <c r="CB451" s="298"/>
      <c r="CC451" s="298"/>
      <c r="CD451" s="298"/>
      <c r="CE451" s="298"/>
      <c r="CF451" s="298"/>
      <c r="CG451" s="298"/>
      <c r="CH451" s="298"/>
      <c r="CI451" s="298"/>
      <c r="CJ451" s="298"/>
      <c r="CK451" s="298"/>
      <c r="CL451" s="298"/>
      <c r="CM451" s="298"/>
      <c r="CN451" s="298"/>
      <c r="CO451" s="298"/>
      <c r="CP451" s="298"/>
      <c r="CQ451" s="298"/>
      <c r="CR451" s="298"/>
      <c r="CS451" s="298"/>
      <c r="CT451" s="298"/>
      <c r="CU451" s="298"/>
      <c r="CV451" s="298"/>
      <c r="CW451" s="298"/>
      <c r="CX451" s="298"/>
      <c r="CY451" s="298"/>
      <c r="CZ451" s="298"/>
      <c r="DA451" s="298"/>
      <c r="DB451" s="298"/>
      <c r="DC451" s="298"/>
      <c r="DD451" s="298"/>
      <c r="DE451" s="298"/>
      <c r="DF451" s="298"/>
      <c r="DG451" s="298"/>
      <c r="DH451" s="298"/>
      <c r="DI451" s="298"/>
      <c r="DJ451" s="298"/>
      <c r="DK451" s="298"/>
      <c r="DL451" s="298"/>
      <c r="DM451" s="298"/>
      <c r="DN451" s="298"/>
      <c r="DO451" s="298"/>
      <c r="DP451" s="298"/>
      <c r="DQ451" s="298"/>
      <c r="DR451" s="298"/>
      <c r="DS451" s="298"/>
      <c r="DT451" s="298"/>
      <c r="DU451" s="298"/>
      <c r="DV451" s="298"/>
      <c r="DW451" s="298"/>
      <c r="DX451" s="298"/>
      <c r="DY451" s="298"/>
      <c r="DZ451" s="298"/>
      <c r="EA451" s="298"/>
      <c r="EB451" s="298"/>
      <c r="EC451" s="298"/>
      <c r="ED451" s="298"/>
      <c r="EE451" s="298"/>
      <c r="EF451" s="298"/>
      <c r="EG451" s="298"/>
      <c r="EH451" s="298"/>
      <c r="EI451" s="298"/>
      <c r="EJ451" s="298"/>
      <c r="EK451" s="298"/>
      <c r="EL451" s="298"/>
      <c r="EM451" s="298"/>
      <c r="EN451" s="298"/>
      <c r="EO451" s="298"/>
      <c r="EP451" s="298"/>
      <c r="EQ451" s="298"/>
      <c r="ER451" s="298"/>
      <c r="ES451" s="298"/>
      <c r="ET451" s="298"/>
      <c r="EU451" s="298"/>
      <c r="EV451" s="298"/>
      <c r="EW451" s="298"/>
      <c r="EX451" s="298"/>
      <c r="EY451" s="298"/>
      <c r="EZ451" s="298"/>
      <c r="FA451" s="298"/>
      <c r="FB451" s="298"/>
      <c r="FC451" s="298"/>
      <c r="FD451" s="298"/>
      <c r="FE451" s="298"/>
      <c r="FF451" s="298"/>
      <c r="FG451" s="298"/>
      <c r="FH451" s="298"/>
      <c r="FI451" s="298"/>
      <c r="FJ451" s="298"/>
      <c r="FK451" s="298"/>
      <c r="FL451" s="298"/>
      <c r="FM451" s="298"/>
      <c r="FN451" s="298"/>
      <c r="FO451" s="298"/>
      <c r="FP451" s="298"/>
      <c r="FQ451" s="298"/>
      <c r="FR451" s="298"/>
      <c r="FS451" s="298"/>
      <c r="FT451" s="298"/>
      <c r="FU451" s="298"/>
      <c r="FV451" s="298"/>
      <c r="FW451" s="298"/>
      <c r="FX451" s="298"/>
      <c r="FY451" s="298"/>
      <c r="FZ451" s="298"/>
      <c r="GA451" s="298"/>
      <c r="GB451" s="298"/>
      <c r="GC451" s="298"/>
      <c r="GD451" s="298"/>
      <c r="GE451" s="298"/>
      <c r="GF451" s="298"/>
      <c r="GG451" s="298"/>
      <c r="GH451" s="298"/>
      <c r="GI451" s="298"/>
      <c r="GJ451" s="298"/>
      <c r="GK451" s="298"/>
      <c r="GL451" s="298"/>
      <c r="GM451" s="298"/>
      <c r="GN451" s="298"/>
      <c r="GO451" s="298"/>
      <c r="GP451" s="298"/>
      <c r="GQ451" s="298"/>
      <c r="GR451" s="298"/>
      <c r="GS451" s="298"/>
      <c r="GT451" s="298"/>
      <c r="GU451" s="298"/>
      <c r="GV451" s="298"/>
      <c r="GW451" s="298"/>
      <c r="GX451" s="298"/>
      <c r="GY451" s="298"/>
      <c r="GZ451" s="298"/>
      <c r="HA451" s="298"/>
      <c r="HB451" s="298"/>
      <c r="HC451" s="298"/>
      <c r="HD451" s="298"/>
      <c r="HE451" s="298"/>
      <c r="HF451" s="298"/>
      <c r="HG451" s="298"/>
      <c r="HH451" s="298"/>
      <c r="HI451" s="298"/>
      <c r="HJ451" s="298"/>
      <c r="HK451" s="298"/>
      <c r="HL451" s="298"/>
      <c r="HM451" s="298"/>
      <c r="HN451" s="298"/>
      <c r="HO451" s="298"/>
      <c r="HP451" s="298"/>
      <c r="HQ451" s="298"/>
      <c r="HR451" s="298"/>
      <c r="HS451" s="298"/>
      <c r="HT451" s="298"/>
      <c r="HU451" s="298"/>
      <c r="HV451" s="298"/>
      <c r="HW451" s="298"/>
      <c r="HX451" s="298"/>
      <c r="HY451" s="298"/>
      <c r="HZ451" s="298"/>
      <c r="IA451" s="298"/>
      <c r="IB451" s="298"/>
      <c r="IC451" s="298"/>
      <c r="ID451" s="298"/>
      <c r="IE451" s="298"/>
      <c r="IF451" s="298"/>
      <c r="IG451" s="298"/>
      <c r="IH451" s="298"/>
      <c r="II451" s="298"/>
      <c r="IJ451" s="298"/>
      <c r="IK451" s="298"/>
      <c r="IL451" s="298"/>
      <c r="IM451" s="298"/>
      <c r="IN451" s="298"/>
      <c r="IO451" s="298"/>
      <c r="IP451" s="298"/>
      <c r="IQ451" s="298"/>
      <c r="IR451" s="298"/>
      <c r="IS451" s="298"/>
      <c r="IT451" s="298"/>
      <c r="IU451" s="298"/>
      <c r="IV451" s="298"/>
    </row>
    <row r="452" spans="1:256">
      <c r="A452" s="427">
        <v>373</v>
      </c>
      <c r="B452" s="380" t="str">
        <f t="shared" si="7"/>
        <v>Ben Holland U17M</v>
      </c>
      <c r="C452" s="512" t="s">
        <v>2013</v>
      </c>
      <c r="D452" s="372" t="s">
        <v>131</v>
      </c>
      <c r="E452" s="386">
        <v>37260</v>
      </c>
      <c r="F452" s="371" t="s">
        <v>1364</v>
      </c>
      <c r="G452" s="360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  <c r="AA452" s="298"/>
      <c r="AB452" s="298"/>
      <c r="AC452" s="298"/>
      <c r="AD452" s="298"/>
      <c r="AE452" s="298"/>
      <c r="AF452" s="298"/>
      <c r="AG452" s="298"/>
      <c r="AH452" s="298"/>
      <c r="AI452" s="298"/>
      <c r="AJ452" s="298"/>
      <c r="AK452" s="298"/>
      <c r="AL452" s="298"/>
      <c r="AM452" s="298"/>
      <c r="AN452" s="298"/>
      <c r="AO452" s="298"/>
      <c r="AP452" s="298"/>
      <c r="AQ452" s="298"/>
      <c r="AR452" s="298"/>
      <c r="AS452" s="298"/>
      <c r="AT452" s="298"/>
      <c r="AU452" s="298"/>
      <c r="AV452" s="298"/>
      <c r="AW452" s="298"/>
      <c r="AX452" s="298"/>
      <c r="AY452" s="298"/>
      <c r="AZ452" s="298"/>
      <c r="BA452" s="298"/>
      <c r="BB452" s="298"/>
      <c r="BC452" s="298"/>
      <c r="BD452" s="298"/>
      <c r="BE452" s="298"/>
      <c r="BF452" s="298"/>
      <c r="BG452" s="298"/>
      <c r="BH452" s="298"/>
      <c r="BI452" s="298"/>
      <c r="BJ452" s="298"/>
      <c r="BK452" s="298"/>
      <c r="BL452" s="298"/>
      <c r="BM452" s="298"/>
      <c r="BN452" s="298"/>
      <c r="BO452" s="298"/>
      <c r="BP452" s="298"/>
      <c r="BQ452" s="298"/>
      <c r="BR452" s="298"/>
      <c r="BS452" s="298"/>
      <c r="BT452" s="298"/>
      <c r="BU452" s="298"/>
      <c r="BV452" s="298"/>
      <c r="BW452" s="298"/>
      <c r="BX452" s="298"/>
      <c r="BY452" s="298"/>
      <c r="BZ452" s="298"/>
      <c r="CA452" s="298"/>
      <c r="CB452" s="298"/>
      <c r="CC452" s="298"/>
      <c r="CD452" s="298"/>
      <c r="CE452" s="298"/>
      <c r="CF452" s="298"/>
      <c r="CG452" s="298"/>
      <c r="CH452" s="298"/>
      <c r="CI452" s="298"/>
      <c r="CJ452" s="298"/>
      <c r="CK452" s="298"/>
      <c r="CL452" s="298"/>
      <c r="CM452" s="298"/>
      <c r="CN452" s="298"/>
      <c r="CO452" s="298"/>
      <c r="CP452" s="298"/>
      <c r="CQ452" s="298"/>
      <c r="CR452" s="298"/>
      <c r="CS452" s="298"/>
      <c r="CT452" s="298"/>
      <c r="CU452" s="298"/>
      <c r="CV452" s="298"/>
      <c r="CW452" s="298"/>
      <c r="CX452" s="298"/>
      <c r="CY452" s="298"/>
      <c r="CZ452" s="298"/>
      <c r="DA452" s="298"/>
      <c r="DB452" s="298"/>
      <c r="DC452" s="298"/>
      <c r="DD452" s="298"/>
      <c r="DE452" s="298"/>
      <c r="DF452" s="298"/>
      <c r="DG452" s="298"/>
      <c r="DH452" s="298"/>
      <c r="DI452" s="298"/>
      <c r="DJ452" s="298"/>
      <c r="DK452" s="298"/>
      <c r="DL452" s="298"/>
      <c r="DM452" s="298"/>
      <c r="DN452" s="298"/>
      <c r="DO452" s="298"/>
      <c r="DP452" s="298"/>
      <c r="DQ452" s="298"/>
      <c r="DR452" s="298"/>
      <c r="DS452" s="298"/>
      <c r="DT452" s="298"/>
      <c r="DU452" s="298"/>
      <c r="DV452" s="298"/>
      <c r="DW452" s="298"/>
      <c r="DX452" s="298"/>
      <c r="DY452" s="298"/>
      <c r="DZ452" s="298"/>
      <c r="EA452" s="298"/>
      <c r="EB452" s="298"/>
      <c r="EC452" s="298"/>
      <c r="ED452" s="298"/>
      <c r="EE452" s="298"/>
      <c r="EF452" s="298"/>
      <c r="EG452" s="298"/>
      <c r="EH452" s="298"/>
      <c r="EI452" s="298"/>
      <c r="EJ452" s="298"/>
      <c r="EK452" s="298"/>
      <c r="EL452" s="298"/>
      <c r="EM452" s="298"/>
      <c r="EN452" s="298"/>
      <c r="EO452" s="298"/>
      <c r="EP452" s="298"/>
      <c r="EQ452" s="298"/>
      <c r="ER452" s="298"/>
      <c r="ES452" s="298"/>
      <c r="ET452" s="298"/>
      <c r="EU452" s="298"/>
      <c r="EV452" s="298"/>
      <c r="EW452" s="298"/>
      <c r="EX452" s="298"/>
      <c r="EY452" s="298"/>
      <c r="EZ452" s="298"/>
      <c r="FA452" s="298"/>
      <c r="FB452" s="298"/>
      <c r="FC452" s="298"/>
      <c r="FD452" s="298"/>
      <c r="FE452" s="298"/>
      <c r="FF452" s="298"/>
      <c r="FG452" s="298"/>
      <c r="FH452" s="298"/>
      <c r="FI452" s="298"/>
      <c r="FJ452" s="298"/>
      <c r="FK452" s="298"/>
      <c r="FL452" s="298"/>
      <c r="FM452" s="298"/>
      <c r="FN452" s="298"/>
      <c r="FO452" s="298"/>
      <c r="FP452" s="298"/>
      <c r="FQ452" s="298"/>
      <c r="FR452" s="298"/>
      <c r="FS452" s="298"/>
      <c r="FT452" s="298"/>
      <c r="FU452" s="298"/>
      <c r="FV452" s="298"/>
      <c r="FW452" s="298"/>
      <c r="FX452" s="298"/>
      <c r="FY452" s="298"/>
      <c r="FZ452" s="298"/>
      <c r="GA452" s="298"/>
      <c r="GB452" s="298"/>
      <c r="GC452" s="298"/>
      <c r="GD452" s="298"/>
      <c r="GE452" s="298"/>
      <c r="GF452" s="298"/>
      <c r="GG452" s="298"/>
      <c r="GH452" s="298"/>
      <c r="GI452" s="298"/>
      <c r="GJ452" s="298"/>
      <c r="GK452" s="298"/>
      <c r="GL452" s="298"/>
      <c r="GM452" s="298"/>
      <c r="GN452" s="298"/>
      <c r="GO452" s="298"/>
      <c r="GP452" s="298"/>
      <c r="GQ452" s="298"/>
      <c r="GR452" s="298"/>
      <c r="GS452" s="298"/>
      <c r="GT452" s="298"/>
      <c r="GU452" s="298"/>
      <c r="GV452" s="298"/>
      <c r="GW452" s="298"/>
      <c r="GX452" s="298"/>
      <c r="GY452" s="298"/>
      <c r="GZ452" s="298"/>
      <c r="HA452" s="298"/>
      <c r="HB452" s="298"/>
      <c r="HC452" s="298"/>
      <c r="HD452" s="298"/>
      <c r="HE452" s="298"/>
      <c r="HF452" s="298"/>
      <c r="HG452" s="298"/>
      <c r="HH452" s="298"/>
      <c r="HI452" s="298"/>
      <c r="HJ452" s="298"/>
      <c r="HK452" s="298"/>
      <c r="HL452" s="298"/>
      <c r="HM452" s="298"/>
      <c r="HN452" s="298"/>
      <c r="HO452" s="298"/>
      <c r="HP452" s="298"/>
      <c r="HQ452" s="298"/>
      <c r="HR452" s="298"/>
      <c r="HS452" s="298"/>
      <c r="HT452" s="298"/>
      <c r="HU452" s="298"/>
      <c r="HV452" s="298"/>
      <c r="HW452" s="298"/>
      <c r="HX452" s="298"/>
      <c r="HY452" s="298"/>
      <c r="HZ452" s="298"/>
      <c r="IA452" s="298"/>
      <c r="IB452" s="298"/>
      <c r="IC452" s="298"/>
      <c r="ID452" s="298"/>
      <c r="IE452" s="298"/>
      <c r="IF452" s="298"/>
      <c r="IG452" s="298"/>
      <c r="IH452" s="298"/>
      <c r="II452" s="298"/>
      <c r="IJ452" s="298"/>
      <c r="IK452" s="298"/>
      <c r="IL452" s="298"/>
      <c r="IM452" s="298"/>
      <c r="IN452" s="298"/>
      <c r="IO452" s="298"/>
      <c r="IP452" s="298"/>
      <c r="IQ452" s="298"/>
      <c r="IR452" s="298"/>
      <c r="IS452" s="298"/>
      <c r="IT452" s="298"/>
      <c r="IU452" s="298"/>
      <c r="IV452" s="298"/>
    </row>
    <row r="453" spans="1:256">
      <c r="A453" s="427">
        <v>374</v>
      </c>
      <c r="B453" s="380" t="str">
        <f t="shared" si="7"/>
        <v>Robert Hughes U17M</v>
      </c>
      <c r="C453" s="512" t="s">
        <v>2013</v>
      </c>
      <c r="D453" s="372" t="s">
        <v>131</v>
      </c>
      <c r="E453" s="386">
        <v>37164</v>
      </c>
      <c r="F453" s="371" t="s">
        <v>2015</v>
      </c>
      <c r="G453" s="360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  <c r="AA453" s="298"/>
      <c r="AB453" s="298"/>
      <c r="AC453" s="298"/>
      <c r="AD453" s="298"/>
      <c r="AE453" s="298"/>
      <c r="AF453" s="298"/>
      <c r="AG453" s="298"/>
      <c r="AH453" s="298"/>
      <c r="AI453" s="298"/>
      <c r="AJ453" s="298"/>
      <c r="AK453" s="298"/>
      <c r="AL453" s="298"/>
      <c r="AM453" s="298"/>
      <c r="AN453" s="298"/>
      <c r="AO453" s="298"/>
      <c r="AP453" s="298"/>
      <c r="AQ453" s="298"/>
      <c r="AR453" s="298"/>
      <c r="AS453" s="298"/>
      <c r="AT453" s="298"/>
      <c r="AU453" s="298"/>
      <c r="AV453" s="298"/>
      <c r="AW453" s="298"/>
      <c r="AX453" s="298"/>
      <c r="AY453" s="298"/>
      <c r="AZ453" s="298"/>
      <c r="BA453" s="298"/>
      <c r="BB453" s="298"/>
      <c r="BC453" s="298"/>
      <c r="BD453" s="298"/>
      <c r="BE453" s="298"/>
      <c r="BF453" s="298"/>
      <c r="BG453" s="298"/>
      <c r="BH453" s="298"/>
      <c r="BI453" s="298"/>
      <c r="BJ453" s="298"/>
      <c r="BK453" s="298"/>
      <c r="BL453" s="298"/>
      <c r="BM453" s="298"/>
      <c r="BN453" s="298"/>
      <c r="BO453" s="298"/>
      <c r="BP453" s="298"/>
      <c r="BQ453" s="298"/>
      <c r="BR453" s="298"/>
      <c r="BS453" s="298"/>
      <c r="BT453" s="298"/>
      <c r="BU453" s="298"/>
      <c r="BV453" s="298"/>
      <c r="BW453" s="298"/>
      <c r="BX453" s="298"/>
      <c r="BY453" s="298"/>
      <c r="BZ453" s="298"/>
      <c r="CA453" s="298"/>
      <c r="CB453" s="298"/>
      <c r="CC453" s="298"/>
      <c r="CD453" s="298"/>
      <c r="CE453" s="298"/>
      <c r="CF453" s="298"/>
      <c r="CG453" s="298"/>
      <c r="CH453" s="298"/>
      <c r="CI453" s="298"/>
      <c r="CJ453" s="298"/>
      <c r="CK453" s="298"/>
      <c r="CL453" s="298"/>
      <c r="CM453" s="298"/>
      <c r="CN453" s="298"/>
      <c r="CO453" s="298"/>
      <c r="CP453" s="298"/>
      <c r="CQ453" s="298"/>
      <c r="CR453" s="298"/>
      <c r="CS453" s="298"/>
      <c r="CT453" s="298"/>
      <c r="CU453" s="298"/>
      <c r="CV453" s="298"/>
      <c r="CW453" s="298"/>
      <c r="CX453" s="298"/>
      <c r="CY453" s="298"/>
      <c r="CZ453" s="298"/>
      <c r="DA453" s="298"/>
      <c r="DB453" s="298"/>
      <c r="DC453" s="298"/>
      <c r="DD453" s="298"/>
      <c r="DE453" s="298"/>
      <c r="DF453" s="298"/>
      <c r="DG453" s="298"/>
      <c r="DH453" s="298"/>
      <c r="DI453" s="298"/>
      <c r="DJ453" s="298"/>
      <c r="DK453" s="298"/>
      <c r="DL453" s="298"/>
      <c r="DM453" s="298"/>
      <c r="DN453" s="298"/>
      <c r="DO453" s="298"/>
      <c r="DP453" s="298"/>
      <c r="DQ453" s="298"/>
      <c r="DR453" s="298"/>
      <c r="DS453" s="298"/>
      <c r="DT453" s="298"/>
      <c r="DU453" s="298"/>
      <c r="DV453" s="298"/>
      <c r="DW453" s="298"/>
      <c r="DX453" s="298"/>
      <c r="DY453" s="298"/>
      <c r="DZ453" s="298"/>
      <c r="EA453" s="298"/>
      <c r="EB453" s="298"/>
      <c r="EC453" s="298"/>
      <c r="ED453" s="298"/>
      <c r="EE453" s="298"/>
      <c r="EF453" s="298"/>
      <c r="EG453" s="298"/>
      <c r="EH453" s="298"/>
      <c r="EI453" s="298"/>
      <c r="EJ453" s="298"/>
      <c r="EK453" s="298"/>
      <c r="EL453" s="298"/>
      <c r="EM453" s="298"/>
      <c r="EN453" s="298"/>
      <c r="EO453" s="298"/>
      <c r="EP453" s="298"/>
      <c r="EQ453" s="298"/>
      <c r="ER453" s="298"/>
      <c r="ES453" s="298"/>
      <c r="ET453" s="298"/>
      <c r="EU453" s="298"/>
      <c r="EV453" s="298"/>
      <c r="EW453" s="298"/>
      <c r="EX453" s="298"/>
      <c r="EY453" s="298"/>
      <c r="EZ453" s="298"/>
      <c r="FA453" s="298"/>
      <c r="FB453" s="298"/>
      <c r="FC453" s="298"/>
      <c r="FD453" s="298"/>
      <c r="FE453" s="298"/>
      <c r="FF453" s="298"/>
      <c r="FG453" s="298"/>
      <c r="FH453" s="298"/>
      <c r="FI453" s="298"/>
      <c r="FJ453" s="298"/>
      <c r="FK453" s="298"/>
      <c r="FL453" s="298"/>
      <c r="FM453" s="298"/>
      <c r="FN453" s="298"/>
      <c r="FO453" s="298"/>
      <c r="FP453" s="298"/>
      <c r="FQ453" s="298"/>
      <c r="FR453" s="298"/>
      <c r="FS453" s="298"/>
      <c r="FT453" s="298"/>
      <c r="FU453" s="298"/>
      <c r="FV453" s="298"/>
      <c r="FW453" s="298"/>
      <c r="FX453" s="298"/>
      <c r="FY453" s="298"/>
      <c r="FZ453" s="298"/>
      <c r="GA453" s="298"/>
      <c r="GB453" s="298"/>
      <c r="GC453" s="298"/>
      <c r="GD453" s="298"/>
      <c r="GE453" s="298"/>
      <c r="GF453" s="298"/>
      <c r="GG453" s="298"/>
      <c r="GH453" s="298"/>
      <c r="GI453" s="298"/>
      <c r="GJ453" s="298"/>
      <c r="GK453" s="298"/>
      <c r="GL453" s="298"/>
      <c r="GM453" s="298"/>
      <c r="GN453" s="298"/>
      <c r="GO453" s="298"/>
      <c r="GP453" s="298"/>
      <c r="GQ453" s="298"/>
      <c r="GR453" s="298"/>
      <c r="GS453" s="298"/>
      <c r="GT453" s="298"/>
      <c r="GU453" s="298"/>
      <c r="GV453" s="298"/>
      <c r="GW453" s="298"/>
      <c r="GX453" s="298"/>
      <c r="GY453" s="298"/>
      <c r="GZ453" s="298"/>
      <c r="HA453" s="298"/>
      <c r="HB453" s="298"/>
      <c r="HC453" s="298"/>
      <c r="HD453" s="298"/>
      <c r="HE453" s="298"/>
      <c r="HF453" s="298"/>
      <c r="HG453" s="298"/>
      <c r="HH453" s="298"/>
      <c r="HI453" s="298"/>
      <c r="HJ453" s="298"/>
      <c r="HK453" s="298"/>
      <c r="HL453" s="298"/>
      <c r="HM453" s="298"/>
      <c r="HN453" s="298"/>
      <c r="HO453" s="298"/>
      <c r="HP453" s="298"/>
      <c r="HQ453" s="298"/>
      <c r="HR453" s="298"/>
      <c r="HS453" s="298"/>
      <c r="HT453" s="298"/>
      <c r="HU453" s="298"/>
      <c r="HV453" s="298"/>
      <c r="HW453" s="298"/>
      <c r="HX453" s="298"/>
      <c r="HY453" s="298"/>
      <c r="HZ453" s="298"/>
      <c r="IA453" s="298"/>
      <c r="IB453" s="298"/>
      <c r="IC453" s="298"/>
      <c r="ID453" s="298"/>
      <c r="IE453" s="298"/>
      <c r="IF453" s="298"/>
      <c r="IG453" s="298"/>
      <c r="IH453" s="298"/>
      <c r="II453" s="298"/>
      <c r="IJ453" s="298"/>
      <c r="IK453" s="298"/>
      <c r="IL453" s="298"/>
      <c r="IM453" s="298"/>
      <c r="IN453" s="298"/>
      <c r="IO453" s="298"/>
      <c r="IP453" s="298"/>
      <c r="IQ453" s="298"/>
      <c r="IR453" s="298"/>
      <c r="IS453" s="298"/>
      <c r="IT453" s="298"/>
      <c r="IU453" s="298"/>
      <c r="IV453" s="298"/>
    </row>
    <row r="454" spans="1:256">
      <c r="A454" s="427">
        <v>375</v>
      </c>
      <c r="B454" s="380" t="str">
        <f t="shared" si="7"/>
        <v>Joshua Hatchard U17M</v>
      </c>
      <c r="C454" s="512" t="s">
        <v>2013</v>
      </c>
      <c r="D454" s="371" t="s">
        <v>131</v>
      </c>
      <c r="E454" s="386">
        <v>37378</v>
      </c>
      <c r="F454" s="371" t="s">
        <v>3200</v>
      </c>
      <c r="G454" s="360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  <c r="AA454" s="298"/>
      <c r="AB454" s="298"/>
      <c r="AC454" s="298"/>
      <c r="AD454" s="298"/>
      <c r="AE454" s="298"/>
      <c r="AF454" s="298"/>
      <c r="AG454" s="298"/>
      <c r="AH454" s="298"/>
      <c r="AI454" s="298"/>
      <c r="AJ454" s="298"/>
      <c r="AK454" s="298"/>
      <c r="AL454" s="298"/>
      <c r="AM454" s="298"/>
      <c r="AN454" s="298"/>
      <c r="AO454" s="298"/>
      <c r="AP454" s="298"/>
      <c r="AQ454" s="298"/>
      <c r="AR454" s="298"/>
      <c r="AS454" s="298"/>
      <c r="AT454" s="298"/>
      <c r="AU454" s="298"/>
      <c r="AV454" s="298"/>
      <c r="AW454" s="298"/>
      <c r="AX454" s="298"/>
      <c r="AY454" s="298"/>
      <c r="AZ454" s="298"/>
      <c r="BA454" s="298"/>
      <c r="BB454" s="298"/>
      <c r="BC454" s="298"/>
      <c r="BD454" s="298"/>
      <c r="BE454" s="298"/>
      <c r="BF454" s="298"/>
      <c r="BG454" s="298"/>
      <c r="BH454" s="298"/>
      <c r="BI454" s="298"/>
      <c r="BJ454" s="298"/>
      <c r="BK454" s="298"/>
      <c r="BL454" s="298"/>
      <c r="BM454" s="298"/>
      <c r="BN454" s="298"/>
      <c r="BO454" s="298"/>
      <c r="BP454" s="298"/>
      <c r="BQ454" s="298"/>
      <c r="BR454" s="298"/>
      <c r="BS454" s="298"/>
      <c r="BT454" s="298"/>
      <c r="BU454" s="298"/>
      <c r="BV454" s="298"/>
      <c r="BW454" s="298"/>
      <c r="BX454" s="298"/>
      <c r="BY454" s="298"/>
      <c r="BZ454" s="298"/>
      <c r="CA454" s="298"/>
      <c r="CB454" s="298"/>
      <c r="CC454" s="298"/>
      <c r="CD454" s="298"/>
      <c r="CE454" s="298"/>
      <c r="CF454" s="298"/>
      <c r="CG454" s="298"/>
      <c r="CH454" s="298"/>
      <c r="CI454" s="298"/>
      <c r="CJ454" s="298"/>
      <c r="CK454" s="298"/>
      <c r="CL454" s="298"/>
      <c r="CM454" s="298"/>
      <c r="CN454" s="298"/>
      <c r="CO454" s="298"/>
      <c r="CP454" s="298"/>
      <c r="CQ454" s="298"/>
      <c r="CR454" s="298"/>
      <c r="CS454" s="298"/>
      <c r="CT454" s="298"/>
      <c r="CU454" s="298"/>
      <c r="CV454" s="298"/>
      <c r="CW454" s="298"/>
      <c r="CX454" s="298"/>
      <c r="CY454" s="298"/>
      <c r="CZ454" s="298"/>
      <c r="DA454" s="298"/>
      <c r="DB454" s="298"/>
      <c r="DC454" s="298"/>
      <c r="DD454" s="298"/>
      <c r="DE454" s="298"/>
      <c r="DF454" s="298"/>
      <c r="DG454" s="298"/>
      <c r="DH454" s="298"/>
      <c r="DI454" s="298"/>
      <c r="DJ454" s="298"/>
      <c r="DK454" s="298"/>
      <c r="DL454" s="298"/>
      <c r="DM454" s="298"/>
      <c r="DN454" s="298"/>
      <c r="DO454" s="298"/>
      <c r="DP454" s="298"/>
      <c r="DQ454" s="298"/>
      <c r="DR454" s="298"/>
      <c r="DS454" s="298"/>
      <c r="DT454" s="298"/>
      <c r="DU454" s="298"/>
      <c r="DV454" s="298"/>
      <c r="DW454" s="298"/>
      <c r="DX454" s="298"/>
      <c r="DY454" s="298"/>
      <c r="DZ454" s="298"/>
      <c r="EA454" s="298"/>
      <c r="EB454" s="298"/>
      <c r="EC454" s="298"/>
      <c r="ED454" s="298"/>
      <c r="EE454" s="298"/>
      <c r="EF454" s="298"/>
      <c r="EG454" s="298"/>
      <c r="EH454" s="298"/>
      <c r="EI454" s="298"/>
      <c r="EJ454" s="298"/>
      <c r="EK454" s="298"/>
      <c r="EL454" s="298"/>
      <c r="EM454" s="298"/>
      <c r="EN454" s="298"/>
      <c r="EO454" s="298"/>
      <c r="EP454" s="298"/>
      <c r="EQ454" s="298"/>
      <c r="ER454" s="298"/>
      <c r="ES454" s="298"/>
      <c r="ET454" s="298"/>
      <c r="EU454" s="298"/>
      <c r="EV454" s="298"/>
      <c r="EW454" s="298"/>
      <c r="EX454" s="298"/>
      <c r="EY454" s="298"/>
      <c r="EZ454" s="298"/>
      <c r="FA454" s="298"/>
      <c r="FB454" s="298"/>
      <c r="FC454" s="298"/>
      <c r="FD454" s="298"/>
      <c r="FE454" s="298"/>
      <c r="FF454" s="298"/>
      <c r="FG454" s="298"/>
      <c r="FH454" s="298"/>
      <c r="FI454" s="298"/>
      <c r="FJ454" s="298"/>
      <c r="FK454" s="298"/>
      <c r="FL454" s="298"/>
      <c r="FM454" s="298"/>
      <c r="FN454" s="298"/>
      <c r="FO454" s="298"/>
      <c r="FP454" s="298"/>
      <c r="FQ454" s="298"/>
      <c r="FR454" s="298"/>
      <c r="FS454" s="298"/>
      <c r="FT454" s="298"/>
      <c r="FU454" s="298"/>
      <c r="FV454" s="298"/>
      <c r="FW454" s="298"/>
      <c r="FX454" s="298"/>
      <c r="FY454" s="298"/>
      <c r="FZ454" s="298"/>
      <c r="GA454" s="298"/>
      <c r="GB454" s="298"/>
      <c r="GC454" s="298"/>
      <c r="GD454" s="298"/>
      <c r="GE454" s="298"/>
      <c r="GF454" s="298"/>
      <c r="GG454" s="298"/>
      <c r="GH454" s="298"/>
      <c r="GI454" s="298"/>
      <c r="GJ454" s="298"/>
      <c r="GK454" s="298"/>
      <c r="GL454" s="298"/>
      <c r="GM454" s="298"/>
      <c r="GN454" s="298"/>
      <c r="GO454" s="298"/>
      <c r="GP454" s="298"/>
      <c r="GQ454" s="298"/>
      <c r="GR454" s="298"/>
      <c r="GS454" s="298"/>
      <c r="GT454" s="298"/>
      <c r="GU454" s="298"/>
      <c r="GV454" s="298"/>
      <c r="GW454" s="298"/>
      <c r="GX454" s="298"/>
      <c r="GY454" s="298"/>
      <c r="GZ454" s="298"/>
      <c r="HA454" s="298"/>
      <c r="HB454" s="298"/>
      <c r="HC454" s="298"/>
      <c r="HD454" s="298"/>
      <c r="HE454" s="298"/>
      <c r="HF454" s="298"/>
      <c r="HG454" s="298"/>
      <c r="HH454" s="298"/>
      <c r="HI454" s="298"/>
      <c r="HJ454" s="298"/>
      <c r="HK454" s="298"/>
      <c r="HL454" s="298"/>
      <c r="HM454" s="298"/>
      <c r="HN454" s="298"/>
      <c r="HO454" s="298"/>
      <c r="HP454" s="298"/>
      <c r="HQ454" s="298"/>
      <c r="HR454" s="298"/>
      <c r="HS454" s="298"/>
      <c r="HT454" s="298"/>
      <c r="HU454" s="298"/>
      <c r="HV454" s="298"/>
      <c r="HW454" s="298"/>
      <c r="HX454" s="298"/>
      <c r="HY454" s="298"/>
      <c r="HZ454" s="298"/>
      <c r="IA454" s="298"/>
      <c r="IB454" s="298"/>
      <c r="IC454" s="298"/>
      <c r="ID454" s="298"/>
      <c r="IE454" s="298"/>
      <c r="IF454" s="298"/>
      <c r="IG454" s="298"/>
      <c r="IH454" s="298"/>
      <c r="II454" s="298"/>
      <c r="IJ454" s="298"/>
      <c r="IK454" s="298"/>
      <c r="IL454" s="298"/>
      <c r="IM454" s="298"/>
      <c r="IN454" s="298"/>
      <c r="IO454" s="298"/>
      <c r="IP454" s="298"/>
      <c r="IQ454" s="298"/>
      <c r="IR454" s="298"/>
      <c r="IS454" s="298"/>
      <c r="IT454" s="298"/>
      <c r="IU454" s="298"/>
      <c r="IV454" s="298"/>
    </row>
    <row r="455" spans="1:256">
      <c r="A455" s="427">
        <v>376</v>
      </c>
      <c r="B455" s="380" t="str">
        <f t="shared" si="7"/>
        <v>Paul Green SM</v>
      </c>
      <c r="C455" s="512" t="s">
        <v>2013</v>
      </c>
      <c r="D455" s="372" t="s">
        <v>137</v>
      </c>
      <c r="E455" s="386">
        <v>26253</v>
      </c>
      <c r="F455" s="371" t="s">
        <v>2839</v>
      </c>
      <c r="G455" s="360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  <c r="AA455" s="298"/>
      <c r="AB455" s="298"/>
      <c r="AC455" s="298"/>
      <c r="AD455" s="298"/>
      <c r="AE455" s="298"/>
      <c r="AF455" s="298"/>
      <c r="AG455" s="298"/>
      <c r="AH455" s="298"/>
      <c r="AI455" s="298"/>
      <c r="AJ455" s="298"/>
      <c r="AK455" s="298"/>
      <c r="AL455" s="298"/>
      <c r="AM455" s="298"/>
      <c r="AN455" s="298"/>
      <c r="AO455" s="298"/>
      <c r="AP455" s="298"/>
      <c r="AQ455" s="298"/>
      <c r="AR455" s="298"/>
      <c r="AS455" s="298"/>
      <c r="AT455" s="298"/>
      <c r="AU455" s="298"/>
      <c r="AV455" s="298"/>
      <c r="AW455" s="298"/>
      <c r="AX455" s="298"/>
      <c r="AY455" s="298"/>
      <c r="AZ455" s="298"/>
      <c r="BA455" s="298"/>
      <c r="BB455" s="298"/>
      <c r="BC455" s="298"/>
      <c r="BD455" s="298"/>
      <c r="BE455" s="298"/>
      <c r="BF455" s="298"/>
      <c r="BG455" s="298"/>
      <c r="BH455" s="298"/>
      <c r="BI455" s="298"/>
      <c r="BJ455" s="298"/>
      <c r="BK455" s="298"/>
      <c r="BL455" s="298"/>
      <c r="BM455" s="298"/>
      <c r="BN455" s="298"/>
      <c r="BO455" s="298"/>
      <c r="BP455" s="298"/>
      <c r="BQ455" s="298"/>
      <c r="BR455" s="298"/>
      <c r="BS455" s="298"/>
      <c r="BT455" s="298"/>
      <c r="BU455" s="298"/>
      <c r="BV455" s="298"/>
      <c r="BW455" s="298"/>
      <c r="BX455" s="298"/>
      <c r="BY455" s="298"/>
      <c r="BZ455" s="298"/>
      <c r="CA455" s="298"/>
      <c r="CB455" s="298"/>
      <c r="CC455" s="298"/>
      <c r="CD455" s="298"/>
      <c r="CE455" s="298"/>
      <c r="CF455" s="298"/>
      <c r="CG455" s="298"/>
      <c r="CH455" s="298"/>
      <c r="CI455" s="298"/>
      <c r="CJ455" s="298"/>
      <c r="CK455" s="298"/>
      <c r="CL455" s="298"/>
      <c r="CM455" s="298"/>
      <c r="CN455" s="298"/>
      <c r="CO455" s="298"/>
      <c r="CP455" s="298"/>
      <c r="CQ455" s="298"/>
      <c r="CR455" s="298"/>
      <c r="CS455" s="298"/>
      <c r="CT455" s="298"/>
      <c r="CU455" s="298"/>
      <c r="CV455" s="298"/>
      <c r="CW455" s="298"/>
      <c r="CX455" s="298"/>
      <c r="CY455" s="298"/>
      <c r="CZ455" s="298"/>
      <c r="DA455" s="298"/>
      <c r="DB455" s="298"/>
      <c r="DC455" s="298"/>
      <c r="DD455" s="298"/>
      <c r="DE455" s="298"/>
      <c r="DF455" s="298"/>
      <c r="DG455" s="298"/>
      <c r="DH455" s="298"/>
      <c r="DI455" s="298"/>
      <c r="DJ455" s="298"/>
      <c r="DK455" s="298"/>
      <c r="DL455" s="298"/>
      <c r="DM455" s="298"/>
      <c r="DN455" s="298"/>
      <c r="DO455" s="298"/>
      <c r="DP455" s="298"/>
      <c r="DQ455" s="298"/>
      <c r="DR455" s="298"/>
      <c r="DS455" s="298"/>
      <c r="DT455" s="298"/>
      <c r="DU455" s="298"/>
      <c r="DV455" s="298"/>
      <c r="DW455" s="298"/>
      <c r="DX455" s="298"/>
      <c r="DY455" s="298"/>
      <c r="DZ455" s="298"/>
      <c r="EA455" s="298"/>
      <c r="EB455" s="298"/>
      <c r="EC455" s="298"/>
      <c r="ED455" s="298"/>
      <c r="EE455" s="298"/>
      <c r="EF455" s="298"/>
      <c r="EG455" s="298"/>
      <c r="EH455" s="298"/>
      <c r="EI455" s="298"/>
      <c r="EJ455" s="298"/>
      <c r="EK455" s="298"/>
      <c r="EL455" s="298"/>
      <c r="EM455" s="298"/>
      <c r="EN455" s="298"/>
      <c r="EO455" s="298"/>
      <c r="EP455" s="298"/>
      <c r="EQ455" s="298"/>
      <c r="ER455" s="298"/>
      <c r="ES455" s="298"/>
      <c r="ET455" s="298"/>
      <c r="EU455" s="298"/>
      <c r="EV455" s="298"/>
      <c r="EW455" s="298"/>
      <c r="EX455" s="298"/>
      <c r="EY455" s="298"/>
      <c r="EZ455" s="298"/>
      <c r="FA455" s="298"/>
      <c r="FB455" s="298"/>
      <c r="FC455" s="298"/>
      <c r="FD455" s="298"/>
      <c r="FE455" s="298"/>
      <c r="FF455" s="298"/>
      <c r="FG455" s="298"/>
      <c r="FH455" s="298"/>
      <c r="FI455" s="298"/>
      <c r="FJ455" s="298"/>
      <c r="FK455" s="298"/>
      <c r="FL455" s="298"/>
      <c r="FM455" s="298"/>
      <c r="FN455" s="298"/>
      <c r="FO455" s="298"/>
      <c r="FP455" s="298"/>
      <c r="FQ455" s="298"/>
      <c r="FR455" s="298"/>
      <c r="FS455" s="298"/>
      <c r="FT455" s="298"/>
      <c r="FU455" s="298"/>
      <c r="FV455" s="298"/>
      <c r="FW455" s="298"/>
      <c r="FX455" s="298"/>
      <c r="FY455" s="298"/>
      <c r="FZ455" s="298"/>
      <c r="GA455" s="298"/>
      <c r="GB455" s="298"/>
      <c r="GC455" s="298"/>
      <c r="GD455" s="298"/>
      <c r="GE455" s="298"/>
      <c r="GF455" s="298"/>
      <c r="GG455" s="298"/>
      <c r="GH455" s="298"/>
      <c r="GI455" s="298"/>
      <c r="GJ455" s="298"/>
      <c r="GK455" s="298"/>
      <c r="GL455" s="298"/>
      <c r="GM455" s="298"/>
      <c r="GN455" s="298"/>
      <c r="GO455" s="298"/>
      <c r="GP455" s="298"/>
      <c r="GQ455" s="298"/>
      <c r="GR455" s="298"/>
      <c r="GS455" s="298"/>
      <c r="GT455" s="298"/>
      <c r="GU455" s="298"/>
      <c r="GV455" s="298"/>
      <c r="GW455" s="298"/>
      <c r="GX455" s="298"/>
      <c r="GY455" s="298"/>
      <c r="GZ455" s="298"/>
      <c r="HA455" s="298"/>
      <c r="HB455" s="298"/>
      <c r="HC455" s="298"/>
      <c r="HD455" s="298"/>
      <c r="HE455" s="298"/>
      <c r="HF455" s="298"/>
      <c r="HG455" s="298"/>
      <c r="HH455" s="298"/>
      <c r="HI455" s="298"/>
      <c r="HJ455" s="298"/>
      <c r="HK455" s="298"/>
      <c r="HL455" s="298"/>
      <c r="HM455" s="298"/>
      <c r="HN455" s="298"/>
      <c r="HO455" s="298"/>
      <c r="HP455" s="298"/>
      <c r="HQ455" s="298"/>
      <c r="HR455" s="298"/>
      <c r="HS455" s="298"/>
      <c r="HT455" s="298"/>
      <c r="HU455" s="298"/>
      <c r="HV455" s="298"/>
      <c r="HW455" s="298"/>
      <c r="HX455" s="298"/>
      <c r="HY455" s="298"/>
      <c r="HZ455" s="298"/>
      <c r="IA455" s="298"/>
      <c r="IB455" s="298"/>
      <c r="IC455" s="298"/>
      <c r="ID455" s="298"/>
      <c r="IE455" s="298"/>
      <c r="IF455" s="298"/>
      <c r="IG455" s="298"/>
      <c r="IH455" s="298"/>
      <c r="II455" s="298"/>
      <c r="IJ455" s="298"/>
      <c r="IK455" s="298"/>
      <c r="IL455" s="298"/>
      <c r="IM455" s="298"/>
      <c r="IN455" s="298"/>
      <c r="IO455" s="298"/>
      <c r="IP455" s="298"/>
      <c r="IQ455" s="298"/>
      <c r="IR455" s="298"/>
      <c r="IS455" s="298"/>
      <c r="IT455" s="298"/>
      <c r="IU455" s="298"/>
      <c r="IV455" s="298"/>
    </row>
    <row r="456" spans="1:256">
      <c r="A456" s="427">
        <v>377</v>
      </c>
      <c r="B456" s="380" t="str">
        <f t="shared" si="7"/>
        <v>Roz Hutton VW</v>
      </c>
      <c r="C456" s="512" t="s">
        <v>2013</v>
      </c>
      <c r="D456" s="391" t="s">
        <v>2950</v>
      </c>
      <c r="E456" s="387">
        <v>17369</v>
      </c>
      <c r="F456" s="391" t="s">
        <v>3054</v>
      </c>
      <c r="G456" s="360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  <c r="AA456" s="298"/>
      <c r="AB456" s="298"/>
      <c r="AC456" s="298"/>
      <c r="AD456" s="298"/>
      <c r="AE456" s="298"/>
      <c r="AF456" s="298"/>
      <c r="AG456" s="298"/>
      <c r="AH456" s="298"/>
      <c r="AI456" s="298"/>
      <c r="AJ456" s="298"/>
      <c r="AK456" s="298"/>
      <c r="AL456" s="298"/>
      <c r="AM456" s="298"/>
      <c r="AN456" s="298"/>
      <c r="AO456" s="298"/>
      <c r="AP456" s="298"/>
      <c r="AQ456" s="298"/>
      <c r="AR456" s="298"/>
      <c r="AS456" s="298"/>
      <c r="AT456" s="298"/>
      <c r="AU456" s="298"/>
      <c r="AV456" s="298"/>
      <c r="AW456" s="298"/>
      <c r="AX456" s="298"/>
      <c r="AY456" s="298"/>
      <c r="AZ456" s="298"/>
      <c r="BA456" s="298"/>
      <c r="BB456" s="298"/>
      <c r="BC456" s="298"/>
      <c r="BD456" s="298"/>
      <c r="BE456" s="298"/>
      <c r="BF456" s="298"/>
      <c r="BG456" s="298"/>
      <c r="BH456" s="298"/>
      <c r="BI456" s="298"/>
      <c r="BJ456" s="298"/>
      <c r="BK456" s="298"/>
      <c r="BL456" s="298"/>
      <c r="BM456" s="298"/>
      <c r="BN456" s="298"/>
      <c r="BO456" s="298"/>
      <c r="BP456" s="298"/>
      <c r="BQ456" s="298"/>
      <c r="BR456" s="298"/>
      <c r="BS456" s="298"/>
      <c r="BT456" s="298"/>
      <c r="BU456" s="298"/>
      <c r="BV456" s="298"/>
      <c r="BW456" s="298"/>
      <c r="BX456" s="298"/>
      <c r="BY456" s="298"/>
      <c r="BZ456" s="298"/>
      <c r="CA456" s="298"/>
      <c r="CB456" s="298"/>
      <c r="CC456" s="298"/>
      <c r="CD456" s="298"/>
      <c r="CE456" s="298"/>
      <c r="CF456" s="298"/>
      <c r="CG456" s="298"/>
      <c r="CH456" s="298"/>
      <c r="CI456" s="298"/>
      <c r="CJ456" s="298"/>
      <c r="CK456" s="298"/>
      <c r="CL456" s="298"/>
      <c r="CM456" s="298"/>
      <c r="CN456" s="298"/>
      <c r="CO456" s="298"/>
      <c r="CP456" s="298"/>
      <c r="CQ456" s="298"/>
      <c r="CR456" s="298"/>
      <c r="CS456" s="298"/>
      <c r="CT456" s="298"/>
      <c r="CU456" s="298"/>
      <c r="CV456" s="298"/>
      <c r="CW456" s="298"/>
      <c r="CX456" s="298"/>
      <c r="CY456" s="298"/>
      <c r="CZ456" s="298"/>
      <c r="DA456" s="298"/>
      <c r="DB456" s="298"/>
      <c r="DC456" s="298"/>
      <c r="DD456" s="298"/>
      <c r="DE456" s="298"/>
      <c r="DF456" s="298"/>
      <c r="DG456" s="298"/>
      <c r="DH456" s="298"/>
      <c r="DI456" s="298"/>
      <c r="DJ456" s="298"/>
      <c r="DK456" s="298"/>
      <c r="DL456" s="298"/>
      <c r="DM456" s="298"/>
      <c r="DN456" s="298"/>
      <c r="DO456" s="298"/>
      <c r="DP456" s="298"/>
      <c r="DQ456" s="298"/>
      <c r="DR456" s="298"/>
      <c r="DS456" s="298"/>
      <c r="DT456" s="298"/>
      <c r="DU456" s="298"/>
      <c r="DV456" s="298"/>
      <c r="DW456" s="298"/>
      <c r="DX456" s="298"/>
      <c r="DY456" s="298"/>
      <c r="DZ456" s="298"/>
      <c r="EA456" s="298"/>
      <c r="EB456" s="298"/>
      <c r="EC456" s="298"/>
      <c r="ED456" s="298"/>
      <c r="EE456" s="298"/>
      <c r="EF456" s="298"/>
      <c r="EG456" s="298"/>
      <c r="EH456" s="298"/>
      <c r="EI456" s="298"/>
      <c r="EJ456" s="298"/>
      <c r="EK456" s="298"/>
      <c r="EL456" s="298"/>
      <c r="EM456" s="298"/>
      <c r="EN456" s="298"/>
      <c r="EO456" s="298"/>
      <c r="EP456" s="298"/>
      <c r="EQ456" s="298"/>
      <c r="ER456" s="298"/>
      <c r="ES456" s="298"/>
      <c r="ET456" s="298"/>
      <c r="EU456" s="298"/>
      <c r="EV456" s="298"/>
      <c r="EW456" s="298"/>
      <c r="EX456" s="298"/>
      <c r="EY456" s="298"/>
      <c r="EZ456" s="298"/>
      <c r="FA456" s="298"/>
      <c r="FB456" s="298"/>
      <c r="FC456" s="298"/>
      <c r="FD456" s="298"/>
      <c r="FE456" s="298"/>
      <c r="FF456" s="298"/>
      <c r="FG456" s="298"/>
      <c r="FH456" s="298"/>
      <c r="FI456" s="298"/>
      <c r="FJ456" s="298"/>
      <c r="FK456" s="298"/>
      <c r="FL456" s="298"/>
      <c r="FM456" s="298"/>
      <c r="FN456" s="298"/>
      <c r="FO456" s="298"/>
      <c r="FP456" s="298"/>
      <c r="FQ456" s="298"/>
      <c r="FR456" s="298"/>
      <c r="FS456" s="298"/>
      <c r="FT456" s="298"/>
      <c r="FU456" s="298"/>
      <c r="FV456" s="298"/>
      <c r="FW456" s="298"/>
      <c r="FX456" s="298"/>
      <c r="FY456" s="298"/>
      <c r="FZ456" s="298"/>
      <c r="GA456" s="298"/>
      <c r="GB456" s="298"/>
      <c r="GC456" s="298"/>
      <c r="GD456" s="298"/>
      <c r="GE456" s="298"/>
      <c r="GF456" s="298"/>
      <c r="GG456" s="298"/>
      <c r="GH456" s="298"/>
      <c r="GI456" s="298"/>
      <c r="GJ456" s="298"/>
      <c r="GK456" s="298"/>
      <c r="GL456" s="298"/>
      <c r="GM456" s="298"/>
      <c r="GN456" s="298"/>
      <c r="GO456" s="298"/>
      <c r="GP456" s="298"/>
      <c r="GQ456" s="298"/>
      <c r="GR456" s="298"/>
      <c r="GS456" s="298"/>
      <c r="GT456" s="298"/>
      <c r="GU456" s="298"/>
      <c r="GV456" s="298"/>
      <c r="GW456" s="298"/>
      <c r="GX456" s="298"/>
      <c r="GY456" s="298"/>
      <c r="GZ456" s="298"/>
      <c r="HA456" s="298"/>
      <c r="HB456" s="298"/>
      <c r="HC456" s="298"/>
      <c r="HD456" s="298"/>
      <c r="HE456" s="298"/>
      <c r="HF456" s="298"/>
      <c r="HG456" s="298"/>
      <c r="HH456" s="298"/>
      <c r="HI456" s="298"/>
      <c r="HJ456" s="298"/>
      <c r="HK456" s="298"/>
      <c r="HL456" s="298"/>
      <c r="HM456" s="298"/>
      <c r="HN456" s="298"/>
      <c r="HO456" s="298"/>
      <c r="HP456" s="298"/>
      <c r="HQ456" s="298"/>
      <c r="HR456" s="298"/>
      <c r="HS456" s="298"/>
      <c r="HT456" s="298"/>
      <c r="HU456" s="298"/>
      <c r="HV456" s="298"/>
      <c r="HW456" s="298"/>
      <c r="HX456" s="298"/>
      <c r="HY456" s="298"/>
      <c r="HZ456" s="298"/>
      <c r="IA456" s="298"/>
      <c r="IB456" s="298"/>
      <c r="IC456" s="298"/>
      <c r="ID456" s="298"/>
      <c r="IE456" s="298"/>
      <c r="IF456" s="298"/>
      <c r="IG456" s="298"/>
      <c r="IH456" s="298"/>
      <c r="II456" s="298"/>
      <c r="IJ456" s="298"/>
      <c r="IK456" s="298"/>
      <c r="IL456" s="298"/>
      <c r="IM456" s="298"/>
      <c r="IN456" s="298"/>
      <c r="IO456" s="298"/>
      <c r="IP456" s="298"/>
      <c r="IQ456" s="298"/>
      <c r="IR456" s="298"/>
      <c r="IS456" s="298"/>
      <c r="IT456" s="298"/>
      <c r="IU456" s="298"/>
      <c r="IV456" s="298"/>
    </row>
    <row r="457" spans="1:256">
      <c r="A457" s="427">
        <v>378</v>
      </c>
      <c r="B457" s="380" t="str">
        <f t="shared" si="7"/>
        <v>Ryan Webb SM</v>
      </c>
      <c r="C457" s="512" t="s">
        <v>2013</v>
      </c>
      <c r="D457" s="372" t="s">
        <v>137</v>
      </c>
      <c r="E457" s="386">
        <v>35722</v>
      </c>
      <c r="F457" s="371" t="s">
        <v>2031</v>
      </c>
      <c r="G457" s="360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  <c r="AA457" s="298"/>
      <c r="AB457" s="298"/>
      <c r="AC457" s="298"/>
      <c r="AD457" s="298"/>
      <c r="AE457" s="298"/>
      <c r="AF457" s="298"/>
      <c r="AG457" s="298"/>
      <c r="AH457" s="298"/>
      <c r="AI457" s="298"/>
      <c r="AJ457" s="298"/>
      <c r="AK457" s="298"/>
      <c r="AL457" s="298"/>
      <c r="AM457" s="298"/>
      <c r="AN457" s="298"/>
      <c r="AO457" s="298"/>
      <c r="AP457" s="298"/>
      <c r="AQ457" s="298"/>
      <c r="AR457" s="298"/>
      <c r="AS457" s="298"/>
      <c r="AT457" s="298"/>
      <c r="AU457" s="298"/>
      <c r="AV457" s="298"/>
      <c r="AW457" s="298"/>
      <c r="AX457" s="298"/>
      <c r="AY457" s="298"/>
      <c r="AZ457" s="298"/>
      <c r="BA457" s="298"/>
      <c r="BB457" s="298"/>
      <c r="BC457" s="298"/>
      <c r="BD457" s="298"/>
      <c r="BE457" s="298"/>
      <c r="BF457" s="298"/>
      <c r="BG457" s="298"/>
      <c r="BH457" s="298"/>
      <c r="BI457" s="298"/>
      <c r="BJ457" s="298"/>
      <c r="BK457" s="298"/>
      <c r="BL457" s="298"/>
      <c r="BM457" s="298"/>
      <c r="BN457" s="298"/>
      <c r="BO457" s="298"/>
      <c r="BP457" s="298"/>
      <c r="BQ457" s="298"/>
      <c r="BR457" s="298"/>
      <c r="BS457" s="298"/>
      <c r="BT457" s="298"/>
      <c r="BU457" s="298"/>
      <c r="BV457" s="298"/>
      <c r="BW457" s="298"/>
      <c r="BX457" s="298"/>
      <c r="BY457" s="298"/>
      <c r="BZ457" s="298"/>
      <c r="CA457" s="298"/>
      <c r="CB457" s="298"/>
      <c r="CC457" s="298"/>
      <c r="CD457" s="298"/>
      <c r="CE457" s="298"/>
      <c r="CF457" s="298"/>
      <c r="CG457" s="298"/>
      <c r="CH457" s="298"/>
      <c r="CI457" s="298"/>
      <c r="CJ457" s="298"/>
      <c r="CK457" s="298"/>
      <c r="CL457" s="298"/>
      <c r="CM457" s="298"/>
      <c r="CN457" s="298"/>
      <c r="CO457" s="298"/>
      <c r="CP457" s="298"/>
      <c r="CQ457" s="298"/>
      <c r="CR457" s="298"/>
      <c r="CS457" s="298"/>
      <c r="CT457" s="298"/>
      <c r="CU457" s="298"/>
      <c r="CV457" s="298"/>
      <c r="CW457" s="298"/>
      <c r="CX457" s="298"/>
      <c r="CY457" s="298"/>
      <c r="CZ457" s="298"/>
      <c r="DA457" s="298"/>
      <c r="DB457" s="298"/>
      <c r="DC457" s="298"/>
      <c r="DD457" s="298"/>
      <c r="DE457" s="298"/>
      <c r="DF457" s="298"/>
      <c r="DG457" s="298"/>
      <c r="DH457" s="298"/>
      <c r="DI457" s="298"/>
      <c r="DJ457" s="298"/>
      <c r="DK457" s="298"/>
      <c r="DL457" s="298"/>
      <c r="DM457" s="298"/>
      <c r="DN457" s="298"/>
      <c r="DO457" s="298"/>
      <c r="DP457" s="298"/>
      <c r="DQ457" s="298"/>
      <c r="DR457" s="298"/>
      <c r="DS457" s="298"/>
      <c r="DT457" s="298"/>
      <c r="DU457" s="298"/>
      <c r="DV457" s="298"/>
      <c r="DW457" s="298"/>
      <c r="DX457" s="298"/>
      <c r="DY457" s="298"/>
      <c r="DZ457" s="298"/>
      <c r="EA457" s="298"/>
      <c r="EB457" s="298"/>
      <c r="EC457" s="298"/>
      <c r="ED457" s="298"/>
      <c r="EE457" s="298"/>
      <c r="EF457" s="298"/>
      <c r="EG457" s="298"/>
      <c r="EH457" s="298"/>
      <c r="EI457" s="298"/>
      <c r="EJ457" s="298"/>
      <c r="EK457" s="298"/>
      <c r="EL457" s="298"/>
      <c r="EM457" s="298"/>
      <c r="EN457" s="298"/>
      <c r="EO457" s="298"/>
      <c r="EP457" s="298"/>
      <c r="EQ457" s="298"/>
      <c r="ER457" s="298"/>
      <c r="ES457" s="298"/>
      <c r="ET457" s="298"/>
      <c r="EU457" s="298"/>
      <c r="EV457" s="298"/>
      <c r="EW457" s="298"/>
      <c r="EX457" s="298"/>
      <c r="EY457" s="298"/>
      <c r="EZ457" s="298"/>
      <c r="FA457" s="298"/>
      <c r="FB457" s="298"/>
      <c r="FC457" s="298"/>
      <c r="FD457" s="298"/>
      <c r="FE457" s="298"/>
      <c r="FF457" s="298"/>
      <c r="FG457" s="298"/>
      <c r="FH457" s="298"/>
      <c r="FI457" s="298"/>
      <c r="FJ457" s="298"/>
      <c r="FK457" s="298"/>
      <c r="FL457" s="298"/>
      <c r="FM457" s="298"/>
      <c r="FN457" s="298"/>
      <c r="FO457" s="298"/>
      <c r="FP457" s="298"/>
      <c r="FQ457" s="298"/>
      <c r="FR457" s="298"/>
      <c r="FS457" s="298"/>
      <c r="FT457" s="298"/>
      <c r="FU457" s="298"/>
      <c r="FV457" s="298"/>
      <c r="FW457" s="298"/>
      <c r="FX457" s="298"/>
      <c r="FY457" s="298"/>
      <c r="FZ457" s="298"/>
      <c r="GA457" s="298"/>
      <c r="GB457" s="298"/>
      <c r="GC457" s="298"/>
      <c r="GD457" s="298"/>
      <c r="GE457" s="298"/>
      <c r="GF457" s="298"/>
      <c r="GG457" s="298"/>
      <c r="GH457" s="298"/>
      <c r="GI457" s="298"/>
      <c r="GJ457" s="298"/>
      <c r="GK457" s="298"/>
      <c r="GL457" s="298"/>
      <c r="GM457" s="298"/>
      <c r="GN457" s="298"/>
      <c r="GO457" s="298"/>
      <c r="GP457" s="298"/>
      <c r="GQ457" s="298"/>
      <c r="GR457" s="298"/>
      <c r="GS457" s="298"/>
      <c r="GT457" s="298"/>
      <c r="GU457" s="298"/>
      <c r="GV457" s="298"/>
      <c r="GW457" s="298"/>
      <c r="GX457" s="298"/>
      <c r="GY457" s="298"/>
      <c r="GZ457" s="298"/>
      <c r="HA457" s="298"/>
      <c r="HB457" s="298"/>
      <c r="HC457" s="298"/>
      <c r="HD457" s="298"/>
      <c r="HE457" s="298"/>
      <c r="HF457" s="298"/>
      <c r="HG457" s="298"/>
      <c r="HH457" s="298"/>
      <c r="HI457" s="298"/>
      <c r="HJ457" s="298"/>
      <c r="HK457" s="298"/>
      <c r="HL457" s="298"/>
      <c r="HM457" s="298"/>
      <c r="HN457" s="298"/>
      <c r="HO457" s="298"/>
      <c r="HP457" s="298"/>
      <c r="HQ457" s="298"/>
      <c r="HR457" s="298"/>
      <c r="HS457" s="298"/>
      <c r="HT457" s="298"/>
      <c r="HU457" s="298"/>
      <c r="HV457" s="298"/>
      <c r="HW457" s="298"/>
      <c r="HX457" s="298"/>
      <c r="HY457" s="298"/>
      <c r="HZ457" s="298"/>
      <c r="IA457" s="298"/>
      <c r="IB457" s="298"/>
      <c r="IC457" s="298"/>
      <c r="ID457" s="298"/>
      <c r="IE457" s="298"/>
      <c r="IF457" s="298"/>
      <c r="IG457" s="298"/>
      <c r="IH457" s="298"/>
      <c r="II457" s="298"/>
      <c r="IJ457" s="298"/>
      <c r="IK457" s="298"/>
      <c r="IL457" s="298"/>
      <c r="IM457" s="298"/>
      <c r="IN457" s="298"/>
      <c r="IO457" s="298"/>
      <c r="IP457" s="298"/>
      <c r="IQ457" s="298"/>
      <c r="IR457" s="298"/>
      <c r="IS457" s="298"/>
      <c r="IT457" s="298"/>
      <c r="IU457" s="298"/>
      <c r="IV457" s="298"/>
    </row>
    <row r="458" spans="1:256">
      <c r="A458" s="427">
        <v>379</v>
      </c>
      <c r="B458" s="380" t="str">
        <f t="shared" si="7"/>
        <v>Simon Davis SM</v>
      </c>
      <c r="C458" s="512" t="s">
        <v>2013</v>
      </c>
      <c r="D458" s="379" t="s">
        <v>137</v>
      </c>
      <c r="E458" s="387">
        <v>35014</v>
      </c>
      <c r="F458" s="372" t="s">
        <v>1423</v>
      </c>
      <c r="G458" s="360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  <c r="AA458" s="298"/>
      <c r="AB458" s="298"/>
      <c r="AC458" s="298"/>
      <c r="AD458" s="298"/>
      <c r="AE458" s="298"/>
      <c r="AF458" s="298"/>
      <c r="AG458" s="298"/>
      <c r="AH458" s="298"/>
      <c r="AI458" s="298"/>
      <c r="AJ458" s="298"/>
      <c r="AK458" s="298"/>
      <c r="AL458" s="298"/>
      <c r="AM458" s="298"/>
      <c r="AN458" s="298"/>
      <c r="AO458" s="298"/>
      <c r="AP458" s="298"/>
      <c r="AQ458" s="298"/>
      <c r="AR458" s="298"/>
      <c r="AS458" s="298"/>
      <c r="AT458" s="298"/>
      <c r="AU458" s="298"/>
      <c r="AV458" s="298"/>
      <c r="AW458" s="298"/>
      <c r="AX458" s="298"/>
      <c r="AY458" s="298"/>
      <c r="AZ458" s="298"/>
      <c r="BA458" s="298"/>
      <c r="BB458" s="298"/>
      <c r="BC458" s="298"/>
      <c r="BD458" s="298"/>
      <c r="BE458" s="298"/>
      <c r="BF458" s="298"/>
      <c r="BG458" s="298"/>
      <c r="BH458" s="298"/>
      <c r="BI458" s="298"/>
      <c r="BJ458" s="298"/>
      <c r="BK458" s="298"/>
      <c r="BL458" s="298"/>
      <c r="BM458" s="298"/>
      <c r="BN458" s="298"/>
      <c r="BO458" s="298"/>
      <c r="BP458" s="298"/>
      <c r="BQ458" s="298"/>
      <c r="BR458" s="298"/>
      <c r="BS458" s="298"/>
      <c r="BT458" s="298"/>
      <c r="BU458" s="298"/>
      <c r="BV458" s="298"/>
      <c r="BW458" s="298"/>
      <c r="BX458" s="298"/>
      <c r="BY458" s="298"/>
      <c r="BZ458" s="298"/>
      <c r="CA458" s="298"/>
      <c r="CB458" s="298"/>
      <c r="CC458" s="298"/>
      <c r="CD458" s="298"/>
      <c r="CE458" s="298"/>
      <c r="CF458" s="298"/>
      <c r="CG458" s="298"/>
      <c r="CH458" s="298"/>
      <c r="CI458" s="298"/>
      <c r="CJ458" s="298"/>
      <c r="CK458" s="298"/>
      <c r="CL458" s="298"/>
      <c r="CM458" s="298"/>
      <c r="CN458" s="298"/>
      <c r="CO458" s="298"/>
      <c r="CP458" s="298"/>
      <c r="CQ458" s="298"/>
      <c r="CR458" s="298"/>
      <c r="CS458" s="298"/>
      <c r="CT458" s="298"/>
      <c r="CU458" s="298"/>
      <c r="CV458" s="298"/>
      <c r="CW458" s="298"/>
      <c r="CX458" s="298"/>
      <c r="CY458" s="298"/>
      <c r="CZ458" s="298"/>
      <c r="DA458" s="298"/>
      <c r="DB458" s="298"/>
      <c r="DC458" s="298"/>
      <c r="DD458" s="298"/>
      <c r="DE458" s="298"/>
      <c r="DF458" s="298"/>
      <c r="DG458" s="298"/>
      <c r="DH458" s="298"/>
      <c r="DI458" s="298"/>
      <c r="DJ458" s="298"/>
      <c r="DK458" s="298"/>
      <c r="DL458" s="298"/>
      <c r="DM458" s="298"/>
      <c r="DN458" s="298"/>
      <c r="DO458" s="298"/>
      <c r="DP458" s="298"/>
      <c r="DQ458" s="298"/>
      <c r="DR458" s="298"/>
      <c r="DS458" s="298"/>
      <c r="DT458" s="298"/>
      <c r="DU458" s="298"/>
      <c r="DV458" s="298"/>
      <c r="DW458" s="298"/>
      <c r="DX458" s="298"/>
      <c r="DY458" s="298"/>
      <c r="DZ458" s="298"/>
      <c r="EA458" s="298"/>
      <c r="EB458" s="298"/>
      <c r="EC458" s="298"/>
      <c r="ED458" s="298"/>
      <c r="EE458" s="298"/>
      <c r="EF458" s="298"/>
      <c r="EG458" s="298"/>
      <c r="EH458" s="298"/>
      <c r="EI458" s="298"/>
      <c r="EJ458" s="298"/>
      <c r="EK458" s="298"/>
      <c r="EL458" s="298"/>
      <c r="EM458" s="298"/>
      <c r="EN458" s="298"/>
      <c r="EO458" s="298"/>
      <c r="EP458" s="298"/>
      <c r="EQ458" s="298"/>
      <c r="ER458" s="298"/>
      <c r="ES458" s="298"/>
      <c r="ET458" s="298"/>
      <c r="EU458" s="298"/>
      <c r="EV458" s="298"/>
      <c r="EW458" s="298"/>
      <c r="EX458" s="298"/>
      <c r="EY458" s="298"/>
      <c r="EZ458" s="298"/>
      <c r="FA458" s="298"/>
      <c r="FB458" s="298"/>
      <c r="FC458" s="298"/>
      <c r="FD458" s="298"/>
      <c r="FE458" s="298"/>
      <c r="FF458" s="298"/>
      <c r="FG458" s="298"/>
      <c r="FH458" s="298"/>
      <c r="FI458" s="298"/>
      <c r="FJ458" s="298"/>
      <c r="FK458" s="298"/>
      <c r="FL458" s="298"/>
      <c r="FM458" s="298"/>
      <c r="FN458" s="298"/>
      <c r="FO458" s="298"/>
      <c r="FP458" s="298"/>
      <c r="FQ458" s="298"/>
      <c r="FR458" s="298"/>
      <c r="FS458" s="298"/>
      <c r="FT458" s="298"/>
      <c r="FU458" s="298"/>
      <c r="FV458" s="298"/>
      <c r="FW458" s="298"/>
      <c r="FX458" s="298"/>
      <c r="FY458" s="298"/>
      <c r="FZ458" s="298"/>
      <c r="GA458" s="298"/>
      <c r="GB458" s="298"/>
      <c r="GC458" s="298"/>
      <c r="GD458" s="298"/>
      <c r="GE458" s="298"/>
      <c r="GF458" s="298"/>
      <c r="GG458" s="298"/>
      <c r="GH458" s="298"/>
      <c r="GI458" s="298"/>
      <c r="GJ458" s="298"/>
      <c r="GK458" s="298"/>
      <c r="GL458" s="298"/>
      <c r="GM458" s="298"/>
      <c r="GN458" s="298"/>
      <c r="GO458" s="298"/>
      <c r="GP458" s="298"/>
      <c r="GQ458" s="298"/>
      <c r="GR458" s="298"/>
      <c r="GS458" s="298"/>
      <c r="GT458" s="298"/>
      <c r="GU458" s="298"/>
      <c r="GV458" s="298"/>
      <c r="GW458" s="298"/>
      <c r="GX458" s="298"/>
      <c r="GY458" s="298"/>
      <c r="GZ458" s="298"/>
      <c r="HA458" s="298"/>
      <c r="HB458" s="298"/>
      <c r="HC458" s="298"/>
      <c r="HD458" s="298"/>
      <c r="HE458" s="298"/>
      <c r="HF458" s="298"/>
      <c r="HG458" s="298"/>
      <c r="HH458" s="298"/>
      <c r="HI458" s="298"/>
      <c r="HJ458" s="298"/>
      <c r="HK458" s="298"/>
      <c r="HL458" s="298"/>
      <c r="HM458" s="298"/>
      <c r="HN458" s="298"/>
      <c r="HO458" s="298"/>
      <c r="HP458" s="298"/>
      <c r="HQ458" s="298"/>
      <c r="HR458" s="298"/>
      <c r="HS458" s="298"/>
      <c r="HT458" s="298"/>
      <c r="HU458" s="298"/>
      <c r="HV458" s="298"/>
      <c r="HW458" s="298"/>
      <c r="HX458" s="298"/>
      <c r="HY458" s="298"/>
      <c r="HZ458" s="298"/>
      <c r="IA458" s="298"/>
      <c r="IB458" s="298"/>
      <c r="IC458" s="298"/>
      <c r="ID458" s="298"/>
      <c r="IE458" s="298"/>
      <c r="IF458" s="298"/>
      <c r="IG458" s="298"/>
      <c r="IH458" s="298"/>
      <c r="II458" s="298"/>
      <c r="IJ458" s="298"/>
      <c r="IK458" s="298"/>
      <c r="IL458" s="298"/>
      <c r="IM458" s="298"/>
      <c r="IN458" s="298"/>
      <c r="IO458" s="298"/>
      <c r="IP458" s="298"/>
      <c r="IQ458" s="298"/>
      <c r="IR458" s="298"/>
      <c r="IS458" s="298"/>
      <c r="IT458" s="298"/>
      <c r="IU458" s="298"/>
      <c r="IV458" s="298"/>
    </row>
    <row r="459" spans="1:256">
      <c r="A459" s="427">
        <v>380</v>
      </c>
      <c r="B459" s="380" t="str">
        <f t="shared" si="7"/>
        <v>Rob Rawles SM</v>
      </c>
      <c r="C459" s="512" t="s">
        <v>2013</v>
      </c>
      <c r="D459" s="379" t="s">
        <v>137</v>
      </c>
      <c r="E459" s="387">
        <v>26216</v>
      </c>
      <c r="F459" s="371" t="s">
        <v>2332</v>
      </c>
      <c r="G459" s="360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  <c r="AA459" s="298"/>
      <c r="AB459" s="298"/>
      <c r="AC459" s="298"/>
      <c r="AD459" s="298"/>
      <c r="AE459" s="298"/>
      <c r="AF459" s="298"/>
      <c r="AG459" s="298"/>
      <c r="AH459" s="298"/>
      <c r="AI459" s="298"/>
      <c r="AJ459" s="298"/>
      <c r="AK459" s="298"/>
      <c r="AL459" s="298"/>
      <c r="AM459" s="298"/>
      <c r="AN459" s="298"/>
      <c r="AO459" s="298"/>
      <c r="AP459" s="298"/>
      <c r="AQ459" s="298"/>
      <c r="AR459" s="298"/>
      <c r="AS459" s="298"/>
      <c r="AT459" s="298"/>
      <c r="AU459" s="298"/>
      <c r="AV459" s="298"/>
      <c r="AW459" s="298"/>
      <c r="AX459" s="298"/>
      <c r="AY459" s="298"/>
      <c r="AZ459" s="298"/>
      <c r="BA459" s="298"/>
      <c r="BB459" s="298"/>
      <c r="BC459" s="298"/>
      <c r="BD459" s="298"/>
      <c r="BE459" s="298"/>
      <c r="BF459" s="298"/>
      <c r="BG459" s="298"/>
      <c r="BH459" s="298"/>
      <c r="BI459" s="298"/>
      <c r="BJ459" s="298"/>
      <c r="BK459" s="298"/>
      <c r="BL459" s="298"/>
      <c r="BM459" s="298"/>
      <c r="BN459" s="298"/>
      <c r="BO459" s="298"/>
      <c r="BP459" s="298"/>
      <c r="BQ459" s="298"/>
      <c r="BR459" s="298"/>
      <c r="BS459" s="298"/>
      <c r="BT459" s="298"/>
      <c r="BU459" s="298"/>
      <c r="BV459" s="298"/>
      <c r="BW459" s="298"/>
      <c r="BX459" s="298"/>
      <c r="BY459" s="298"/>
      <c r="BZ459" s="298"/>
      <c r="CA459" s="298"/>
      <c r="CB459" s="298"/>
      <c r="CC459" s="298"/>
      <c r="CD459" s="298"/>
      <c r="CE459" s="298"/>
      <c r="CF459" s="298"/>
      <c r="CG459" s="298"/>
      <c r="CH459" s="298"/>
      <c r="CI459" s="298"/>
      <c r="CJ459" s="298"/>
      <c r="CK459" s="298"/>
      <c r="CL459" s="298"/>
      <c r="CM459" s="298"/>
      <c r="CN459" s="298"/>
      <c r="CO459" s="298"/>
      <c r="CP459" s="298"/>
      <c r="CQ459" s="298"/>
      <c r="CR459" s="298"/>
      <c r="CS459" s="298"/>
      <c r="CT459" s="298"/>
      <c r="CU459" s="298"/>
      <c r="CV459" s="298"/>
      <c r="CW459" s="298"/>
      <c r="CX459" s="298"/>
      <c r="CY459" s="298"/>
      <c r="CZ459" s="298"/>
      <c r="DA459" s="298"/>
      <c r="DB459" s="298"/>
      <c r="DC459" s="298"/>
      <c r="DD459" s="298"/>
      <c r="DE459" s="298"/>
      <c r="DF459" s="298"/>
      <c r="DG459" s="298"/>
      <c r="DH459" s="298"/>
      <c r="DI459" s="298"/>
      <c r="DJ459" s="298"/>
      <c r="DK459" s="298"/>
      <c r="DL459" s="298"/>
      <c r="DM459" s="298"/>
      <c r="DN459" s="298"/>
      <c r="DO459" s="298"/>
      <c r="DP459" s="298"/>
      <c r="DQ459" s="298"/>
      <c r="DR459" s="298"/>
      <c r="DS459" s="298"/>
      <c r="DT459" s="298"/>
      <c r="DU459" s="298"/>
      <c r="DV459" s="298"/>
      <c r="DW459" s="298"/>
      <c r="DX459" s="298"/>
      <c r="DY459" s="298"/>
      <c r="DZ459" s="298"/>
      <c r="EA459" s="298"/>
      <c r="EB459" s="298"/>
      <c r="EC459" s="298"/>
      <c r="ED459" s="298"/>
      <c r="EE459" s="298"/>
      <c r="EF459" s="298"/>
      <c r="EG459" s="298"/>
      <c r="EH459" s="298"/>
      <c r="EI459" s="298"/>
      <c r="EJ459" s="298"/>
      <c r="EK459" s="298"/>
      <c r="EL459" s="298"/>
      <c r="EM459" s="298"/>
      <c r="EN459" s="298"/>
      <c r="EO459" s="298"/>
      <c r="EP459" s="298"/>
      <c r="EQ459" s="298"/>
      <c r="ER459" s="298"/>
      <c r="ES459" s="298"/>
      <c r="ET459" s="298"/>
      <c r="EU459" s="298"/>
      <c r="EV459" s="298"/>
      <c r="EW459" s="298"/>
      <c r="EX459" s="298"/>
      <c r="EY459" s="298"/>
      <c r="EZ459" s="298"/>
      <c r="FA459" s="298"/>
      <c r="FB459" s="298"/>
      <c r="FC459" s="298"/>
      <c r="FD459" s="298"/>
      <c r="FE459" s="298"/>
      <c r="FF459" s="298"/>
      <c r="FG459" s="298"/>
      <c r="FH459" s="298"/>
      <c r="FI459" s="298"/>
      <c r="FJ459" s="298"/>
      <c r="FK459" s="298"/>
      <c r="FL459" s="298"/>
      <c r="FM459" s="298"/>
      <c r="FN459" s="298"/>
      <c r="FO459" s="298"/>
      <c r="FP459" s="298"/>
      <c r="FQ459" s="298"/>
      <c r="FR459" s="298"/>
      <c r="FS459" s="298"/>
      <c r="FT459" s="298"/>
      <c r="FU459" s="298"/>
      <c r="FV459" s="298"/>
      <c r="FW459" s="298"/>
      <c r="FX459" s="298"/>
      <c r="FY459" s="298"/>
      <c r="FZ459" s="298"/>
      <c r="GA459" s="298"/>
      <c r="GB459" s="298"/>
      <c r="GC459" s="298"/>
      <c r="GD459" s="298"/>
      <c r="GE459" s="298"/>
      <c r="GF459" s="298"/>
      <c r="GG459" s="298"/>
      <c r="GH459" s="298"/>
      <c r="GI459" s="298"/>
      <c r="GJ459" s="298"/>
      <c r="GK459" s="298"/>
      <c r="GL459" s="298"/>
      <c r="GM459" s="298"/>
      <c r="GN459" s="298"/>
      <c r="GO459" s="298"/>
      <c r="GP459" s="298"/>
      <c r="GQ459" s="298"/>
      <c r="GR459" s="298"/>
      <c r="GS459" s="298"/>
      <c r="GT459" s="298"/>
      <c r="GU459" s="298"/>
      <c r="GV459" s="298"/>
      <c r="GW459" s="298"/>
      <c r="GX459" s="298"/>
      <c r="GY459" s="298"/>
      <c r="GZ459" s="298"/>
      <c r="HA459" s="298"/>
      <c r="HB459" s="298"/>
      <c r="HC459" s="298"/>
      <c r="HD459" s="298"/>
      <c r="HE459" s="298"/>
      <c r="HF459" s="298"/>
      <c r="HG459" s="298"/>
      <c r="HH459" s="298"/>
      <c r="HI459" s="298"/>
      <c r="HJ459" s="298"/>
      <c r="HK459" s="298"/>
      <c r="HL459" s="298"/>
      <c r="HM459" s="298"/>
      <c r="HN459" s="298"/>
      <c r="HO459" s="298"/>
      <c r="HP459" s="298"/>
      <c r="HQ459" s="298"/>
      <c r="HR459" s="298"/>
      <c r="HS459" s="298"/>
      <c r="HT459" s="298"/>
      <c r="HU459" s="298"/>
      <c r="HV459" s="298"/>
      <c r="HW459" s="298"/>
      <c r="HX459" s="298"/>
      <c r="HY459" s="298"/>
      <c r="HZ459" s="298"/>
      <c r="IA459" s="298"/>
      <c r="IB459" s="298"/>
      <c r="IC459" s="298"/>
      <c r="ID459" s="298"/>
      <c r="IE459" s="298"/>
      <c r="IF459" s="298"/>
      <c r="IG459" s="298"/>
      <c r="IH459" s="298"/>
      <c r="II459" s="298"/>
      <c r="IJ459" s="298"/>
      <c r="IK459" s="298"/>
      <c r="IL459" s="298"/>
      <c r="IM459" s="298"/>
      <c r="IN459" s="298"/>
      <c r="IO459" s="298"/>
      <c r="IP459" s="298"/>
      <c r="IQ459" s="298"/>
      <c r="IR459" s="298"/>
      <c r="IS459" s="298"/>
      <c r="IT459" s="298"/>
      <c r="IU459" s="298"/>
      <c r="IV459" s="298"/>
    </row>
    <row r="460" spans="1:256">
      <c r="A460" s="427">
        <v>381</v>
      </c>
      <c r="B460" s="380" t="str">
        <f t="shared" si="7"/>
        <v>Shaun Bishop SM</v>
      </c>
      <c r="C460" s="512" t="s">
        <v>2013</v>
      </c>
      <c r="D460" s="371" t="s">
        <v>137</v>
      </c>
      <c r="E460" s="387">
        <v>35760</v>
      </c>
      <c r="F460" s="372" t="s">
        <v>2334</v>
      </c>
      <c r="G460" s="360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  <c r="AA460" s="298"/>
      <c r="AB460" s="298"/>
      <c r="AC460" s="298"/>
      <c r="AD460" s="298"/>
      <c r="AE460" s="298"/>
      <c r="AF460" s="298"/>
      <c r="AG460" s="298"/>
      <c r="AH460" s="298"/>
      <c r="AI460" s="298"/>
      <c r="AJ460" s="298"/>
      <c r="AK460" s="298"/>
      <c r="AL460" s="298"/>
      <c r="AM460" s="298"/>
      <c r="AN460" s="298"/>
      <c r="AO460" s="298"/>
      <c r="AP460" s="298"/>
      <c r="AQ460" s="298"/>
      <c r="AR460" s="298"/>
      <c r="AS460" s="298"/>
      <c r="AT460" s="298"/>
      <c r="AU460" s="298"/>
      <c r="AV460" s="298"/>
      <c r="AW460" s="298"/>
      <c r="AX460" s="298"/>
      <c r="AY460" s="298"/>
      <c r="AZ460" s="298"/>
      <c r="BA460" s="298"/>
      <c r="BB460" s="298"/>
      <c r="BC460" s="298"/>
      <c r="BD460" s="298"/>
      <c r="BE460" s="298"/>
      <c r="BF460" s="298"/>
      <c r="BG460" s="298"/>
      <c r="BH460" s="298"/>
      <c r="BI460" s="298"/>
      <c r="BJ460" s="298"/>
      <c r="BK460" s="298"/>
      <c r="BL460" s="298"/>
      <c r="BM460" s="298"/>
      <c r="BN460" s="298"/>
      <c r="BO460" s="298"/>
      <c r="BP460" s="298"/>
      <c r="BQ460" s="298"/>
      <c r="BR460" s="298"/>
      <c r="BS460" s="298"/>
      <c r="BT460" s="298"/>
      <c r="BU460" s="298"/>
      <c r="BV460" s="298"/>
      <c r="BW460" s="298"/>
      <c r="BX460" s="298"/>
      <c r="BY460" s="298"/>
      <c r="BZ460" s="298"/>
      <c r="CA460" s="298"/>
      <c r="CB460" s="298"/>
      <c r="CC460" s="298"/>
      <c r="CD460" s="298"/>
      <c r="CE460" s="298"/>
      <c r="CF460" s="298"/>
      <c r="CG460" s="298"/>
      <c r="CH460" s="298"/>
      <c r="CI460" s="298"/>
      <c r="CJ460" s="298"/>
      <c r="CK460" s="298"/>
      <c r="CL460" s="298"/>
      <c r="CM460" s="298"/>
      <c r="CN460" s="298"/>
      <c r="CO460" s="298"/>
      <c r="CP460" s="298"/>
      <c r="CQ460" s="298"/>
      <c r="CR460" s="298"/>
      <c r="CS460" s="298"/>
      <c r="CT460" s="298"/>
      <c r="CU460" s="298"/>
      <c r="CV460" s="298"/>
      <c r="CW460" s="298"/>
      <c r="CX460" s="298"/>
      <c r="CY460" s="298"/>
      <c r="CZ460" s="298"/>
      <c r="DA460" s="298"/>
      <c r="DB460" s="298"/>
      <c r="DC460" s="298"/>
      <c r="DD460" s="298"/>
      <c r="DE460" s="298"/>
      <c r="DF460" s="298"/>
      <c r="DG460" s="298"/>
      <c r="DH460" s="298"/>
      <c r="DI460" s="298"/>
      <c r="DJ460" s="298"/>
      <c r="DK460" s="298"/>
      <c r="DL460" s="298"/>
      <c r="DM460" s="298"/>
      <c r="DN460" s="298"/>
      <c r="DO460" s="298"/>
      <c r="DP460" s="298"/>
      <c r="DQ460" s="298"/>
      <c r="DR460" s="298"/>
      <c r="DS460" s="298"/>
      <c r="DT460" s="298"/>
      <c r="DU460" s="298"/>
      <c r="DV460" s="298"/>
      <c r="DW460" s="298"/>
      <c r="DX460" s="298"/>
      <c r="DY460" s="298"/>
      <c r="DZ460" s="298"/>
      <c r="EA460" s="298"/>
      <c r="EB460" s="298"/>
      <c r="EC460" s="298"/>
      <c r="ED460" s="298"/>
      <c r="EE460" s="298"/>
      <c r="EF460" s="298"/>
      <c r="EG460" s="298"/>
      <c r="EH460" s="298"/>
      <c r="EI460" s="298"/>
      <c r="EJ460" s="298"/>
      <c r="EK460" s="298"/>
      <c r="EL460" s="298"/>
      <c r="EM460" s="298"/>
      <c r="EN460" s="298"/>
      <c r="EO460" s="298"/>
      <c r="EP460" s="298"/>
      <c r="EQ460" s="298"/>
      <c r="ER460" s="298"/>
      <c r="ES460" s="298"/>
      <c r="ET460" s="298"/>
      <c r="EU460" s="298"/>
      <c r="EV460" s="298"/>
      <c r="EW460" s="298"/>
      <c r="EX460" s="298"/>
      <c r="EY460" s="298"/>
      <c r="EZ460" s="298"/>
      <c r="FA460" s="298"/>
      <c r="FB460" s="298"/>
      <c r="FC460" s="298"/>
      <c r="FD460" s="298"/>
      <c r="FE460" s="298"/>
      <c r="FF460" s="298"/>
      <c r="FG460" s="298"/>
      <c r="FH460" s="298"/>
      <c r="FI460" s="298"/>
      <c r="FJ460" s="298"/>
      <c r="FK460" s="298"/>
      <c r="FL460" s="298"/>
      <c r="FM460" s="298"/>
      <c r="FN460" s="298"/>
      <c r="FO460" s="298"/>
      <c r="FP460" s="298"/>
      <c r="FQ460" s="298"/>
      <c r="FR460" s="298"/>
      <c r="FS460" s="298"/>
      <c r="FT460" s="298"/>
      <c r="FU460" s="298"/>
      <c r="FV460" s="298"/>
      <c r="FW460" s="298"/>
      <c r="FX460" s="298"/>
      <c r="FY460" s="298"/>
      <c r="FZ460" s="298"/>
      <c r="GA460" s="298"/>
      <c r="GB460" s="298"/>
      <c r="GC460" s="298"/>
      <c r="GD460" s="298"/>
      <c r="GE460" s="298"/>
      <c r="GF460" s="298"/>
      <c r="GG460" s="298"/>
      <c r="GH460" s="298"/>
      <c r="GI460" s="298"/>
      <c r="GJ460" s="298"/>
      <c r="GK460" s="298"/>
      <c r="GL460" s="298"/>
      <c r="GM460" s="298"/>
      <c r="GN460" s="298"/>
      <c r="GO460" s="298"/>
      <c r="GP460" s="298"/>
      <c r="GQ460" s="298"/>
      <c r="GR460" s="298"/>
      <c r="GS460" s="298"/>
      <c r="GT460" s="298"/>
      <c r="GU460" s="298"/>
      <c r="GV460" s="298"/>
      <c r="GW460" s="298"/>
      <c r="GX460" s="298"/>
      <c r="GY460" s="298"/>
      <c r="GZ460" s="298"/>
      <c r="HA460" s="298"/>
      <c r="HB460" s="298"/>
      <c r="HC460" s="298"/>
      <c r="HD460" s="298"/>
      <c r="HE460" s="298"/>
      <c r="HF460" s="298"/>
      <c r="HG460" s="298"/>
      <c r="HH460" s="298"/>
      <c r="HI460" s="298"/>
      <c r="HJ460" s="298"/>
      <c r="HK460" s="298"/>
      <c r="HL460" s="298"/>
      <c r="HM460" s="298"/>
      <c r="HN460" s="298"/>
      <c r="HO460" s="298"/>
      <c r="HP460" s="298"/>
      <c r="HQ460" s="298"/>
      <c r="HR460" s="298"/>
      <c r="HS460" s="298"/>
      <c r="HT460" s="298"/>
      <c r="HU460" s="298"/>
      <c r="HV460" s="298"/>
      <c r="HW460" s="298"/>
      <c r="HX460" s="298"/>
      <c r="HY460" s="298"/>
      <c r="HZ460" s="298"/>
      <c r="IA460" s="298"/>
      <c r="IB460" s="298"/>
      <c r="IC460" s="298"/>
      <c r="ID460" s="298"/>
      <c r="IE460" s="298"/>
      <c r="IF460" s="298"/>
      <c r="IG460" s="298"/>
      <c r="IH460" s="298"/>
      <c r="II460" s="298"/>
      <c r="IJ460" s="298"/>
      <c r="IK460" s="298"/>
      <c r="IL460" s="298"/>
      <c r="IM460" s="298"/>
      <c r="IN460" s="298"/>
      <c r="IO460" s="298"/>
      <c r="IP460" s="298"/>
      <c r="IQ460" s="298"/>
      <c r="IR460" s="298"/>
      <c r="IS460" s="298"/>
      <c r="IT460" s="298"/>
      <c r="IU460" s="298"/>
      <c r="IV460" s="298"/>
    </row>
    <row r="461" spans="1:256" ht="15.75">
      <c r="A461" s="427">
        <v>382</v>
      </c>
      <c r="B461" s="380" t="str">
        <f t="shared" si="7"/>
        <v>Andrew Bradshaw SM</v>
      </c>
      <c r="C461" s="512" t="s">
        <v>2013</v>
      </c>
      <c r="D461" s="378" t="s">
        <v>137</v>
      </c>
      <c r="E461" s="387">
        <v>30907</v>
      </c>
      <c r="F461" s="378" t="s">
        <v>3055</v>
      </c>
      <c r="G461" s="360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  <c r="AA461" s="298"/>
      <c r="AB461" s="298"/>
      <c r="AC461" s="298"/>
      <c r="AD461" s="298"/>
      <c r="AE461" s="298"/>
      <c r="AF461" s="298"/>
      <c r="AG461" s="298"/>
      <c r="AH461" s="298"/>
      <c r="AI461" s="298"/>
      <c r="AJ461" s="298"/>
      <c r="AK461" s="298"/>
      <c r="AL461" s="298"/>
      <c r="AM461" s="298"/>
      <c r="AN461" s="298"/>
      <c r="AO461" s="298"/>
      <c r="AP461" s="298"/>
      <c r="AQ461" s="298"/>
      <c r="AR461" s="298"/>
      <c r="AS461" s="298"/>
      <c r="AT461" s="298"/>
      <c r="AU461" s="298"/>
      <c r="AV461" s="298"/>
      <c r="AW461" s="298"/>
      <c r="AX461" s="298"/>
      <c r="AY461" s="298"/>
      <c r="AZ461" s="298"/>
      <c r="BA461" s="298"/>
      <c r="BB461" s="298"/>
      <c r="BC461" s="298"/>
      <c r="BD461" s="298"/>
      <c r="BE461" s="298"/>
      <c r="BF461" s="298"/>
      <c r="BG461" s="298"/>
      <c r="BH461" s="298"/>
      <c r="BI461" s="298"/>
      <c r="BJ461" s="298"/>
      <c r="BK461" s="298"/>
      <c r="BL461" s="298"/>
      <c r="BM461" s="298"/>
      <c r="BN461" s="298"/>
      <c r="BO461" s="298"/>
      <c r="BP461" s="298"/>
      <c r="BQ461" s="298"/>
      <c r="BR461" s="298"/>
      <c r="BS461" s="298"/>
      <c r="BT461" s="298"/>
      <c r="BU461" s="298"/>
      <c r="BV461" s="298"/>
      <c r="BW461" s="298"/>
      <c r="BX461" s="298"/>
      <c r="BY461" s="298"/>
      <c r="BZ461" s="298"/>
      <c r="CA461" s="298"/>
      <c r="CB461" s="298"/>
      <c r="CC461" s="298"/>
      <c r="CD461" s="298"/>
      <c r="CE461" s="298"/>
      <c r="CF461" s="298"/>
      <c r="CG461" s="298"/>
      <c r="CH461" s="298"/>
      <c r="CI461" s="298"/>
      <c r="CJ461" s="298"/>
      <c r="CK461" s="298"/>
      <c r="CL461" s="298"/>
      <c r="CM461" s="298"/>
      <c r="CN461" s="298"/>
      <c r="CO461" s="298"/>
      <c r="CP461" s="298"/>
      <c r="CQ461" s="298"/>
      <c r="CR461" s="298"/>
      <c r="CS461" s="298"/>
      <c r="CT461" s="298"/>
      <c r="CU461" s="298"/>
      <c r="CV461" s="298"/>
      <c r="CW461" s="298"/>
      <c r="CX461" s="298"/>
      <c r="CY461" s="298"/>
      <c r="CZ461" s="298"/>
      <c r="DA461" s="298"/>
      <c r="DB461" s="298"/>
      <c r="DC461" s="298"/>
      <c r="DD461" s="298"/>
      <c r="DE461" s="298"/>
      <c r="DF461" s="298"/>
      <c r="DG461" s="298"/>
      <c r="DH461" s="298"/>
      <c r="DI461" s="298"/>
      <c r="DJ461" s="298"/>
      <c r="DK461" s="298"/>
      <c r="DL461" s="298"/>
      <c r="DM461" s="298"/>
      <c r="DN461" s="298"/>
      <c r="DO461" s="298"/>
      <c r="DP461" s="298"/>
      <c r="DQ461" s="298"/>
      <c r="DR461" s="298"/>
      <c r="DS461" s="298"/>
      <c r="DT461" s="298"/>
      <c r="DU461" s="298"/>
      <c r="DV461" s="298"/>
      <c r="DW461" s="298"/>
      <c r="DX461" s="298"/>
      <c r="DY461" s="298"/>
      <c r="DZ461" s="298"/>
      <c r="EA461" s="298"/>
      <c r="EB461" s="298"/>
      <c r="EC461" s="298"/>
      <c r="ED461" s="298"/>
      <c r="EE461" s="298"/>
      <c r="EF461" s="298"/>
      <c r="EG461" s="298"/>
      <c r="EH461" s="298"/>
      <c r="EI461" s="298"/>
      <c r="EJ461" s="298"/>
      <c r="EK461" s="298"/>
      <c r="EL461" s="298"/>
      <c r="EM461" s="298"/>
      <c r="EN461" s="298"/>
      <c r="EO461" s="298"/>
      <c r="EP461" s="298"/>
      <c r="EQ461" s="298"/>
      <c r="ER461" s="298"/>
      <c r="ES461" s="298"/>
      <c r="ET461" s="298"/>
      <c r="EU461" s="298"/>
      <c r="EV461" s="298"/>
      <c r="EW461" s="298"/>
      <c r="EX461" s="298"/>
      <c r="EY461" s="298"/>
      <c r="EZ461" s="298"/>
      <c r="FA461" s="298"/>
      <c r="FB461" s="298"/>
      <c r="FC461" s="298"/>
      <c r="FD461" s="298"/>
      <c r="FE461" s="298"/>
      <c r="FF461" s="298"/>
      <c r="FG461" s="298"/>
      <c r="FH461" s="298"/>
      <c r="FI461" s="298"/>
      <c r="FJ461" s="298"/>
      <c r="FK461" s="298"/>
      <c r="FL461" s="298"/>
      <c r="FM461" s="298"/>
      <c r="FN461" s="298"/>
      <c r="FO461" s="298"/>
      <c r="FP461" s="298"/>
      <c r="FQ461" s="298"/>
      <c r="FR461" s="298"/>
      <c r="FS461" s="298"/>
      <c r="FT461" s="298"/>
      <c r="FU461" s="298"/>
      <c r="FV461" s="298"/>
      <c r="FW461" s="298"/>
      <c r="FX461" s="298"/>
      <c r="FY461" s="298"/>
      <c r="FZ461" s="298"/>
      <c r="GA461" s="298"/>
      <c r="GB461" s="298"/>
      <c r="GC461" s="298"/>
      <c r="GD461" s="298"/>
      <c r="GE461" s="298"/>
      <c r="GF461" s="298"/>
      <c r="GG461" s="298"/>
      <c r="GH461" s="298"/>
      <c r="GI461" s="298"/>
      <c r="GJ461" s="298"/>
      <c r="GK461" s="298"/>
      <c r="GL461" s="298"/>
      <c r="GM461" s="298"/>
      <c r="GN461" s="298"/>
      <c r="GO461" s="298"/>
      <c r="GP461" s="298"/>
      <c r="GQ461" s="298"/>
      <c r="GR461" s="298"/>
      <c r="GS461" s="298"/>
      <c r="GT461" s="298"/>
      <c r="GU461" s="298"/>
      <c r="GV461" s="298"/>
      <c r="GW461" s="298"/>
      <c r="GX461" s="298"/>
      <c r="GY461" s="298"/>
      <c r="GZ461" s="298"/>
      <c r="HA461" s="298"/>
      <c r="HB461" s="298"/>
      <c r="HC461" s="298"/>
      <c r="HD461" s="298"/>
      <c r="HE461" s="298"/>
      <c r="HF461" s="298"/>
      <c r="HG461" s="298"/>
      <c r="HH461" s="298"/>
      <c r="HI461" s="298"/>
      <c r="HJ461" s="298"/>
      <c r="HK461" s="298"/>
      <c r="HL461" s="298"/>
      <c r="HM461" s="298"/>
      <c r="HN461" s="298"/>
      <c r="HO461" s="298"/>
      <c r="HP461" s="298"/>
      <c r="HQ461" s="298"/>
      <c r="HR461" s="298"/>
      <c r="HS461" s="298"/>
      <c r="HT461" s="298"/>
      <c r="HU461" s="298"/>
      <c r="HV461" s="298"/>
      <c r="HW461" s="298"/>
      <c r="HX461" s="298"/>
      <c r="HY461" s="298"/>
      <c r="HZ461" s="298"/>
      <c r="IA461" s="298"/>
      <c r="IB461" s="298"/>
      <c r="IC461" s="298"/>
      <c r="ID461" s="298"/>
      <c r="IE461" s="298"/>
      <c r="IF461" s="298"/>
      <c r="IG461" s="298"/>
      <c r="IH461" s="298"/>
      <c r="II461" s="298"/>
      <c r="IJ461" s="298"/>
      <c r="IK461" s="298"/>
      <c r="IL461" s="298"/>
      <c r="IM461" s="298"/>
      <c r="IN461" s="298"/>
      <c r="IO461" s="298"/>
      <c r="IP461" s="298"/>
      <c r="IQ461" s="298"/>
      <c r="IR461" s="298"/>
      <c r="IS461" s="298"/>
      <c r="IT461" s="298"/>
      <c r="IU461" s="298"/>
      <c r="IV461" s="298"/>
    </row>
    <row r="462" spans="1:256">
      <c r="A462" s="427">
        <v>383</v>
      </c>
      <c r="B462" s="380" t="str">
        <f t="shared" si="7"/>
        <v>Mark Goodwin M45</v>
      </c>
      <c r="C462" s="512" t="s">
        <v>2013</v>
      </c>
      <c r="D462" s="372" t="s">
        <v>1932</v>
      </c>
      <c r="E462" s="386">
        <v>29463</v>
      </c>
      <c r="F462" s="371" t="s">
        <v>3201</v>
      </c>
      <c r="G462" s="360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  <c r="AA462" s="298"/>
      <c r="AB462" s="298"/>
      <c r="AC462" s="298"/>
      <c r="AD462" s="298"/>
      <c r="AE462" s="298"/>
      <c r="AF462" s="298"/>
      <c r="AG462" s="298"/>
      <c r="AH462" s="298"/>
      <c r="AI462" s="298"/>
      <c r="AJ462" s="298"/>
      <c r="AK462" s="298"/>
      <c r="AL462" s="298"/>
      <c r="AM462" s="298"/>
      <c r="AN462" s="298"/>
      <c r="AO462" s="298"/>
      <c r="AP462" s="298"/>
      <c r="AQ462" s="298"/>
      <c r="AR462" s="298"/>
      <c r="AS462" s="298"/>
      <c r="AT462" s="298"/>
      <c r="AU462" s="298"/>
      <c r="AV462" s="298"/>
      <c r="AW462" s="298"/>
      <c r="AX462" s="298"/>
      <c r="AY462" s="298"/>
      <c r="AZ462" s="298"/>
      <c r="BA462" s="298"/>
      <c r="BB462" s="298"/>
      <c r="BC462" s="298"/>
      <c r="BD462" s="298"/>
      <c r="BE462" s="298"/>
      <c r="BF462" s="298"/>
      <c r="BG462" s="298"/>
      <c r="BH462" s="298"/>
      <c r="BI462" s="298"/>
      <c r="BJ462" s="298"/>
      <c r="BK462" s="298"/>
      <c r="BL462" s="298"/>
      <c r="BM462" s="298"/>
      <c r="BN462" s="298"/>
      <c r="BO462" s="298"/>
      <c r="BP462" s="298"/>
      <c r="BQ462" s="298"/>
      <c r="BR462" s="298"/>
      <c r="BS462" s="298"/>
      <c r="BT462" s="298"/>
      <c r="BU462" s="298"/>
      <c r="BV462" s="298"/>
      <c r="BW462" s="298"/>
      <c r="BX462" s="298"/>
      <c r="BY462" s="298"/>
      <c r="BZ462" s="298"/>
      <c r="CA462" s="298"/>
      <c r="CB462" s="298"/>
      <c r="CC462" s="298"/>
      <c r="CD462" s="298"/>
      <c r="CE462" s="298"/>
      <c r="CF462" s="298"/>
      <c r="CG462" s="298"/>
      <c r="CH462" s="298"/>
      <c r="CI462" s="298"/>
      <c r="CJ462" s="298"/>
      <c r="CK462" s="298"/>
      <c r="CL462" s="298"/>
      <c r="CM462" s="298"/>
      <c r="CN462" s="298"/>
      <c r="CO462" s="298"/>
      <c r="CP462" s="298"/>
      <c r="CQ462" s="298"/>
      <c r="CR462" s="298"/>
      <c r="CS462" s="298"/>
      <c r="CT462" s="298"/>
      <c r="CU462" s="298"/>
      <c r="CV462" s="298"/>
      <c r="CW462" s="298"/>
      <c r="CX462" s="298"/>
      <c r="CY462" s="298"/>
      <c r="CZ462" s="298"/>
      <c r="DA462" s="298"/>
      <c r="DB462" s="298"/>
      <c r="DC462" s="298"/>
      <c r="DD462" s="298"/>
      <c r="DE462" s="298"/>
      <c r="DF462" s="298"/>
      <c r="DG462" s="298"/>
      <c r="DH462" s="298"/>
      <c r="DI462" s="298"/>
      <c r="DJ462" s="298"/>
      <c r="DK462" s="298"/>
      <c r="DL462" s="298"/>
      <c r="DM462" s="298"/>
      <c r="DN462" s="298"/>
      <c r="DO462" s="298"/>
      <c r="DP462" s="298"/>
      <c r="DQ462" s="298"/>
      <c r="DR462" s="298"/>
      <c r="DS462" s="298"/>
      <c r="DT462" s="298"/>
      <c r="DU462" s="298"/>
      <c r="DV462" s="298"/>
      <c r="DW462" s="298"/>
      <c r="DX462" s="298"/>
      <c r="DY462" s="298"/>
      <c r="DZ462" s="298"/>
      <c r="EA462" s="298"/>
      <c r="EB462" s="298"/>
      <c r="EC462" s="298"/>
      <c r="ED462" s="298"/>
      <c r="EE462" s="298"/>
      <c r="EF462" s="298"/>
      <c r="EG462" s="298"/>
      <c r="EH462" s="298"/>
      <c r="EI462" s="298"/>
      <c r="EJ462" s="298"/>
      <c r="EK462" s="298"/>
      <c r="EL462" s="298"/>
      <c r="EM462" s="298"/>
      <c r="EN462" s="298"/>
      <c r="EO462" s="298"/>
      <c r="EP462" s="298"/>
      <c r="EQ462" s="298"/>
      <c r="ER462" s="298"/>
      <c r="ES462" s="298"/>
      <c r="ET462" s="298"/>
      <c r="EU462" s="298"/>
      <c r="EV462" s="298"/>
      <c r="EW462" s="298"/>
      <c r="EX462" s="298"/>
      <c r="EY462" s="298"/>
      <c r="EZ462" s="298"/>
      <c r="FA462" s="298"/>
      <c r="FB462" s="298"/>
      <c r="FC462" s="298"/>
      <c r="FD462" s="298"/>
      <c r="FE462" s="298"/>
      <c r="FF462" s="298"/>
      <c r="FG462" s="298"/>
      <c r="FH462" s="298"/>
      <c r="FI462" s="298"/>
      <c r="FJ462" s="298"/>
      <c r="FK462" s="298"/>
      <c r="FL462" s="298"/>
      <c r="FM462" s="298"/>
      <c r="FN462" s="298"/>
      <c r="FO462" s="298"/>
      <c r="FP462" s="298"/>
      <c r="FQ462" s="298"/>
      <c r="FR462" s="298"/>
      <c r="FS462" s="298"/>
      <c r="FT462" s="298"/>
      <c r="FU462" s="298"/>
      <c r="FV462" s="298"/>
      <c r="FW462" s="298"/>
      <c r="FX462" s="298"/>
      <c r="FY462" s="298"/>
      <c r="FZ462" s="298"/>
      <c r="GA462" s="298"/>
      <c r="GB462" s="298"/>
      <c r="GC462" s="298"/>
      <c r="GD462" s="298"/>
      <c r="GE462" s="298"/>
      <c r="GF462" s="298"/>
      <c r="GG462" s="298"/>
      <c r="GH462" s="298"/>
      <c r="GI462" s="298"/>
      <c r="GJ462" s="298"/>
      <c r="GK462" s="298"/>
      <c r="GL462" s="298"/>
      <c r="GM462" s="298"/>
      <c r="GN462" s="298"/>
      <c r="GO462" s="298"/>
      <c r="GP462" s="298"/>
      <c r="GQ462" s="298"/>
      <c r="GR462" s="298"/>
      <c r="GS462" s="298"/>
      <c r="GT462" s="298"/>
      <c r="GU462" s="298"/>
      <c r="GV462" s="298"/>
      <c r="GW462" s="298"/>
      <c r="GX462" s="298"/>
      <c r="GY462" s="298"/>
      <c r="GZ462" s="298"/>
      <c r="HA462" s="298"/>
      <c r="HB462" s="298"/>
      <c r="HC462" s="298"/>
      <c r="HD462" s="298"/>
      <c r="HE462" s="298"/>
      <c r="HF462" s="298"/>
      <c r="HG462" s="298"/>
      <c r="HH462" s="298"/>
      <c r="HI462" s="298"/>
      <c r="HJ462" s="298"/>
      <c r="HK462" s="298"/>
      <c r="HL462" s="298"/>
      <c r="HM462" s="298"/>
      <c r="HN462" s="298"/>
      <c r="HO462" s="298"/>
      <c r="HP462" s="298"/>
      <c r="HQ462" s="298"/>
      <c r="HR462" s="298"/>
      <c r="HS462" s="298"/>
      <c r="HT462" s="298"/>
      <c r="HU462" s="298"/>
      <c r="HV462" s="298"/>
      <c r="HW462" s="298"/>
      <c r="HX462" s="298"/>
      <c r="HY462" s="298"/>
      <c r="HZ462" s="298"/>
      <c r="IA462" s="298"/>
      <c r="IB462" s="298"/>
      <c r="IC462" s="298"/>
      <c r="ID462" s="298"/>
      <c r="IE462" s="298"/>
      <c r="IF462" s="298"/>
      <c r="IG462" s="298"/>
      <c r="IH462" s="298"/>
      <c r="II462" s="298"/>
      <c r="IJ462" s="298"/>
      <c r="IK462" s="298"/>
      <c r="IL462" s="298"/>
      <c r="IM462" s="298"/>
      <c r="IN462" s="298"/>
      <c r="IO462" s="298"/>
      <c r="IP462" s="298"/>
      <c r="IQ462" s="298"/>
      <c r="IR462" s="298"/>
      <c r="IS462" s="298"/>
      <c r="IT462" s="298"/>
      <c r="IU462" s="298"/>
      <c r="IV462" s="298"/>
    </row>
    <row r="463" spans="1:256">
      <c r="A463" s="427">
        <v>384</v>
      </c>
      <c r="B463" s="380" t="str">
        <f t="shared" si="7"/>
        <v>David Pearson M45</v>
      </c>
      <c r="C463" s="512" t="s">
        <v>2013</v>
      </c>
      <c r="D463" s="372" t="s">
        <v>1932</v>
      </c>
      <c r="E463" s="386">
        <v>24825</v>
      </c>
      <c r="F463" s="371" t="s">
        <v>2034</v>
      </c>
      <c r="G463" s="360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  <c r="AA463" s="298"/>
      <c r="AB463" s="298"/>
      <c r="AC463" s="298"/>
      <c r="AD463" s="298"/>
      <c r="AE463" s="298"/>
      <c r="AF463" s="298"/>
      <c r="AG463" s="298"/>
      <c r="AH463" s="298"/>
      <c r="AI463" s="298"/>
      <c r="AJ463" s="298"/>
      <c r="AK463" s="298"/>
      <c r="AL463" s="298"/>
      <c r="AM463" s="298"/>
      <c r="AN463" s="298"/>
      <c r="AO463" s="298"/>
      <c r="AP463" s="298"/>
      <c r="AQ463" s="298"/>
      <c r="AR463" s="298"/>
      <c r="AS463" s="298"/>
      <c r="AT463" s="298"/>
      <c r="AU463" s="298"/>
      <c r="AV463" s="298"/>
      <c r="AW463" s="298"/>
      <c r="AX463" s="298"/>
      <c r="AY463" s="298"/>
      <c r="AZ463" s="298"/>
      <c r="BA463" s="298"/>
      <c r="BB463" s="298"/>
      <c r="BC463" s="298"/>
      <c r="BD463" s="298"/>
      <c r="BE463" s="298"/>
      <c r="BF463" s="298"/>
      <c r="BG463" s="298"/>
      <c r="BH463" s="298"/>
      <c r="BI463" s="298"/>
      <c r="BJ463" s="298"/>
      <c r="BK463" s="298"/>
      <c r="BL463" s="298"/>
      <c r="BM463" s="298"/>
      <c r="BN463" s="298"/>
      <c r="BO463" s="298"/>
      <c r="BP463" s="298"/>
      <c r="BQ463" s="298"/>
      <c r="BR463" s="298"/>
      <c r="BS463" s="298"/>
      <c r="BT463" s="298"/>
      <c r="BU463" s="298"/>
      <c r="BV463" s="298"/>
      <c r="BW463" s="298"/>
      <c r="BX463" s="298"/>
      <c r="BY463" s="298"/>
      <c r="BZ463" s="298"/>
      <c r="CA463" s="298"/>
      <c r="CB463" s="298"/>
      <c r="CC463" s="298"/>
      <c r="CD463" s="298"/>
      <c r="CE463" s="298"/>
      <c r="CF463" s="298"/>
      <c r="CG463" s="298"/>
      <c r="CH463" s="298"/>
      <c r="CI463" s="298"/>
      <c r="CJ463" s="298"/>
      <c r="CK463" s="298"/>
      <c r="CL463" s="298"/>
      <c r="CM463" s="298"/>
      <c r="CN463" s="298"/>
      <c r="CO463" s="298"/>
      <c r="CP463" s="298"/>
      <c r="CQ463" s="298"/>
      <c r="CR463" s="298"/>
      <c r="CS463" s="298"/>
      <c r="CT463" s="298"/>
      <c r="CU463" s="298"/>
      <c r="CV463" s="298"/>
      <c r="CW463" s="298"/>
      <c r="CX463" s="298"/>
      <c r="CY463" s="298"/>
      <c r="CZ463" s="298"/>
      <c r="DA463" s="298"/>
      <c r="DB463" s="298"/>
      <c r="DC463" s="298"/>
      <c r="DD463" s="298"/>
      <c r="DE463" s="298"/>
      <c r="DF463" s="298"/>
      <c r="DG463" s="298"/>
      <c r="DH463" s="298"/>
      <c r="DI463" s="298"/>
      <c r="DJ463" s="298"/>
      <c r="DK463" s="298"/>
      <c r="DL463" s="298"/>
      <c r="DM463" s="298"/>
      <c r="DN463" s="298"/>
      <c r="DO463" s="298"/>
      <c r="DP463" s="298"/>
      <c r="DQ463" s="298"/>
      <c r="DR463" s="298"/>
      <c r="DS463" s="298"/>
      <c r="DT463" s="298"/>
      <c r="DU463" s="298"/>
      <c r="DV463" s="298"/>
      <c r="DW463" s="298"/>
      <c r="DX463" s="298"/>
      <c r="DY463" s="298"/>
      <c r="DZ463" s="298"/>
      <c r="EA463" s="298"/>
      <c r="EB463" s="298"/>
      <c r="EC463" s="298"/>
      <c r="ED463" s="298"/>
      <c r="EE463" s="298"/>
      <c r="EF463" s="298"/>
      <c r="EG463" s="298"/>
      <c r="EH463" s="298"/>
      <c r="EI463" s="298"/>
      <c r="EJ463" s="298"/>
      <c r="EK463" s="298"/>
      <c r="EL463" s="298"/>
      <c r="EM463" s="298"/>
      <c r="EN463" s="298"/>
      <c r="EO463" s="298"/>
      <c r="EP463" s="298"/>
      <c r="EQ463" s="298"/>
      <c r="ER463" s="298"/>
      <c r="ES463" s="298"/>
      <c r="ET463" s="298"/>
      <c r="EU463" s="298"/>
      <c r="EV463" s="298"/>
      <c r="EW463" s="298"/>
      <c r="EX463" s="298"/>
      <c r="EY463" s="298"/>
      <c r="EZ463" s="298"/>
      <c r="FA463" s="298"/>
      <c r="FB463" s="298"/>
      <c r="FC463" s="298"/>
      <c r="FD463" s="298"/>
      <c r="FE463" s="298"/>
      <c r="FF463" s="298"/>
      <c r="FG463" s="298"/>
      <c r="FH463" s="298"/>
      <c r="FI463" s="298"/>
      <c r="FJ463" s="298"/>
      <c r="FK463" s="298"/>
      <c r="FL463" s="298"/>
      <c r="FM463" s="298"/>
      <c r="FN463" s="298"/>
      <c r="FO463" s="298"/>
      <c r="FP463" s="298"/>
      <c r="FQ463" s="298"/>
      <c r="FR463" s="298"/>
      <c r="FS463" s="298"/>
      <c r="FT463" s="298"/>
      <c r="FU463" s="298"/>
      <c r="FV463" s="298"/>
      <c r="FW463" s="298"/>
      <c r="FX463" s="298"/>
      <c r="FY463" s="298"/>
      <c r="FZ463" s="298"/>
      <c r="GA463" s="298"/>
      <c r="GB463" s="298"/>
      <c r="GC463" s="298"/>
      <c r="GD463" s="298"/>
      <c r="GE463" s="298"/>
      <c r="GF463" s="298"/>
      <c r="GG463" s="298"/>
      <c r="GH463" s="298"/>
      <c r="GI463" s="298"/>
      <c r="GJ463" s="298"/>
      <c r="GK463" s="298"/>
      <c r="GL463" s="298"/>
      <c r="GM463" s="298"/>
      <c r="GN463" s="298"/>
      <c r="GO463" s="298"/>
      <c r="GP463" s="298"/>
      <c r="GQ463" s="298"/>
      <c r="GR463" s="298"/>
      <c r="GS463" s="298"/>
      <c r="GT463" s="298"/>
      <c r="GU463" s="298"/>
      <c r="GV463" s="298"/>
      <c r="GW463" s="298"/>
      <c r="GX463" s="298"/>
      <c r="GY463" s="298"/>
      <c r="GZ463" s="298"/>
      <c r="HA463" s="298"/>
      <c r="HB463" s="298"/>
      <c r="HC463" s="298"/>
      <c r="HD463" s="298"/>
      <c r="HE463" s="298"/>
      <c r="HF463" s="298"/>
      <c r="HG463" s="298"/>
      <c r="HH463" s="298"/>
      <c r="HI463" s="298"/>
      <c r="HJ463" s="298"/>
      <c r="HK463" s="298"/>
      <c r="HL463" s="298"/>
      <c r="HM463" s="298"/>
      <c r="HN463" s="298"/>
      <c r="HO463" s="298"/>
      <c r="HP463" s="298"/>
      <c r="HQ463" s="298"/>
      <c r="HR463" s="298"/>
      <c r="HS463" s="298"/>
      <c r="HT463" s="298"/>
      <c r="HU463" s="298"/>
      <c r="HV463" s="298"/>
      <c r="HW463" s="298"/>
      <c r="HX463" s="298"/>
      <c r="HY463" s="298"/>
      <c r="HZ463" s="298"/>
      <c r="IA463" s="298"/>
      <c r="IB463" s="298"/>
      <c r="IC463" s="298"/>
      <c r="ID463" s="298"/>
      <c r="IE463" s="298"/>
      <c r="IF463" s="298"/>
      <c r="IG463" s="298"/>
      <c r="IH463" s="298"/>
      <c r="II463" s="298"/>
      <c r="IJ463" s="298"/>
      <c r="IK463" s="298"/>
      <c r="IL463" s="298"/>
      <c r="IM463" s="298"/>
      <c r="IN463" s="298"/>
      <c r="IO463" s="298"/>
      <c r="IP463" s="298"/>
      <c r="IQ463" s="298"/>
      <c r="IR463" s="298"/>
      <c r="IS463" s="298"/>
      <c r="IT463" s="298"/>
      <c r="IU463" s="298"/>
      <c r="IV463" s="298"/>
    </row>
    <row r="464" spans="1:256" ht="15.75">
      <c r="A464" s="427">
        <v>385</v>
      </c>
      <c r="B464" s="380" t="str">
        <f t="shared" si="7"/>
        <v>Pete Kingswell Farr M45</v>
      </c>
      <c r="C464" s="512" t="s">
        <v>2013</v>
      </c>
      <c r="D464" s="378" t="s">
        <v>1932</v>
      </c>
      <c r="E464" s="387">
        <v>23700</v>
      </c>
      <c r="F464" s="378" t="s">
        <v>2044</v>
      </c>
      <c r="G464" s="360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  <c r="AA464" s="298"/>
      <c r="AB464" s="298"/>
      <c r="AC464" s="298"/>
      <c r="AD464" s="298"/>
      <c r="AE464" s="298"/>
      <c r="AF464" s="298"/>
      <c r="AG464" s="298"/>
      <c r="AH464" s="298"/>
      <c r="AI464" s="298"/>
      <c r="AJ464" s="298"/>
      <c r="AK464" s="298"/>
      <c r="AL464" s="298"/>
      <c r="AM464" s="298"/>
      <c r="AN464" s="298"/>
      <c r="AO464" s="298"/>
      <c r="AP464" s="298"/>
      <c r="AQ464" s="298"/>
      <c r="AR464" s="298"/>
      <c r="AS464" s="298"/>
      <c r="AT464" s="298"/>
      <c r="AU464" s="298"/>
      <c r="AV464" s="298"/>
      <c r="AW464" s="298"/>
      <c r="AX464" s="298"/>
      <c r="AY464" s="298"/>
      <c r="AZ464" s="298"/>
      <c r="BA464" s="298"/>
      <c r="BB464" s="298"/>
      <c r="BC464" s="298"/>
      <c r="BD464" s="298"/>
      <c r="BE464" s="298"/>
      <c r="BF464" s="298"/>
      <c r="BG464" s="298"/>
      <c r="BH464" s="298"/>
      <c r="BI464" s="298"/>
      <c r="BJ464" s="298"/>
      <c r="BK464" s="298"/>
      <c r="BL464" s="298"/>
      <c r="BM464" s="298"/>
      <c r="BN464" s="298"/>
      <c r="BO464" s="298"/>
      <c r="BP464" s="298"/>
      <c r="BQ464" s="298"/>
      <c r="BR464" s="298"/>
      <c r="BS464" s="298"/>
      <c r="BT464" s="298"/>
      <c r="BU464" s="298"/>
      <c r="BV464" s="298"/>
      <c r="BW464" s="298"/>
      <c r="BX464" s="298"/>
      <c r="BY464" s="298"/>
      <c r="BZ464" s="298"/>
      <c r="CA464" s="298"/>
      <c r="CB464" s="298"/>
      <c r="CC464" s="298"/>
      <c r="CD464" s="298"/>
      <c r="CE464" s="298"/>
      <c r="CF464" s="298"/>
      <c r="CG464" s="298"/>
      <c r="CH464" s="298"/>
      <c r="CI464" s="298"/>
      <c r="CJ464" s="298"/>
      <c r="CK464" s="298"/>
      <c r="CL464" s="298"/>
      <c r="CM464" s="298"/>
      <c r="CN464" s="298"/>
      <c r="CO464" s="298"/>
      <c r="CP464" s="298"/>
      <c r="CQ464" s="298"/>
      <c r="CR464" s="298"/>
      <c r="CS464" s="298"/>
      <c r="CT464" s="298"/>
      <c r="CU464" s="298"/>
      <c r="CV464" s="298"/>
      <c r="CW464" s="298"/>
      <c r="CX464" s="298"/>
      <c r="CY464" s="298"/>
      <c r="CZ464" s="298"/>
      <c r="DA464" s="298"/>
      <c r="DB464" s="298"/>
      <c r="DC464" s="298"/>
      <c r="DD464" s="298"/>
      <c r="DE464" s="298"/>
      <c r="DF464" s="298"/>
      <c r="DG464" s="298"/>
      <c r="DH464" s="298"/>
      <c r="DI464" s="298"/>
      <c r="DJ464" s="298"/>
      <c r="DK464" s="298"/>
      <c r="DL464" s="298"/>
      <c r="DM464" s="298"/>
      <c r="DN464" s="298"/>
      <c r="DO464" s="298"/>
      <c r="DP464" s="298"/>
      <c r="DQ464" s="298"/>
      <c r="DR464" s="298"/>
      <c r="DS464" s="298"/>
      <c r="DT464" s="298"/>
      <c r="DU464" s="298"/>
      <c r="DV464" s="298"/>
      <c r="DW464" s="298"/>
      <c r="DX464" s="298"/>
      <c r="DY464" s="298"/>
      <c r="DZ464" s="298"/>
      <c r="EA464" s="298"/>
      <c r="EB464" s="298"/>
      <c r="EC464" s="298"/>
      <c r="ED464" s="298"/>
      <c r="EE464" s="298"/>
      <c r="EF464" s="298"/>
      <c r="EG464" s="298"/>
      <c r="EH464" s="298"/>
      <c r="EI464" s="298"/>
      <c r="EJ464" s="298"/>
      <c r="EK464" s="298"/>
      <c r="EL464" s="298"/>
      <c r="EM464" s="298"/>
      <c r="EN464" s="298"/>
      <c r="EO464" s="298"/>
      <c r="EP464" s="298"/>
      <c r="EQ464" s="298"/>
      <c r="ER464" s="298"/>
      <c r="ES464" s="298"/>
      <c r="ET464" s="298"/>
      <c r="EU464" s="298"/>
      <c r="EV464" s="298"/>
      <c r="EW464" s="298"/>
      <c r="EX464" s="298"/>
      <c r="EY464" s="298"/>
      <c r="EZ464" s="298"/>
      <c r="FA464" s="298"/>
      <c r="FB464" s="298"/>
      <c r="FC464" s="298"/>
      <c r="FD464" s="298"/>
      <c r="FE464" s="298"/>
      <c r="FF464" s="298"/>
      <c r="FG464" s="298"/>
      <c r="FH464" s="298"/>
      <c r="FI464" s="298"/>
      <c r="FJ464" s="298"/>
      <c r="FK464" s="298"/>
      <c r="FL464" s="298"/>
      <c r="FM464" s="298"/>
      <c r="FN464" s="298"/>
      <c r="FO464" s="298"/>
      <c r="FP464" s="298"/>
      <c r="FQ464" s="298"/>
      <c r="FR464" s="298"/>
      <c r="FS464" s="298"/>
      <c r="FT464" s="298"/>
      <c r="FU464" s="298"/>
      <c r="FV464" s="298"/>
      <c r="FW464" s="298"/>
      <c r="FX464" s="298"/>
      <c r="FY464" s="298"/>
      <c r="FZ464" s="298"/>
      <c r="GA464" s="298"/>
      <c r="GB464" s="298"/>
      <c r="GC464" s="298"/>
      <c r="GD464" s="298"/>
      <c r="GE464" s="298"/>
      <c r="GF464" s="298"/>
      <c r="GG464" s="298"/>
      <c r="GH464" s="298"/>
      <c r="GI464" s="298"/>
      <c r="GJ464" s="298"/>
      <c r="GK464" s="298"/>
      <c r="GL464" s="298"/>
      <c r="GM464" s="298"/>
      <c r="GN464" s="298"/>
      <c r="GO464" s="298"/>
      <c r="GP464" s="298"/>
      <c r="GQ464" s="298"/>
      <c r="GR464" s="298"/>
      <c r="GS464" s="298"/>
      <c r="GT464" s="298"/>
      <c r="GU464" s="298"/>
      <c r="GV464" s="298"/>
      <c r="GW464" s="298"/>
      <c r="GX464" s="298"/>
      <c r="GY464" s="298"/>
      <c r="GZ464" s="298"/>
      <c r="HA464" s="298"/>
      <c r="HB464" s="298"/>
      <c r="HC464" s="298"/>
      <c r="HD464" s="298"/>
      <c r="HE464" s="298"/>
      <c r="HF464" s="298"/>
      <c r="HG464" s="298"/>
      <c r="HH464" s="298"/>
      <c r="HI464" s="298"/>
      <c r="HJ464" s="298"/>
      <c r="HK464" s="298"/>
      <c r="HL464" s="298"/>
      <c r="HM464" s="298"/>
      <c r="HN464" s="298"/>
      <c r="HO464" s="298"/>
      <c r="HP464" s="298"/>
      <c r="HQ464" s="298"/>
      <c r="HR464" s="298"/>
      <c r="HS464" s="298"/>
      <c r="HT464" s="298"/>
      <c r="HU464" s="298"/>
      <c r="HV464" s="298"/>
      <c r="HW464" s="298"/>
      <c r="HX464" s="298"/>
      <c r="HY464" s="298"/>
      <c r="HZ464" s="298"/>
      <c r="IA464" s="298"/>
      <c r="IB464" s="298"/>
      <c r="IC464" s="298"/>
      <c r="ID464" s="298"/>
      <c r="IE464" s="298"/>
      <c r="IF464" s="298"/>
      <c r="IG464" s="298"/>
      <c r="IH464" s="298"/>
      <c r="II464" s="298"/>
      <c r="IJ464" s="298"/>
      <c r="IK464" s="298"/>
      <c r="IL464" s="298"/>
      <c r="IM464" s="298"/>
      <c r="IN464" s="298"/>
      <c r="IO464" s="298"/>
      <c r="IP464" s="298"/>
      <c r="IQ464" s="298"/>
      <c r="IR464" s="298"/>
      <c r="IS464" s="298"/>
      <c r="IT464" s="298"/>
      <c r="IU464" s="298"/>
      <c r="IV464" s="298"/>
    </row>
    <row r="465" spans="1:256">
      <c r="A465" s="427">
        <v>386</v>
      </c>
      <c r="B465" s="380" t="str">
        <f t="shared" si="7"/>
        <v>Jason Sotheron SM</v>
      </c>
      <c r="C465" s="512" t="s">
        <v>2013</v>
      </c>
      <c r="D465" s="372" t="s">
        <v>137</v>
      </c>
      <c r="E465" s="386">
        <v>35763</v>
      </c>
      <c r="F465" s="371" t="s">
        <v>3202</v>
      </c>
      <c r="G465" s="360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  <c r="AA465" s="298"/>
      <c r="AB465" s="298"/>
      <c r="AC465" s="298"/>
      <c r="AD465" s="298"/>
      <c r="AE465" s="298"/>
      <c r="AF465" s="298"/>
      <c r="AG465" s="298"/>
      <c r="AH465" s="298"/>
      <c r="AI465" s="298"/>
      <c r="AJ465" s="298"/>
      <c r="AK465" s="298"/>
      <c r="AL465" s="298"/>
      <c r="AM465" s="298"/>
      <c r="AN465" s="298"/>
      <c r="AO465" s="298"/>
      <c r="AP465" s="298"/>
      <c r="AQ465" s="298"/>
      <c r="AR465" s="298"/>
      <c r="AS465" s="298"/>
      <c r="AT465" s="298"/>
      <c r="AU465" s="298"/>
      <c r="AV465" s="298"/>
      <c r="AW465" s="298"/>
      <c r="AX465" s="298"/>
      <c r="AY465" s="298"/>
      <c r="AZ465" s="298"/>
      <c r="BA465" s="298"/>
      <c r="BB465" s="298"/>
      <c r="BC465" s="298"/>
      <c r="BD465" s="298"/>
      <c r="BE465" s="298"/>
      <c r="BF465" s="298"/>
      <c r="BG465" s="298"/>
      <c r="BH465" s="298"/>
      <c r="BI465" s="298"/>
      <c r="BJ465" s="298"/>
      <c r="BK465" s="298"/>
      <c r="BL465" s="298"/>
      <c r="BM465" s="298"/>
      <c r="BN465" s="298"/>
      <c r="BO465" s="298"/>
      <c r="BP465" s="298"/>
      <c r="BQ465" s="298"/>
      <c r="BR465" s="298"/>
      <c r="BS465" s="298"/>
      <c r="BT465" s="298"/>
      <c r="BU465" s="298"/>
      <c r="BV465" s="298"/>
      <c r="BW465" s="298"/>
      <c r="BX465" s="298"/>
      <c r="BY465" s="298"/>
      <c r="BZ465" s="298"/>
      <c r="CA465" s="298"/>
      <c r="CB465" s="298"/>
      <c r="CC465" s="298"/>
      <c r="CD465" s="298"/>
      <c r="CE465" s="298"/>
      <c r="CF465" s="298"/>
      <c r="CG465" s="298"/>
      <c r="CH465" s="298"/>
      <c r="CI465" s="298"/>
      <c r="CJ465" s="298"/>
      <c r="CK465" s="298"/>
      <c r="CL465" s="298"/>
      <c r="CM465" s="298"/>
      <c r="CN465" s="298"/>
      <c r="CO465" s="298"/>
      <c r="CP465" s="298"/>
      <c r="CQ465" s="298"/>
      <c r="CR465" s="298"/>
      <c r="CS465" s="298"/>
      <c r="CT465" s="298"/>
      <c r="CU465" s="298"/>
      <c r="CV465" s="298"/>
      <c r="CW465" s="298"/>
      <c r="CX465" s="298"/>
      <c r="CY465" s="298"/>
      <c r="CZ465" s="298"/>
      <c r="DA465" s="298"/>
      <c r="DB465" s="298"/>
      <c r="DC465" s="298"/>
      <c r="DD465" s="298"/>
      <c r="DE465" s="298"/>
      <c r="DF465" s="298"/>
      <c r="DG465" s="298"/>
      <c r="DH465" s="298"/>
      <c r="DI465" s="298"/>
      <c r="DJ465" s="298"/>
      <c r="DK465" s="298"/>
      <c r="DL465" s="298"/>
      <c r="DM465" s="298"/>
      <c r="DN465" s="298"/>
      <c r="DO465" s="298"/>
      <c r="DP465" s="298"/>
      <c r="DQ465" s="298"/>
      <c r="DR465" s="298"/>
      <c r="DS465" s="298"/>
      <c r="DT465" s="298"/>
      <c r="DU465" s="298"/>
      <c r="DV465" s="298"/>
      <c r="DW465" s="298"/>
      <c r="DX465" s="298"/>
      <c r="DY465" s="298"/>
      <c r="DZ465" s="298"/>
      <c r="EA465" s="298"/>
      <c r="EB465" s="298"/>
      <c r="EC465" s="298"/>
      <c r="ED465" s="298"/>
      <c r="EE465" s="298"/>
      <c r="EF465" s="298"/>
      <c r="EG465" s="298"/>
      <c r="EH465" s="298"/>
      <c r="EI465" s="298"/>
      <c r="EJ465" s="298"/>
      <c r="EK465" s="298"/>
      <c r="EL465" s="298"/>
      <c r="EM465" s="298"/>
      <c r="EN465" s="298"/>
      <c r="EO465" s="298"/>
      <c r="EP465" s="298"/>
      <c r="EQ465" s="298"/>
      <c r="ER465" s="298"/>
      <c r="ES465" s="298"/>
      <c r="ET465" s="298"/>
      <c r="EU465" s="298"/>
      <c r="EV465" s="298"/>
      <c r="EW465" s="298"/>
      <c r="EX465" s="298"/>
      <c r="EY465" s="298"/>
      <c r="EZ465" s="298"/>
      <c r="FA465" s="298"/>
      <c r="FB465" s="298"/>
      <c r="FC465" s="298"/>
      <c r="FD465" s="298"/>
      <c r="FE465" s="298"/>
      <c r="FF465" s="298"/>
      <c r="FG465" s="298"/>
      <c r="FH465" s="298"/>
      <c r="FI465" s="298"/>
      <c r="FJ465" s="298"/>
      <c r="FK465" s="298"/>
      <c r="FL465" s="298"/>
      <c r="FM465" s="298"/>
      <c r="FN465" s="298"/>
      <c r="FO465" s="298"/>
      <c r="FP465" s="298"/>
      <c r="FQ465" s="298"/>
      <c r="FR465" s="298"/>
      <c r="FS465" s="298"/>
      <c r="FT465" s="298"/>
      <c r="FU465" s="298"/>
      <c r="FV465" s="298"/>
      <c r="FW465" s="298"/>
      <c r="FX465" s="298"/>
      <c r="FY465" s="298"/>
      <c r="FZ465" s="298"/>
      <c r="GA465" s="298"/>
      <c r="GB465" s="298"/>
      <c r="GC465" s="298"/>
      <c r="GD465" s="298"/>
      <c r="GE465" s="298"/>
      <c r="GF465" s="298"/>
      <c r="GG465" s="298"/>
      <c r="GH465" s="298"/>
      <c r="GI465" s="298"/>
      <c r="GJ465" s="298"/>
      <c r="GK465" s="298"/>
      <c r="GL465" s="298"/>
      <c r="GM465" s="298"/>
      <c r="GN465" s="298"/>
      <c r="GO465" s="298"/>
      <c r="GP465" s="298"/>
      <c r="GQ465" s="298"/>
      <c r="GR465" s="298"/>
      <c r="GS465" s="298"/>
      <c r="GT465" s="298"/>
      <c r="GU465" s="298"/>
      <c r="GV465" s="298"/>
      <c r="GW465" s="298"/>
      <c r="GX465" s="298"/>
      <c r="GY465" s="298"/>
      <c r="GZ465" s="298"/>
      <c r="HA465" s="298"/>
      <c r="HB465" s="298"/>
      <c r="HC465" s="298"/>
      <c r="HD465" s="298"/>
      <c r="HE465" s="298"/>
      <c r="HF465" s="298"/>
      <c r="HG465" s="298"/>
      <c r="HH465" s="298"/>
      <c r="HI465" s="298"/>
      <c r="HJ465" s="298"/>
      <c r="HK465" s="298"/>
      <c r="HL465" s="298"/>
      <c r="HM465" s="298"/>
      <c r="HN465" s="298"/>
      <c r="HO465" s="298"/>
      <c r="HP465" s="298"/>
      <c r="HQ465" s="298"/>
      <c r="HR465" s="298"/>
      <c r="HS465" s="298"/>
      <c r="HT465" s="298"/>
      <c r="HU465" s="298"/>
      <c r="HV465" s="298"/>
      <c r="HW465" s="298"/>
      <c r="HX465" s="298"/>
      <c r="HY465" s="298"/>
      <c r="HZ465" s="298"/>
      <c r="IA465" s="298"/>
      <c r="IB465" s="298"/>
      <c r="IC465" s="298"/>
      <c r="ID465" s="298"/>
      <c r="IE465" s="298"/>
      <c r="IF465" s="298"/>
      <c r="IG465" s="298"/>
      <c r="IH465" s="298"/>
      <c r="II465" s="298"/>
      <c r="IJ465" s="298"/>
      <c r="IK465" s="298"/>
      <c r="IL465" s="298"/>
      <c r="IM465" s="298"/>
      <c r="IN465" s="298"/>
      <c r="IO465" s="298"/>
      <c r="IP465" s="298"/>
      <c r="IQ465" s="298"/>
      <c r="IR465" s="298"/>
      <c r="IS465" s="298"/>
      <c r="IT465" s="298"/>
      <c r="IU465" s="298"/>
      <c r="IV465" s="298"/>
    </row>
    <row r="466" spans="1:256">
      <c r="A466" s="427">
        <v>387</v>
      </c>
      <c r="B466" s="380" t="str">
        <f t="shared" si="7"/>
        <v>Jason Hall SM</v>
      </c>
      <c r="C466" s="512" t="s">
        <v>2013</v>
      </c>
      <c r="D466" s="372" t="s">
        <v>137</v>
      </c>
      <c r="E466" s="386">
        <v>23824</v>
      </c>
      <c r="F466" s="40" t="s">
        <v>2157</v>
      </c>
      <c r="G466" s="360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  <c r="AA466" s="298"/>
      <c r="AB466" s="298"/>
      <c r="AC466" s="298"/>
      <c r="AD466" s="298"/>
      <c r="AE466" s="298"/>
      <c r="AF466" s="298"/>
      <c r="AG466" s="298"/>
      <c r="AH466" s="298"/>
      <c r="AI466" s="298"/>
      <c r="AJ466" s="298"/>
      <c r="AK466" s="298"/>
      <c r="AL466" s="298"/>
      <c r="AM466" s="298"/>
      <c r="AN466" s="298"/>
      <c r="AO466" s="298"/>
      <c r="AP466" s="298"/>
      <c r="AQ466" s="298"/>
      <c r="AR466" s="298"/>
      <c r="AS466" s="298"/>
      <c r="AT466" s="298"/>
      <c r="AU466" s="298"/>
      <c r="AV466" s="298"/>
      <c r="AW466" s="298"/>
      <c r="AX466" s="298"/>
      <c r="AY466" s="298"/>
      <c r="AZ466" s="298"/>
      <c r="BA466" s="298"/>
      <c r="BB466" s="298"/>
      <c r="BC466" s="298"/>
      <c r="BD466" s="298"/>
      <c r="BE466" s="298"/>
      <c r="BF466" s="298"/>
      <c r="BG466" s="298"/>
      <c r="BH466" s="298"/>
      <c r="BI466" s="298"/>
      <c r="BJ466" s="298"/>
      <c r="BK466" s="298"/>
      <c r="BL466" s="298"/>
      <c r="BM466" s="298"/>
      <c r="BN466" s="298"/>
      <c r="BO466" s="298"/>
      <c r="BP466" s="298"/>
      <c r="BQ466" s="298"/>
      <c r="BR466" s="298"/>
      <c r="BS466" s="298"/>
      <c r="BT466" s="298"/>
      <c r="BU466" s="298"/>
      <c r="BV466" s="298"/>
      <c r="BW466" s="298"/>
      <c r="BX466" s="298"/>
      <c r="BY466" s="298"/>
      <c r="BZ466" s="298"/>
      <c r="CA466" s="298"/>
      <c r="CB466" s="298"/>
      <c r="CC466" s="298"/>
      <c r="CD466" s="298"/>
      <c r="CE466" s="298"/>
      <c r="CF466" s="298"/>
      <c r="CG466" s="298"/>
      <c r="CH466" s="298"/>
      <c r="CI466" s="298"/>
      <c r="CJ466" s="298"/>
      <c r="CK466" s="298"/>
      <c r="CL466" s="298"/>
      <c r="CM466" s="298"/>
      <c r="CN466" s="298"/>
      <c r="CO466" s="298"/>
      <c r="CP466" s="298"/>
      <c r="CQ466" s="298"/>
      <c r="CR466" s="298"/>
      <c r="CS466" s="298"/>
      <c r="CT466" s="298"/>
      <c r="CU466" s="298"/>
      <c r="CV466" s="298"/>
      <c r="CW466" s="298"/>
      <c r="CX466" s="298"/>
      <c r="CY466" s="298"/>
      <c r="CZ466" s="298"/>
      <c r="DA466" s="298"/>
      <c r="DB466" s="298"/>
      <c r="DC466" s="298"/>
      <c r="DD466" s="298"/>
      <c r="DE466" s="298"/>
      <c r="DF466" s="298"/>
      <c r="DG466" s="298"/>
      <c r="DH466" s="298"/>
      <c r="DI466" s="298"/>
      <c r="DJ466" s="298"/>
      <c r="DK466" s="298"/>
      <c r="DL466" s="298"/>
      <c r="DM466" s="298"/>
      <c r="DN466" s="298"/>
      <c r="DO466" s="298"/>
      <c r="DP466" s="298"/>
      <c r="DQ466" s="298"/>
      <c r="DR466" s="298"/>
      <c r="DS466" s="298"/>
      <c r="DT466" s="298"/>
      <c r="DU466" s="298"/>
      <c r="DV466" s="298"/>
      <c r="DW466" s="298"/>
      <c r="DX466" s="298"/>
      <c r="DY466" s="298"/>
      <c r="DZ466" s="298"/>
      <c r="EA466" s="298"/>
      <c r="EB466" s="298"/>
      <c r="EC466" s="298"/>
      <c r="ED466" s="298"/>
      <c r="EE466" s="298"/>
      <c r="EF466" s="298"/>
      <c r="EG466" s="298"/>
      <c r="EH466" s="298"/>
      <c r="EI466" s="298"/>
      <c r="EJ466" s="298"/>
      <c r="EK466" s="298"/>
      <c r="EL466" s="298"/>
      <c r="EM466" s="298"/>
      <c r="EN466" s="298"/>
      <c r="EO466" s="298"/>
      <c r="EP466" s="298"/>
      <c r="EQ466" s="298"/>
      <c r="ER466" s="298"/>
      <c r="ES466" s="298"/>
      <c r="ET466" s="298"/>
      <c r="EU466" s="298"/>
      <c r="EV466" s="298"/>
      <c r="EW466" s="298"/>
      <c r="EX466" s="298"/>
      <c r="EY466" s="298"/>
      <c r="EZ466" s="298"/>
      <c r="FA466" s="298"/>
      <c r="FB466" s="298"/>
      <c r="FC466" s="298"/>
      <c r="FD466" s="298"/>
      <c r="FE466" s="298"/>
      <c r="FF466" s="298"/>
      <c r="FG466" s="298"/>
      <c r="FH466" s="298"/>
      <c r="FI466" s="298"/>
      <c r="FJ466" s="298"/>
      <c r="FK466" s="298"/>
      <c r="FL466" s="298"/>
      <c r="FM466" s="298"/>
      <c r="FN466" s="298"/>
      <c r="FO466" s="298"/>
      <c r="FP466" s="298"/>
      <c r="FQ466" s="298"/>
      <c r="FR466" s="298"/>
      <c r="FS466" s="298"/>
      <c r="FT466" s="298"/>
      <c r="FU466" s="298"/>
      <c r="FV466" s="298"/>
      <c r="FW466" s="298"/>
      <c r="FX466" s="298"/>
      <c r="FY466" s="298"/>
      <c r="FZ466" s="298"/>
      <c r="GA466" s="298"/>
      <c r="GB466" s="298"/>
      <c r="GC466" s="298"/>
      <c r="GD466" s="298"/>
      <c r="GE466" s="298"/>
      <c r="GF466" s="298"/>
      <c r="GG466" s="298"/>
      <c r="GH466" s="298"/>
      <c r="GI466" s="298"/>
      <c r="GJ466" s="298"/>
      <c r="GK466" s="298"/>
      <c r="GL466" s="298"/>
      <c r="GM466" s="298"/>
      <c r="GN466" s="298"/>
      <c r="GO466" s="298"/>
      <c r="GP466" s="298"/>
      <c r="GQ466" s="298"/>
      <c r="GR466" s="298"/>
      <c r="GS466" s="298"/>
      <c r="GT466" s="298"/>
      <c r="GU466" s="298"/>
      <c r="GV466" s="298"/>
      <c r="GW466" s="298"/>
      <c r="GX466" s="298"/>
      <c r="GY466" s="298"/>
      <c r="GZ466" s="298"/>
      <c r="HA466" s="298"/>
      <c r="HB466" s="298"/>
      <c r="HC466" s="298"/>
      <c r="HD466" s="298"/>
      <c r="HE466" s="298"/>
      <c r="HF466" s="298"/>
      <c r="HG466" s="298"/>
      <c r="HH466" s="298"/>
      <c r="HI466" s="298"/>
      <c r="HJ466" s="298"/>
      <c r="HK466" s="298"/>
      <c r="HL466" s="298"/>
      <c r="HM466" s="298"/>
      <c r="HN466" s="298"/>
      <c r="HO466" s="298"/>
      <c r="HP466" s="298"/>
      <c r="HQ466" s="298"/>
      <c r="HR466" s="298"/>
      <c r="HS466" s="298"/>
      <c r="HT466" s="298"/>
      <c r="HU466" s="298"/>
      <c r="HV466" s="298"/>
      <c r="HW466" s="298"/>
      <c r="HX466" s="298"/>
      <c r="HY466" s="298"/>
      <c r="HZ466" s="298"/>
      <c r="IA466" s="298"/>
      <c r="IB466" s="298"/>
      <c r="IC466" s="298"/>
      <c r="ID466" s="298"/>
      <c r="IE466" s="298"/>
      <c r="IF466" s="298"/>
      <c r="IG466" s="298"/>
      <c r="IH466" s="298"/>
      <c r="II466" s="298"/>
      <c r="IJ466" s="298"/>
      <c r="IK466" s="298"/>
      <c r="IL466" s="298"/>
      <c r="IM466" s="298"/>
      <c r="IN466" s="298"/>
      <c r="IO466" s="298"/>
      <c r="IP466" s="298"/>
      <c r="IQ466" s="298"/>
      <c r="IR466" s="298"/>
      <c r="IS466" s="298"/>
      <c r="IT466" s="298"/>
      <c r="IU466" s="298"/>
      <c r="IV466" s="298"/>
    </row>
    <row r="467" spans="1:256">
      <c r="A467" s="427">
        <v>388</v>
      </c>
      <c r="B467" s="380" t="str">
        <f t="shared" si="7"/>
        <v>Glyn Davies M60</v>
      </c>
      <c r="C467" s="512" t="s">
        <v>2013</v>
      </c>
      <c r="D467" s="372" t="s">
        <v>1933</v>
      </c>
      <c r="E467" s="386">
        <v>18977</v>
      </c>
      <c r="F467" s="371" t="s">
        <v>2036</v>
      </c>
      <c r="G467" s="360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  <c r="AA467" s="298"/>
      <c r="AB467" s="298"/>
      <c r="AC467" s="298"/>
      <c r="AD467" s="298"/>
      <c r="AE467" s="298"/>
      <c r="AF467" s="298"/>
      <c r="AG467" s="298"/>
      <c r="AH467" s="298"/>
      <c r="AI467" s="298"/>
      <c r="AJ467" s="298"/>
      <c r="AK467" s="298"/>
      <c r="AL467" s="298"/>
      <c r="AM467" s="298"/>
      <c r="AN467" s="298"/>
      <c r="AO467" s="298"/>
      <c r="AP467" s="298"/>
      <c r="AQ467" s="298"/>
      <c r="AR467" s="298"/>
      <c r="AS467" s="298"/>
      <c r="AT467" s="298"/>
      <c r="AU467" s="298"/>
      <c r="AV467" s="298"/>
      <c r="AW467" s="298"/>
      <c r="AX467" s="298"/>
      <c r="AY467" s="298"/>
      <c r="AZ467" s="298"/>
      <c r="BA467" s="298"/>
      <c r="BB467" s="298"/>
      <c r="BC467" s="298"/>
      <c r="BD467" s="298"/>
      <c r="BE467" s="298"/>
      <c r="BF467" s="298"/>
      <c r="BG467" s="298"/>
      <c r="BH467" s="298"/>
      <c r="BI467" s="298"/>
      <c r="BJ467" s="298"/>
      <c r="BK467" s="298"/>
      <c r="BL467" s="298"/>
      <c r="BM467" s="298"/>
      <c r="BN467" s="298"/>
      <c r="BO467" s="298"/>
      <c r="BP467" s="298"/>
      <c r="BQ467" s="298"/>
      <c r="BR467" s="298"/>
      <c r="BS467" s="298"/>
      <c r="BT467" s="298"/>
      <c r="BU467" s="298"/>
      <c r="BV467" s="298"/>
      <c r="BW467" s="298"/>
      <c r="BX467" s="298"/>
      <c r="BY467" s="298"/>
      <c r="BZ467" s="298"/>
      <c r="CA467" s="298"/>
      <c r="CB467" s="298"/>
      <c r="CC467" s="298"/>
      <c r="CD467" s="298"/>
      <c r="CE467" s="298"/>
      <c r="CF467" s="298"/>
      <c r="CG467" s="298"/>
      <c r="CH467" s="298"/>
      <c r="CI467" s="298"/>
      <c r="CJ467" s="298"/>
      <c r="CK467" s="298"/>
      <c r="CL467" s="298"/>
      <c r="CM467" s="298"/>
      <c r="CN467" s="298"/>
      <c r="CO467" s="298"/>
      <c r="CP467" s="298"/>
      <c r="CQ467" s="298"/>
      <c r="CR467" s="298"/>
      <c r="CS467" s="298"/>
      <c r="CT467" s="298"/>
      <c r="CU467" s="298"/>
      <c r="CV467" s="298"/>
      <c r="CW467" s="298"/>
      <c r="CX467" s="298"/>
      <c r="CY467" s="298"/>
      <c r="CZ467" s="298"/>
      <c r="DA467" s="298"/>
      <c r="DB467" s="298"/>
      <c r="DC467" s="298"/>
      <c r="DD467" s="298"/>
      <c r="DE467" s="298"/>
      <c r="DF467" s="298"/>
      <c r="DG467" s="298"/>
      <c r="DH467" s="298"/>
      <c r="DI467" s="298"/>
      <c r="DJ467" s="298"/>
      <c r="DK467" s="298"/>
      <c r="DL467" s="298"/>
      <c r="DM467" s="298"/>
      <c r="DN467" s="298"/>
      <c r="DO467" s="298"/>
      <c r="DP467" s="298"/>
      <c r="DQ467" s="298"/>
      <c r="DR467" s="298"/>
      <c r="DS467" s="298"/>
      <c r="DT467" s="298"/>
      <c r="DU467" s="298"/>
      <c r="DV467" s="298"/>
      <c r="DW467" s="298"/>
      <c r="DX467" s="298"/>
      <c r="DY467" s="298"/>
      <c r="DZ467" s="298"/>
      <c r="EA467" s="298"/>
      <c r="EB467" s="298"/>
      <c r="EC467" s="298"/>
      <c r="ED467" s="298"/>
      <c r="EE467" s="298"/>
      <c r="EF467" s="298"/>
      <c r="EG467" s="298"/>
      <c r="EH467" s="298"/>
      <c r="EI467" s="298"/>
      <c r="EJ467" s="298"/>
      <c r="EK467" s="298"/>
      <c r="EL467" s="298"/>
      <c r="EM467" s="298"/>
      <c r="EN467" s="298"/>
      <c r="EO467" s="298"/>
      <c r="EP467" s="298"/>
      <c r="EQ467" s="298"/>
      <c r="ER467" s="298"/>
      <c r="ES467" s="298"/>
      <c r="ET467" s="298"/>
      <c r="EU467" s="298"/>
      <c r="EV467" s="298"/>
      <c r="EW467" s="298"/>
      <c r="EX467" s="298"/>
      <c r="EY467" s="298"/>
      <c r="EZ467" s="298"/>
      <c r="FA467" s="298"/>
      <c r="FB467" s="298"/>
      <c r="FC467" s="298"/>
      <c r="FD467" s="298"/>
      <c r="FE467" s="298"/>
      <c r="FF467" s="298"/>
      <c r="FG467" s="298"/>
      <c r="FH467" s="298"/>
      <c r="FI467" s="298"/>
      <c r="FJ467" s="298"/>
      <c r="FK467" s="298"/>
      <c r="FL467" s="298"/>
      <c r="FM467" s="298"/>
      <c r="FN467" s="298"/>
      <c r="FO467" s="298"/>
      <c r="FP467" s="298"/>
      <c r="FQ467" s="298"/>
      <c r="FR467" s="298"/>
      <c r="FS467" s="298"/>
      <c r="FT467" s="298"/>
      <c r="FU467" s="298"/>
      <c r="FV467" s="298"/>
      <c r="FW467" s="298"/>
      <c r="FX467" s="298"/>
      <c r="FY467" s="298"/>
      <c r="FZ467" s="298"/>
      <c r="GA467" s="298"/>
      <c r="GB467" s="298"/>
      <c r="GC467" s="298"/>
      <c r="GD467" s="298"/>
      <c r="GE467" s="298"/>
      <c r="GF467" s="298"/>
      <c r="GG467" s="298"/>
      <c r="GH467" s="298"/>
      <c r="GI467" s="298"/>
      <c r="GJ467" s="298"/>
      <c r="GK467" s="298"/>
      <c r="GL467" s="298"/>
      <c r="GM467" s="298"/>
      <c r="GN467" s="298"/>
      <c r="GO467" s="298"/>
      <c r="GP467" s="298"/>
      <c r="GQ467" s="298"/>
      <c r="GR467" s="298"/>
      <c r="GS467" s="298"/>
      <c r="GT467" s="298"/>
      <c r="GU467" s="298"/>
      <c r="GV467" s="298"/>
      <c r="GW467" s="298"/>
      <c r="GX467" s="298"/>
      <c r="GY467" s="298"/>
      <c r="GZ467" s="298"/>
      <c r="HA467" s="298"/>
      <c r="HB467" s="298"/>
      <c r="HC467" s="298"/>
      <c r="HD467" s="298"/>
      <c r="HE467" s="298"/>
      <c r="HF467" s="298"/>
      <c r="HG467" s="298"/>
      <c r="HH467" s="298"/>
      <c r="HI467" s="298"/>
      <c r="HJ467" s="298"/>
      <c r="HK467" s="298"/>
      <c r="HL467" s="298"/>
      <c r="HM467" s="298"/>
      <c r="HN467" s="298"/>
      <c r="HO467" s="298"/>
      <c r="HP467" s="298"/>
      <c r="HQ467" s="298"/>
      <c r="HR467" s="298"/>
      <c r="HS467" s="298"/>
      <c r="HT467" s="298"/>
      <c r="HU467" s="298"/>
      <c r="HV467" s="298"/>
      <c r="HW467" s="298"/>
      <c r="HX467" s="298"/>
      <c r="HY467" s="298"/>
      <c r="HZ467" s="298"/>
      <c r="IA467" s="298"/>
      <c r="IB467" s="298"/>
      <c r="IC467" s="298"/>
      <c r="ID467" s="298"/>
      <c r="IE467" s="298"/>
      <c r="IF467" s="298"/>
      <c r="IG467" s="298"/>
      <c r="IH467" s="298"/>
      <c r="II467" s="298"/>
      <c r="IJ467" s="298"/>
      <c r="IK467" s="298"/>
      <c r="IL467" s="298"/>
      <c r="IM467" s="298"/>
      <c r="IN467" s="298"/>
      <c r="IO467" s="298"/>
      <c r="IP467" s="298"/>
      <c r="IQ467" s="298"/>
      <c r="IR467" s="298"/>
      <c r="IS467" s="298"/>
      <c r="IT467" s="298"/>
      <c r="IU467" s="298"/>
      <c r="IV467" s="298"/>
    </row>
    <row r="468" spans="1:256">
      <c r="A468" s="427">
        <v>389</v>
      </c>
      <c r="B468" s="380" t="str">
        <f t="shared" si="7"/>
        <v>Steve Snook M50</v>
      </c>
      <c r="C468" s="512" t="s">
        <v>2013</v>
      </c>
      <c r="D468" s="372" t="s">
        <v>1681</v>
      </c>
      <c r="E468" s="386">
        <v>23137</v>
      </c>
      <c r="F468" s="371" t="s">
        <v>2035</v>
      </c>
      <c r="G468" s="360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  <c r="AA468" s="298"/>
      <c r="AB468" s="298"/>
      <c r="AC468" s="298"/>
      <c r="AD468" s="298"/>
      <c r="AE468" s="298"/>
      <c r="AF468" s="298"/>
      <c r="AG468" s="298"/>
      <c r="AH468" s="298"/>
      <c r="AI468" s="298"/>
      <c r="AJ468" s="298"/>
      <c r="AK468" s="298"/>
      <c r="AL468" s="298"/>
      <c r="AM468" s="298"/>
      <c r="AN468" s="298"/>
      <c r="AO468" s="298"/>
      <c r="AP468" s="298"/>
      <c r="AQ468" s="298"/>
      <c r="AR468" s="298"/>
      <c r="AS468" s="298"/>
      <c r="AT468" s="298"/>
      <c r="AU468" s="298"/>
      <c r="AV468" s="298"/>
      <c r="AW468" s="298"/>
      <c r="AX468" s="298"/>
      <c r="AY468" s="298"/>
      <c r="AZ468" s="298"/>
      <c r="BA468" s="298"/>
      <c r="BB468" s="298"/>
      <c r="BC468" s="298"/>
      <c r="BD468" s="298"/>
      <c r="BE468" s="298"/>
      <c r="BF468" s="298"/>
      <c r="BG468" s="298"/>
      <c r="BH468" s="298"/>
      <c r="BI468" s="298"/>
      <c r="BJ468" s="298"/>
      <c r="BK468" s="298"/>
      <c r="BL468" s="298"/>
      <c r="BM468" s="298"/>
      <c r="BN468" s="298"/>
      <c r="BO468" s="298"/>
      <c r="BP468" s="298"/>
      <c r="BQ468" s="298"/>
      <c r="BR468" s="298"/>
      <c r="BS468" s="298"/>
      <c r="BT468" s="298"/>
      <c r="BU468" s="298"/>
      <c r="BV468" s="298"/>
      <c r="BW468" s="298"/>
      <c r="BX468" s="298"/>
      <c r="BY468" s="298"/>
      <c r="BZ468" s="298"/>
      <c r="CA468" s="298"/>
      <c r="CB468" s="298"/>
      <c r="CC468" s="298"/>
      <c r="CD468" s="298"/>
      <c r="CE468" s="298"/>
      <c r="CF468" s="298"/>
      <c r="CG468" s="298"/>
      <c r="CH468" s="298"/>
      <c r="CI468" s="298"/>
      <c r="CJ468" s="298"/>
      <c r="CK468" s="298"/>
      <c r="CL468" s="298"/>
      <c r="CM468" s="298"/>
      <c r="CN468" s="298"/>
      <c r="CO468" s="298"/>
      <c r="CP468" s="298"/>
      <c r="CQ468" s="298"/>
      <c r="CR468" s="298"/>
      <c r="CS468" s="298"/>
      <c r="CT468" s="298"/>
      <c r="CU468" s="298"/>
      <c r="CV468" s="298"/>
      <c r="CW468" s="298"/>
      <c r="CX468" s="298"/>
      <c r="CY468" s="298"/>
      <c r="CZ468" s="298"/>
      <c r="DA468" s="298"/>
      <c r="DB468" s="298"/>
      <c r="DC468" s="298"/>
      <c r="DD468" s="298"/>
      <c r="DE468" s="298"/>
      <c r="DF468" s="298"/>
      <c r="DG468" s="298"/>
      <c r="DH468" s="298"/>
      <c r="DI468" s="298"/>
      <c r="DJ468" s="298"/>
      <c r="DK468" s="298"/>
      <c r="DL468" s="298"/>
      <c r="DM468" s="298"/>
      <c r="DN468" s="298"/>
      <c r="DO468" s="298"/>
      <c r="DP468" s="298"/>
      <c r="DQ468" s="298"/>
      <c r="DR468" s="298"/>
      <c r="DS468" s="298"/>
      <c r="DT468" s="298"/>
      <c r="DU468" s="298"/>
      <c r="DV468" s="298"/>
      <c r="DW468" s="298"/>
      <c r="DX468" s="298"/>
      <c r="DY468" s="298"/>
      <c r="DZ468" s="298"/>
      <c r="EA468" s="298"/>
      <c r="EB468" s="298"/>
      <c r="EC468" s="298"/>
      <c r="ED468" s="298"/>
      <c r="EE468" s="298"/>
      <c r="EF468" s="298"/>
      <c r="EG468" s="298"/>
      <c r="EH468" s="298"/>
      <c r="EI468" s="298"/>
      <c r="EJ468" s="298"/>
      <c r="EK468" s="298"/>
      <c r="EL468" s="298"/>
      <c r="EM468" s="298"/>
      <c r="EN468" s="298"/>
      <c r="EO468" s="298"/>
      <c r="EP468" s="298"/>
      <c r="EQ468" s="298"/>
      <c r="ER468" s="298"/>
      <c r="ES468" s="298"/>
      <c r="ET468" s="298"/>
      <c r="EU468" s="298"/>
      <c r="EV468" s="298"/>
      <c r="EW468" s="298"/>
      <c r="EX468" s="298"/>
      <c r="EY468" s="298"/>
      <c r="EZ468" s="298"/>
      <c r="FA468" s="298"/>
      <c r="FB468" s="298"/>
      <c r="FC468" s="298"/>
      <c r="FD468" s="298"/>
      <c r="FE468" s="298"/>
      <c r="FF468" s="298"/>
      <c r="FG468" s="298"/>
      <c r="FH468" s="298"/>
      <c r="FI468" s="298"/>
      <c r="FJ468" s="298"/>
      <c r="FK468" s="298"/>
      <c r="FL468" s="298"/>
      <c r="FM468" s="298"/>
      <c r="FN468" s="298"/>
      <c r="FO468" s="298"/>
      <c r="FP468" s="298"/>
      <c r="FQ468" s="298"/>
      <c r="FR468" s="298"/>
      <c r="FS468" s="298"/>
      <c r="FT468" s="298"/>
      <c r="FU468" s="298"/>
      <c r="FV468" s="298"/>
      <c r="FW468" s="298"/>
      <c r="FX468" s="298"/>
      <c r="FY468" s="298"/>
      <c r="FZ468" s="298"/>
      <c r="GA468" s="298"/>
      <c r="GB468" s="298"/>
      <c r="GC468" s="298"/>
      <c r="GD468" s="298"/>
      <c r="GE468" s="298"/>
      <c r="GF468" s="298"/>
      <c r="GG468" s="298"/>
      <c r="GH468" s="298"/>
      <c r="GI468" s="298"/>
      <c r="GJ468" s="298"/>
      <c r="GK468" s="298"/>
      <c r="GL468" s="298"/>
      <c r="GM468" s="298"/>
      <c r="GN468" s="298"/>
      <c r="GO468" s="298"/>
      <c r="GP468" s="298"/>
      <c r="GQ468" s="298"/>
      <c r="GR468" s="298"/>
      <c r="GS468" s="298"/>
      <c r="GT468" s="298"/>
      <c r="GU468" s="298"/>
      <c r="GV468" s="298"/>
      <c r="GW468" s="298"/>
      <c r="GX468" s="298"/>
      <c r="GY468" s="298"/>
      <c r="GZ468" s="298"/>
      <c r="HA468" s="298"/>
      <c r="HB468" s="298"/>
      <c r="HC468" s="298"/>
      <c r="HD468" s="298"/>
      <c r="HE468" s="298"/>
      <c r="HF468" s="298"/>
      <c r="HG468" s="298"/>
      <c r="HH468" s="298"/>
      <c r="HI468" s="298"/>
      <c r="HJ468" s="298"/>
      <c r="HK468" s="298"/>
      <c r="HL468" s="298"/>
      <c r="HM468" s="298"/>
      <c r="HN468" s="298"/>
      <c r="HO468" s="298"/>
      <c r="HP468" s="298"/>
      <c r="HQ468" s="298"/>
      <c r="HR468" s="298"/>
      <c r="HS468" s="298"/>
      <c r="HT468" s="298"/>
      <c r="HU468" s="298"/>
      <c r="HV468" s="298"/>
      <c r="HW468" s="298"/>
      <c r="HX468" s="298"/>
      <c r="HY468" s="298"/>
      <c r="HZ468" s="298"/>
      <c r="IA468" s="298"/>
      <c r="IB468" s="298"/>
      <c r="IC468" s="298"/>
      <c r="ID468" s="298"/>
      <c r="IE468" s="298"/>
      <c r="IF468" s="298"/>
      <c r="IG468" s="298"/>
      <c r="IH468" s="298"/>
      <c r="II468" s="298"/>
      <c r="IJ468" s="298"/>
      <c r="IK468" s="298"/>
      <c r="IL468" s="298"/>
      <c r="IM468" s="298"/>
      <c r="IN468" s="298"/>
      <c r="IO468" s="298"/>
      <c r="IP468" s="298"/>
      <c r="IQ468" s="298"/>
      <c r="IR468" s="298"/>
      <c r="IS468" s="298"/>
      <c r="IT468" s="298"/>
      <c r="IU468" s="298"/>
      <c r="IV468" s="298"/>
    </row>
    <row r="469" spans="1:256">
      <c r="A469" s="427">
        <v>390</v>
      </c>
      <c r="B469" s="380" t="str">
        <f t="shared" si="7"/>
        <v>Gavin Rusling M45</v>
      </c>
      <c r="C469" s="512" t="s">
        <v>2013</v>
      </c>
      <c r="D469" s="372" t="s">
        <v>1932</v>
      </c>
      <c r="E469" s="386">
        <v>26043</v>
      </c>
      <c r="F469" s="371" t="s">
        <v>2333</v>
      </c>
      <c r="G469" s="360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  <c r="AA469" s="298"/>
      <c r="AB469" s="298"/>
      <c r="AC469" s="298"/>
      <c r="AD469" s="298"/>
      <c r="AE469" s="298"/>
      <c r="AF469" s="298"/>
      <c r="AG469" s="298"/>
      <c r="AH469" s="298"/>
      <c r="AI469" s="298"/>
      <c r="AJ469" s="298"/>
      <c r="AK469" s="298"/>
      <c r="AL469" s="298"/>
      <c r="AM469" s="298"/>
      <c r="AN469" s="298"/>
      <c r="AO469" s="298"/>
      <c r="AP469" s="298"/>
      <c r="AQ469" s="298"/>
      <c r="AR469" s="298"/>
      <c r="AS469" s="298"/>
      <c r="AT469" s="298"/>
      <c r="AU469" s="298"/>
      <c r="AV469" s="298"/>
      <c r="AW469" s="298"/>
      <c r="AX469" s="298"/>
      <c r="AY469" s="298"/>
      <c r="AZ469" s="298"/>
      <c r="BA469" s="298"/>
      <c r="BB469" s="298"/>
      <c r="BC469" s="298"/>
      <c r="BD469" s="298"/>
      <c r="BE469" s="298"/>
      <c r="BF469" s="298"/>
      <c r="BG469" s="298"/>
      <c r="BH469" s="298"/>
      <c r="BI469" s="298"/>
      <c r="BJ469" s="298"/>
      <c r="BK469" s="298"/>
      <c r="BL469" s="298"/>
      <c r="BM469" s="298"/>
      <c r="BN469" s="298"/>
      <c r="BO469" s="298"/>
      <c r="BP469" s="298"/>
      <c r="BQ469" s="298"/>
      <c r="BR469" s="298"/>
      <c r="BS469" s="298"/>
      <c r="BT469" s="298"/>
      <c r="BU469" s="298"/>
      <c r="BV469" s="298"/>
      <c r="BW469" s="298"/>
      <c r="BX469" s="298"/>
      <c r="BY469" s="298"/>
      <c r="BZ469" s="298"/>
      <c r="CA469" s="298"/>
      <c r="CB469" s="298"/>
      <c r="CC469" s="298"/>
      <c r="CD469" s="298"/>
      <c r="CE469" s="298"/>
      <c r="CF469" s="298"/>
      <c r="CG469" s="298"/>
      <c r="CH469" s="298"/>
      <c r="CI469" s="298"/>
      <c r="CJ469" s="298"/>
      <c r="CK469" s="298"/>
      <c r="CL469" s="298"/>
      <c r="CM469" s="298"/>
      <c r="CN469" s="298"/>
      <c r="CO469" s="298"/>
      <c r="CP469" s="298"/>
      <c r="CQ469" s="298"/>
      <c r="CR469" s="298"/>
      <c r="CS469" s="298"/>
      <c r="CT469" s="298"/>
      <c r="CU469" s="298"/>
      <c r="CV469" s="298"/>
      <c r="CW469" s="298"/>
      <c r="CX469" s="298"/>
      <c r="CY469" s="298"/>
      <c r="CZ469" s="298"/>
      <c r="DA469" s="298"/>
      <c r="DB469" s="298"/>
      <c r="DC469" s="298"/>
      <c r="DD469" s="298"/>
      <c r="DE469" s="298"/>
      <c r="DF469" s="298"/>
      <c r="DG469" s="298"/>
      <c r="DH469" s="298"/>
      <c r="DI469" s="298"/>
      <c r="DJ469" s="298"/>
      <c r="DK469" s="298"/>
      <c r="DL469" s="298"/>
      <c r="DM469" s="298"/>
      <c r="DN469" s="298"/>
      <c r="DO469" s="298"/>
      <c r="DP469" s="298"/>
      <c r="DQ469" s="298"/>
      <c r="DR469" s="298"/>
      <c r="DS469" s="298"/>
      <c r="DT469" s="298"/>
      <c r="DU469" s="298"/>
      <c r="DV469" s="298"/>
      <c r="DW469" s="298"/>
      <c r="DX469" s="298"/>
      <c r="DY469" s="298"/>
      <c r="DZ469" s="298"/>
      <c r="EA469" s="298"/>
      <c r="EB469" s="298"/>
      <c r="EC469" s="298"/>
      <c r="ED469" s="298"/>
      <c r="EE469" s="298"/>
      <c r="EF469" s="298"/>
      <c r="EG469" s="298"/>
      <c r="EH469" s="298"/>
      <c r="EI469" s="298"/>
      <c r="EJ469" s="298"/>
      <c r="EK469" s="298"/>
      <c r="EL469" s="298"/>
      <c r="EM469" s="298"/>
      <c r="EN469" s="298"/>
      <c r="EO469" s="298"/>
      <c r="EP469" s="298"/>
      <c r="EQ469" s="298"/>
      <c r="ER469" s="298"/>
      <c r="ES469" s="298"/>
      <c r="ET469" s="298"/>
      <c r="EU469" s="298"/>
      <c r="EV469" s="298"/>
      <c r="EW469" s="298"/>
      <c r="EX469" s="298"/>
      <c r="EY469" s="298"/>
      <c r="EZ469" s="298"/>
      <c r="FA469" s="298"/>
      <c r="FB469" s="298"/>
      <c r="FC469" s="298"/>
      <c r="FD469" s="298"/>
      <c r="FE469" s="298"/>
      <c r="FF469" s="298"/>
      <c r="FG469" s="298"/>
      <c r="FH469" s="298"/>
      <c r="FI469" s="298"/>
      <c r="FJ469" s="298"/>
      <c r="FK469" s="298"/>
      <c r="FL469" s="298"/>
      <c r="FM469" s="298"/>
      <c r="FN469" s="298"/>
      <c r="FO469" s="298"/>
      <c r="FP469" s="298"/>
      <c r="FQ469" s="298"/>
      <c r="FR469" s="298"/>
      <c r="FS469" s="298"/>
      <c r="FT469" s="298"/>
      <c r="FU469" s="298"/>
      <c r="FV469" s="298"/>
      <c r="FW469" s="298"/>
      <c r="FX469" s="298"/>
      <c r="FY469" s="298"/>
      <c r="FZ469" s="298"/>
      <c r="GA469" s="298"/>
      <c r="GB469" s="298"/>
      <c r="GC469" s="298"/>
      <c r="GD469" s="298"/>
      <c r="GE469" s="298"/>
      <c r="GF469" s="298"/>
      <c r="GG469" s="298"/>
      <c r="GH469" s="298"/>
      <c r="GI469" s="298"/>
      <c r="GJ469" s="298"/>
      <c r="GK469" s="298"/>
      <c r="GL469" s="298"/>
      <c r="GM469" s="298"/>
      <c r="GN469" s="298"/>
      <c r="GO469" s="298"/>
      <c r="GP469" s="298"/>
      <c r="GQ469" s="298"/>
      <c r="GR469" s="298"/>
      <c r="GS469" s="298"/>
      <c r="GT469" s="298"/>
      <c r="GU469" s="298"/>
      <c r="GV469" s="298"/>
      <c r="GW469" s="298"/>
      <c r="GX469" s="298"/>
      <c r="GY469" s="298"/>
      <c r="GZ469" s="298"/>
      <c r="HA469" s="298"/>
      <c r="HB469" s="298"/>
      <c r="HC469" s="298"/>
      <c r="HD469" s="298"/>
      <c r="HE469" s="298"/>
      <c r="HF469" s="298"/>
      <c r="HG469" s="298"/>
      <c r="HH469" s="298"/>
      <c r="HI469" s="298"/>
      <c r="HJ469" s="298"/>
      <c r="HK469" s="298"/>
      <c r="HL469" s="298"/>
      <c r="HM469" s="298"/>
      <c r="HN469" s="298"/>
      <c r="HO469" s="298"/>
      <c r="HP469" s="298"/>
      <c r="HQ469" s="298"/>
      <c r="HR469" s="298"/>
      <c r="HS469" s="298"/>
      <c r="HT469" s="298"/>
      <c r="HU469" s="298"/>
      <c r="HV469" s="298"/>
      <c r="HW469" s="298"/>
      <c r="HX469" s="298"/>
      <c r="HY469" s="298"/>
      <c r="HZ469" s="298"/>
      <c r="IA469" s="298"/>
      <c r="IB469" s="298"/>
      <c r="IC469" s="298"/>
      <c r="ID469" s="298"/>
      <c r="IE469" s="298"/>
      <c r="IF469" s="298"/>
      <c r="IG469" s="298"/>
      <c r="IH469" s="298"/>
      <c r="II469" s="298"/>
      <c r="IJ469" s="298"/>
      <c r="IK469" s="298"/>
      <c r="IL469" s="298"/>
      <c r="IM469" s="298"/>
      <c r="IN469" s="298"/>
      <c r="IO469" s="298"/>
      <c r="IP469" s="298"/>
      <c r="IQ469" s="298"/>
      <c r="IR469" s="298"/>
      <c r="IS469" s="298"/>
      <c r="IT469" s="298"/>
      <c r="IU469" s="298"/>
      <c r="IV469" s="298"/>
    </row>
    <row r="470" spans="1:256">
      <c r="A470" s="427">
        <v>391</v>
      </c>
      <c r="B470" s="380" t="str">
        <f t="shared" si="7"/>
        <v>Elliott Sales SM</v>
      </c>
      <c r="C470" s="512" t="s">
        <v>2013</v>
      </c>
      <c r="D470" s="40" t="s">
        <v>137</v>
      </c>
      <c r="E470" s="386">
        <v>33792</v>
      </c>
      <c r="F470" s="40" t="s">
        <v>2155</v>
      </c>
      <c r="G470" s="360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  <c r="AA470" s="298"/>
      <c r="AB470" s="298"/>
      <c r="AC470" s="298"/>
      <c r="AD470" s="298"/>
      <c r="AE470" s="298"/>
      <c r="AF470" s="298"/>
      <c r="AG470" s="298"/>
      <c r="AH470" s="298"/>
      <c r="AI470" s="298"/>
      <c r="AJ470" s="298"/>
      <c r="AK470" s="298"/>
      <c r="AL470" s="298"/>
      <c r="AM470" s="298"/>
      <c r="AN470" s="298"/>
      <c r="AO470" s="298"/>
      <c r="AP470" s="298"/>
      <c r="AQ470" s="298"/>
      <c r="AR470" s="298"/>
      <c r="AS470" s="298"/>
      <c r="AT470" s="298"/>
      <c r="AU470" s="298"/>
      <c r="AV470" s="298"/>
      <c r="AW470" s="298"/>
      <c r="AX470" s="298"/>
      <c r="AY470" s="298"/>
      <c r="AZ470" s="298"/>
      <c r="BA470" s="298"/>
      <c r="BB470" s="298"/>
      <c r="BC470" s="298"/>
      <c r="BD470" s="298"/>
      <c r="BE470" s="298"/>
      <c r="BF470" s="298"/>
      <c r="BG470" s="298"/>
      <c r="BH470" s="298"/>
      <c r="BI470" s="298"/>
      <c r="BJ470" s="298"/>
      <c r="BK470" s="298"/>
      <c r="BL470" s="298"/>
      <c r="BM470" s="298"/>
      <c r="BN470" s="298"/>
      <c r="BO470" s="298"/>
      <c r="BP470" s="298"/>
      <c r="BQ470" s="298"/>
      <c r="BR470" s="298"/>
      <c r="BS470" s="298"/>
      <c r="BT470" s="298"/>
      <c r="BU470" s="298"/>
      <c r="BV470" s="298"/>
      <c r="BW470" s="298"/>
      <c r="BX470" s="298"/>
      <c r="BY470" s="298"/>
      <c r="BZ470" s="298"/>
      <c r="CA470" s="298"/>
      <c r="CB470" s="298"/>
      <c r="CC470" s="298"/>
      <c r="CD470" s="298"/>
      <c r="CE470" s="298"/>
      <c r="CF470" s="298"/>
      <c r="CG470" s="298"/>
      <c r="CH470" s="298"/>
      <c r="CI470" s="298"/>
      <c r="CJ470" s="298"/>
      <c r="CK470" s="298"/>
      <c r="CL470" s="298"/>
      <c r="CM470" s="298"/>
      <c r="CN470" s="298"/>
      <c r="CO470" s="298"/>
      <c r="CP470" s="298"/>
      <c r="CQ470" s="298"/>
      <c r="CR470" s="298"/>
      <c r="CS470" s="298"/>
      <c r="CT470" s="298"/>
      <c r="CU470" s="298"/>
      <c r="CV470" s="298"/>
      <c r="CW470" s="298"/>
      <c r="CX470" s="298"/>
      <c r="CY470" s="298"/>
      <c r="CZ470" s="298"/>
      <c r="DA470" s="298"/>
      <c r="DB470" s="298"/>
      <c r="DC470" s="298"/>
      <c r="DD470" s="298"/>
      <c r="DE470" s="298"/>
      <c r="DF470" s="298"/>
      <c r="DG470" s="298"/>
      <c r="DH470" s="298"/>
      <c r="DI470" s="298"/>
      <c r="DJ470" s="298"/>
      <c r="DK470" s="298"/>
      <c r="DL470" s="298"/>
      <c r="DM470" s="298"/>
      <c r="DN470" s="298"/>
      <c r="DO470" s="298"/>
      <c r="DP470" s="298"/>
      <c r="DQ470" s="298"/>
      <c r="DR470" s="298"/>
      <c r="DS470" s="298"/>
      <c r="DT470" s="298"/>
      <c r="DU470" s="298"/>
      <c r="DV470" s="298"/>
      <c r="DW470" s="298"/>
      <c r="DX470" s="298"/>
      <c r="DY470" s="298"/>
      <c r="DZ470" s="298"/>
      <c r="EA470" s="298"/>
      <c r="EB470" s="298"/>
      <c r="EC470" s="298"/>
      <c r="ED470" s="298"/>
      <c r="EE470" s="298"/>
      <c r="EF470" s="298"/>
      <c r="EG470" s="298"/>
      <c r="EH470" s="298"/>
      <c r="EI470" s="298"/>
      <c r="EJ470" s="298"/>
      <c r="EK470" s="298"/>
      <c r="EL470" s="298"/>
      <c r="EM470" s="298"/>
      <c r="EN470" s="298"/>
      <c r="EO470" s="298"/>
      <c r="EP470" s="298"/>
      <c r="EQ470" s="298"/>
      <c r="ER470" s="298"/>
      <c r="ES470" s="298"/>
      <c r="ET470" s="298"/>
      <c r="EU470" s="298"/>
      <c r="EV470" s="298"/>
      <c r="EW470" s="298"/>
      <c r="EX470" s="298"/>
      <c r="EY470" s="298"/>
      <c r="EZ470" s="298"/>
      <c r="FA470" s="298"/>
      <c r="FB470" s="298"/>
      <c r="FC470" s="298"/>
      <c r="FD470" s="298"/>
      <c r="FE470" s="298"/>
      <c r="FF470" s="298"/>
      <c r="FG470" s="298"/>
      <c r="FH470" s="298"/>
      <c r="FI470" s="298"/>
      <c r="FJ470" s="298"/>
      <c r="FK470" s="298"/>
      <c r="FL470" s="298"/>
      <c r="FM470" s="298"/>
      <c r="FN470" s="298"/>
      <c r="FO470" s="298"/>
      <c r="FP470" s="298"/>
      <c r="FQ470" s="298"/>
      <c r="FR470" s="298"/>
      <c r="FS470" s="298"/>
      <c r="FT470" s="298"/>
      <c r="FU470" s="298"/>
      <c r="FV470" s="298"/>
      <c r="FW470" s="298"/>
      <c r="FX470" s="298"/>
      <c r="FY470" s="298"/>
      <c r="FZ470" s="298"/>
      <c r="GA470" s="298"/>
      <c r="GB470" s="298"/>
      <c r="GC470" s="298"/>
      <c r="GD470" s="298"/>
      <c r="GE470" s="298"/>
      <c r="GF470" s="298"/>
      <c r="GG470" s="298"/>
      <c r="GH470" s="298"/>
      <c r="GI470" s="298"/>
      <c r="GJ470" s="298"/>
      <c r="GK470" s="298"/>
      <c r="GL470" s="298"/>
      <c r="GM470" s="298"/>
      <c r="GN470" s="298"/>
      <c r="GO470" s="298"/>
      <c r="GP470" s="298"/>
      <c r="GQ470" s="298"/>
      <c r="GR470" s="298"/>
      <c r="GS470" s="298"/>
      <c r="GT470" s="298"/>
      <c r="GU470" s="298"/>
      <c r="GV470" s="298"/>
      <c r="GW470" s="298"/>
      <c r="GX470" s="298"/>
      <c r="GY470" s="298"/>
      <c r="GZ470" s="298"/>
      <c r="HA470" s="298"/>
      <c r="HB470" s="298"/>
      <c r="HC470" s="298"/>
      <c r="HD470" s="298"/>
      <c r="HE470" s="298"/>
      <c r="HF470" s="298"/>
      <c r="HG470" s="298"/>
      <c r="HH470" s="298"/>
      <c r="HI470" s="298"/>
      <c r="HJ470" s="298"/>
      <c r="HK470" s="298"/>
      <c r="HL470" s="298"/>
      <c r="HM470" s="298"/>
      <c r="HN470" s="298"/>
      <c r="HO470" s="298"/>
      <c r="HP470" s="298"/>
      <c r="HQ470" s="298"/>
      <c r="HR470" s="298"/>
      <c r="HS470" s="298"/>
      <c r="HT470" s="298"/>
      <c r="HU470" s="298"/>
      <c r="HV470" s="298"/>
      <c r="HW470" s="298"/>
      <c r="HX470" s="298"/>
      <c r="HY470" s="298"/>
      <c r="HZ470" s="298"/>
      <c r="IA470" s="298"/>
      <c r="IB470" s="298"/>
      <c r="IC470" s="298"/>
      <c r="ID470" s="298"/>
      <c r="IE470" s="298"/>
      <c r="IF470" s="298"/>
      <c r="IG470" s="298"/>
      <c r="IH470" s="298"/>
      <c r="II470" s="298"/>
      <c r="IJ470" s="298"/>
      <c r="IK470" s="298"/>
      <c r="IL470" s="298"/>
      <c r="IM470" s="298"/>
      <c r="IN470" s="298"/>
      <c r="IO470" s="298"/>
      <c r="IP470" s="298"/>
      <c r="IQ470" s="298"/>
      <c r="IR470" s="298"/>
      <c r="IS470" s="298"/>
      <c r="IT470" s="298"/>
      <c r="IU470" s="298"/>
      <c r="IV470" s="298"/>
    </row>
    <row r="471" spans="1:256">
      <c r="A471" s="427">
        <v>392</v>
      </c>
      <c r="B471" s="380" t="str">
        <f t="shared" si="7"/>
        <v>Ronnie De Bique SM</v>
      </c>
      <c r="C471" s="512" t="s">
        <v>2013</v>
      </c>
      <c r="D471" s="372" t="s">
        <v>137</v>
      </c>
      <c r="E471" s="386">
        <v>30556</v>
      </c>
      <c r="F471" s="371" t="s">
        <v>2171</v>
      </c>
      <c r="G471" s="360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  <c r="AA471" s="298"/>
      <c r="AB471" s="298"/>
      <c r="AC471" s="298"/>
      <c r="AD471" s="298"/>
      <c r="AE471" s="298"/>
      <c r="AF471" s="298"/>
      <c r="AG471" s="298"/>
      <c r="AH471" s="298"/>
      <c r="AI471" s="298"/>
      <c r="AJ471" s="298"/>
      <c r="AK471" s="298"/>
      <c r="AL471" s="298"/>
      <c r="AM471" s="298"/>
      <c r="AN471" s="298"/>
      <c r="AO471" s="298"/>
      <c r="AP471" s="298"/>
      <c r="AQ471" s="298"/>
      <c r="AR471" s="298"/>
      <c r="AS471" s="298"/>
      <c r="AT471" s="298"/>
      <c r="AU471" s="298"/>
      <c r="AV471" s="298"/>
      <c r="AW471" s="298"/>
      <c r="AX471" s="298"/>
      <c r="AY471" s="298"/>
      <c r="AZ471" s="298"/>
      <c r="BA471" s="298"/>
      <c r="BB471" s="298"/>
      <c r="BC471" s="298"/>
      <c r="BD471" s="298"/>
      <c r="BE471" s="298"/>
      <c r="BF471" s="298"/>
      <c r="BG471" s="298"/>
      <c r="BH471" s="298"/>
      <c r="BI471" s="298"/>
      <c r="BJ471" s="298"/>
      <c r="BK471" s="298"/>
      <c r="BL471" s="298"/>
      <c r="BM471" s="298"/>
      <c r="BN471" s="298"/>
      <c r="BO471" s="298"/>
      <c r="BP471" s="298"/>
      <c r="BQ471" s="298"/>
      <c r="BR471" s="298"/>
      <c r="BS471" s="298"/>
      <c r="BT471" s="298"/>
      <c r="BU471" s="298"/>
      <c r="BV471" s="298"/>
      <c r="BW471" s="298"/>
      <c r="BX471" s="298"/>
      <c r="BY471" s="298"/>
      <c r="BZ471" s="298"/>
      <c r="CA471" s="298"/>
      <c r="CB471" s="298"/>
      <c r="CC471" s="298"/>
      <c r="CD471" s="298"/>
      <c r="CE471" s="298"/>
      <c r="CF471" s="298"/>
      <c r="CG471" s="298"/>
      <c r="CH471" s="298"/>
      <c r="CI471" s="298"/>
      <c r="CJ471" s="298"/>
      <c r="CK471" s="298"/>
      <c r="CL471" s="298"/>
      <c r="CM471" s="298"/>
      <c r="CN471" s="298"/>
      <c r="CO471" s="298"/>
      <c r="CP471" s="298"/>
      <c r="CQ471" s="298"/>
      <c r="CR471" s="298"/>
      <c r="CS471" s="298"/>
      <c r="CT471" s="298"/>
      <c r="CU471" s="298"/>
      <c r="CV471" s="298"/>
      <c r="CW471" s="298"/>
      <c r="CX471" s="298"/>
      <c r="CY471" s="298"/>
      <c r="CZ471" s="298"/>
      <c r="DA471" s="298"/>
      <c r="DB471" s="298"/>
      <c r="DC471" s="298"/>
      <c r="DD471" s="298"/>
      <c r="DE471" s="298"/>
      <c r="DF471" s="298"/>
      <c r="DG471" s="298"/>
      <c r="DH471" s="298"/>
      <c r="DI471" s="298"/>
      <c r="DJ471" s="298"/>
      <c r="DK471" s="298"/>
      <c r="DL471" s="298"/>
      <c r="DM471" s="298"/>
      <c r="DN471" s="298"/>
      <c r="DO471" s="298"/>
      <c r="DP471" s="298"/>
      <c r="DQ471" s="298"/>
      <c r="DR471" s="298"/>
      <c r="DS471" s="298"/>
      <c r="DT471" s="298"/>
      <c r="DU471" s="298"/>
      <c r="DV471" s="298"/>
      <c r="DW471" s="298"/>
      <c r="DX471" s="298"/>
      <c r="DY471" s="298"/>
      <c r="DZ471" s="298"/>
      <c r="EA471" s="298"/>
      <c r="EB471" s="298"/>
      <c r="EC471" s="298"/>
      <c r="ED471" s="298"/>
      <c r="EE471" s="298"/>
      <c r="EF471" s="298"/>
      <c r="EG471" s="298"/>
      <c r="EH471" s="298"/>
      <c r="EI471" s="298"/>
      <c r="EJ471" s="298"/>
      <c r="EK471" s="298"/>
      <c r="EL471" s="298"/>
      <c r="EM471" s="298"/>
      <c r="EN471" s="298"/>
      <c r="EO471" s="298"/>
      <c r="EP471" s="298"/>
      <c r="EQ471" s="298"/>
      <c r="ER471" s="298"/>
      <c r="ES471" s="298"/>
      <c r="ET471" s="298"/>
      <c r="EU471" s="298"/>
      <c r="EV471" s="298"/>
      <c r="EW471" s="298"/>
      <c r="EX471" s="298"/>
      <c r="EY471" s="298"/>
      <c r="EZ471" s="298"/>
      <c r="FA471" s="298"/>
      <c r="FB471" s="298"/>
      <c r="FC471" s="298"/>
      <c r="FD471" s="298"/>
      <c r="FE471" s="298"/>
      <c r="FF471" s="298"/>
      <c r="FG471" s="298"/>
      <c r="FH471" s="298"/>
      <c r="FI471" s="298"/>
      <c r="FJ471" s="298"/>
      <c r="FK471" s="298"/>
      <c r="FL471" s="298"/>
      <c r="FM471" s="298"/>
      <c r="FN471" s="298"/>
      <c r="FO471" s="298"/>
      <c r="FP471" s="298"/>
      <c r="FQ471" s="298"/>
      <c r="FR471" s="298"/>
      <c r="FS471" s="298"/>
      <c r="FT471" s="298"/>
      <c r="FU471" s="298"/>
      <c r="FV471" s="298"/>
      <c r="FW471" s="298"/>
      <c r="FX471" s="298"/>
      <c r="FY471" s="298"/>
      <c r="FZ471" s="298"/>
      <c r="GA471" s="298"/>
      <c r="GB471" s="298"/>
      <c r="GC471" s="298"/>
      <c r="GD471" s="298"/>
      <c r="GE471" s="298"/>
      <c r="GF471" s="298"/>
      <c r="GG471" s="298"/>
      <c r="GH471" s="298"/>
      <c r="GI471" s="298"/>
      <c r="GJ471" s="298"/>
      <c r="GK471" s="298"/>
      <c r="GL471" s="298"/>
      <c r="GM471" s="298"/>
      <c r="GN471" s="298"/>
      <c r="GO471" s="298"/>
      <c r="GP471" s="298"/>
      <c r="GQ471" s="298"/>
      <c r="GR471" s="298"/>
      <c r="GS471" s="298"/>
      <c r="GT471" s="298"/>
      <c r="GU471" s="298"/>
      <c r="GV471" s="298"/>
      <c r="GW471" s="298"/>
      <c r="GX471" s="298"/>
      <c r="GY471" s="298"/>
      <c r="GZ471" s="298"/>
      <c r="HA471" s="298"/>
      <c r="HB471" s="298"/>
      <c r="HC471" s="298"/>
      <c r="HD471" s="298"/>
      <c r="HE471" s="298"/>
      <c r="HF471" s="298"/>
      <c r="HG471" s="298"/>
      <c r="HH471" s="298"/>
      <c r="HI471" s="298"/>
      <c r="HJ471" s="298"/>
      <c r="HK471" s="298"/>
      <c r="HL471" s="298"/>
      <c r="HM471" s="298"/>
      <c r="HN471" s="298"/>
      <c r="HO471" s="298"/>
      <c r="HP471" s="298"/>
      <c r="HQ471" s="298"/>
      <c r="HR471" s="298"/>
      <c r="HS471" s="298"/>
      <c r="HT471" s="298"/>
      <c r="HU471" s="298"/>
      <c r="HV471" s="298"/>
      <c r="HW471" s="298"/>
      <c r="HX471" s="298"/>
      <c r="HY471" s="298"/>
      <c r="HZ471" s="298"/>
      <c r="IA471" s="298"/>
      <c r="IB471" s="298"/>
      <c r="IC471" s="298"/>
      <c r="ID471" s="298"/>
      <c r="IE471" s="298"/>
      <c r="IF471" s="298"/>
      <c r="IG471" s="298"/>
      <c r="IH471" s="298"/>
      <c r="II471" s="298"/>
      <c r="IJ471" s="298"/>
      <c r="IK471" s="298"/>
      <c r="IL471" s="298"/>
      <c r="IM471" s="298"/>
      <c r="IN471" s="298"/>
      <c r="IO471" s="298"/>
      <c r="IP471" s="298"/>
      <c r="IQ471" s="298"/>
      <c r="IR471" s="298"/>
      <c r="IS471" s="298"/>
      <c r="IT471" s="298"/>
      <c r="IU471" s="298"/>
      <c r="IV471" s="298"/>
    </row>
    <row r="472" spans="1:256">
      <c r="A472" s="427">
        <v>393</v>
      </c>
      <c r="B472" s="380" t="str">
        <f t="shared" si="7"/>
        <v>Abbie Hine SW</v>
      </c>
      <c r="C472" s="512" t="s">
        <v>2013</v>
      </c>
      <c r="D472" s="372" t="s">
        <v>233</v>
      </c>
      <c r="E472" s="387">
        <v>35779</v>
      </c>
      <c r="F472" s="371" t="s">
        <v>2042</v>
      </c>
      <c r="G472" s="360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  <c r="AA472" s="298"/>
      <c r="AB472" s="298"/>
      <c r="AC472" s="298"/>
      <c r="AD472" s="298"/>
      <c r="AE472" s="298"/>
      <c r="AF472" s="298"/>
      <c r="AG472" s="298"/>
      <c r="AH472" s="298"/>
      <c r="AI472" s="298"/>
      <c r="AJ472" s="298"/>
      <c r="AK472" s="298"/>
      <c r="AL472" s="298"/>
      <c r="AM472" s="298"/>
      <c r="AN472" s="298"/>
      <c r="AO472" s="298"/>
      <c r="AP472" s="298"/>
      <c r="AQ472" s="298"/>
      <c r="AR472" s="298"/>
      <c r="AS472" s="298"/>
      <c r="AT472" s="298"/>
      <c r="AU472" s="298"/>
      <c r="AV472" s="298"/>
      <c r="AW472" s="298"/>
      <c r="AX472" s="298"/>
      <c r="AY472" s="298"/>
      <c r="AZ472" s="298"/>
      <c r="BA472" s="298"/>
      <c r="BB472" s="298"/>
      <c r="BC472" s="298"/>
      <c r="BD472" s="298"/>
      <c r="BE472" s="298"/>
      <c r="BF472" s="298"/>
      <c r="BG472" s="298"/>
      <c r="BH472" s="298"/>
      <c r="BI472" s="298"/>
      <c r="BJ472" s="298"/>
      <c r="BK472" s="298"/>
      <c r="BL472" s="298"/>
      <c r="BM472" s="298"/>
      <c r="BN472" s="298"/>
      <c r="BO472" s="298"/>
      <c r="BP472" s="298"/>
      <c r="BQ472" s="298"/>
      <c r="BR472" s="298"/>
      <c r="BS472" s="298"/>
      <c r="BT472" s="298"/>
      <c r="BU472" s="298"/>
      <c r="BV472" s="298"/>
      <c r="BW472" s="298"/>
      <c r="BX472" s="298"/>
      <c r="BY472" s="298"/>
      <c r="BZ472" s="298"/>
      <c r="CA472" s="298"/>
      <c r="CB472" s="298"/>
      <c r="CC472" s="298"/>
      <c r="CD472" s="298"/>
      <c r="CE472" s="298"/>
      <c r="CF472" s="298"/>
      <c r="CG472" s="298"/>
      <c r="CH472" s="298"/>
      <c r="CI472" s="298"/>
      <c r="CJ472" s="298"/>
      <c r="CK472" s="298"/>
      <c r="CL472" s="298"/>
      <c r="CM472" s="298"/>
      <c r="CN472" s="298"/>
      <c r="CO472" s="298"/>
      <c r="CP472" s="298"/>
      <c r="CQ472" s="298"/>
      <c r="CR472" s="298"/>
      <c r="CS472" s="298"/>
      <c r="CT472" s="298"/>
      <c r="CU472" s="298"/>
      <c r="CV472" s="298"/>
      <c r="CW472" s="298"/>
      <c r="CX472" s="298"/>
      <c r="CY472" s="298"/>
      <c r="CZ472" s="298"/>
      <c r="DA472" s="298"/>
      <c r="DB472" s="298"/>
      <c r="DC472" s="298"/>
      <c r="DD472" s="298"/>
      <c r="DE472" s="298"/>
      <c r="DF472" s="298"/>
      <c r="DG472" s="298"/>
      <c r="DH472" s="298"/>
      <c r="DI472" s="298"/>
      <c r="DJ472" s="298"/>
      <c r="DK472" s="298"/>
      <c r="DL472" s="298"/>
      <c r="DM472" s="298"/>
      <c r="DN472" s="298"/>
      <c r="DO472" s="298"/>
      <c r="DP472" s="298"/>
      <c r="DQ472" s="298"/>
      <c r="DR472" s="298"/>
      <c r="DS472" s="298"/>
      <c r="DT472" s="298"/>
      <c r="DU472" s="298"/>
      <c r="DV472" s="298"/>
      <c r="DW472" s="298"/>
      <c r="DX472" s="298"/>
      <c r="DY472" s="298"/>
      <c r="DZ472" s="298"/>
      <c r="EA472" s="298"/>
      <c r="EB472" s="298"/>
      <c r="EC472" s="298"/>
      <c r="ED472" s="298"/>
      <c r="EE472" s="298"/>
      <c r="EF472" s="298"/>
      <c r="EG472" s="298"/>
      <c r="EH472" s="298"/>
      <c r="EI472" s="298"/>
      <c r="EJ472" s="298"/>
      <c r="EK472" s="298"/>
      <c r="EL472" s="298"/>
      <c r="EM472" s="298"/>
      <c r="EN472" s="298"/>
      <c r="EO472" s="298"/>
      <c r="EP472" s="298"/>
      <c r="EQ472" s="298"/>
      <c r="ER472" s="298"/>
      <c r="ES472" s="298"/>
      <c r="ET472" s="298"/>
      <c r="EU472" s="298"/>
      <c r="EV472" s="298"/>
      <c r="EW472" s="298"/>
      <c r="EX472" s="298"/>
      <c r="EY472" s="298"/>
      <c r="EZ472" s="298"/>
      <c r="FA472" s="298"/>
      <c r="FB472" s="298"/>
      <c r="FC472" s="298"/>
      <c r="FD472" s="298"/>
      <c r="FE472" s="298"/>
      <c r="FF472" s="298"/>
      <c r="FG472" s="298"/>
      <c r="FH472" s="298"/>
      <c r="FI472" s="298"/>
      <c r="FJ472" s="298"/>
      <c r="FK472" s="298"/>
      <c r="FL472" s="298"/>
      <c r="FM472" s="298"/>
      <c r="FN472" s="298"/>
      <c r="FO472" s="298"/>
      <c r="FP472" s="298"/>
      <c r="FQ472" s="298"/>
      <c r="FR472" s="298"/>
      <c r="FS472" s="298"/>
      <c r="FT472" s="298"/>
      <c r="FU472" s="298"/>
      <c r="FV472" s="298"/>
      <c r="FW472" s="298"/>
      <c r="FX472" s="298"/>
      <c r="FY472" s="298"/>
      <c r="FZ472" s="298"/>
      <c r="GA472" s="298"/>
      <c r="GB472" s="298"/>
      <c r="GC472" s="298"/>
      <c r="GD472" s="298"/>
      <c r="GE472" s="298"/>
      <c r="GF472" s="298"/>
      <c r="GG472" s="298"/>
      <c r="GH472" s="298"/>
      <c r="GI472" s="298"/>
      <c r="GJ472" s="298"/>
      <c r="GK472" s="298"/>
      <c r="GL472" s="298"/>
      <c r="GM472" s="298"/>
      <c r="GN472" s="298"/>
      <c r="GO472" s="298"/>
      <c r="GP472" s="298"/>
      <c r="GQ472" s="298"/>
      <c r="GR472" s="298"/>
      <c r="GS472" s="298"/>
      <c r="GT472" s="298"/>
      <c r="GU472" s="298"/>
      <c r="GV472" s="298"/>
      <c r="GW472" s="298"/>
      <c r="GX472" s="298"/>
      <c r="GY472" s="298"/>
      <c r="GZ472" s="298"/>
      <c r="HA472" s="298"/>
      <c r="HB472" s="298"/>
      <c r="HC472" s="298"/>
      <c r="HD472" s="298"/>
      <c r="HE472" s="298"/>
      <c r="HF472" s="298"/>
      <c r="HG472" s="298"/>
      <c r="HH472" s="298"/>
      <c r="HI472" s="298"/>
      <c r="HJ472" s="298"/>
      <c r="HK472" s="298"/>
      <c r="HL472" s="298"/>
      <c r="HM472" s="298"/>
      <c r="HN472" s="298"/>
      <c r="HO472" s="298"/>
      <c r="HP472" s="298"/>
      <c r="HQ472" s="298"/>
      <c r="HR472" s="298"/>
      <c r="HS472" s="298"/>
      <c r="HT472" s="298"/>
      <c r="HU472" s="298"/>
      <c r="HV472" s="298"/>
      <c r="HW472" s="298"/>
      <c r="HX472" s="298"/>
      <c r="HY472" s="298"/>
      <c r="HZ472" s="298"/>
      <c r="IA472" s="298"/>
      <c r="IB472" s="298"/>
      <c r="IC472" s="298"/>
      <c r="ID472" s="298"/>
      <c r="IE472" s="298"/>
      <c r="IF472" s="298"/>
      <c r="IG472" s="298"/>
      <c r="IH472" s="298"/>
      <c r="II472" s="298"/>
      <c r="IJ472" s="298"/>
      <c r="IK472" s="298"/>
      <c r="IL472" s="298"/>
      <c r="IM472" s="298"/>
      <c r="IN472" s="298"/>
      <c r="IO472" s="298"/>
      <c r="IP472" s="298"/>
      <c r="IQ472" s="298"/>
      <c r="IR472" s="298"/>
      <c r="IS472" s="298"/>
      <c r="IT472" s="298"/>
      <c r="IU472" s="298"/>
      <c r="IV472" s="298"/>
    </row>
    <row r="473" spans="1:256">
      <c r="A473" s="427">
        <v>394</v>
      </c>
      <c r="B473" s="380" t="str">
        <f t="shared" si="7"/>
        <v>Jessica Kennedy SW</v>
      </c>
      <c r="C473" s="512" t="s">
        <v>2013</v>
      </c>
      <c r="D473" s="372" t="s">
        <v>233</v>
      </c>
      <c r="E473" s="386">
        <v>33822</v>
      </c>
      <c r="F473" s="513" t="s">
        <v>3203</v>
      </c>
      <c r="G473" s="360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  <c r="AA473" s="298"/>
      <c r="AB473" s="298"/>
      <c r="AC473" s="298"/>
      <c r="AD473" s="298"/>
      <c r="AE473" s="298"/>
      <c r="AF473" s="298"/>
      <c r="AG473" s="298"/>
      <c r="AH473" s="298"/>
      <c r="AI473" s="298"/>
      <c r="AJ473" s="298"/>
      <c r="AK473" s="298"/>
      <c r="AL473" s="298"/>
      <c r="AM473" s="298"/>
      <c r="AN473" s="298"/>
      <c r="AO473" s="298"/>
      <c r="AP473" s="298"/>
      <c r="AQ473" s="298"/>
      <c r="AR473" s="298"/>
      <c r="AS473" s="298"/>
      <c r="AT473" s="298"/>
      <c r="AU473" s="298"/>
      <c r="AV473" s="298"/>
      <c r="AW473" s="298"/>
      <c r="AX473" s="298"/>
      <c r="AY473" s="298"/>
      <c r="AZ473" s="298"/>
      <c r="BA473" s="298"/>
      <c r="BB473" s="298"/>
      <c r="BC473" s="298"/>
      <c r="BD473" s="298"/>
      <c r="BE473" s="298"/>
      <c r="BF473" s="298"/>
      <c r="BG473" s="298"/>
      <c r="BH473" s="298"/>
      <c r="BI473" s="298"/>
      <c r="BJ473" s="298"/>
      <c r="BK473" s="298"/>
      <c r="BL473" s="298"/>
      <c r="BM473" s="298"/>
      <c r="BN473" s="298"/>
      <c r="BO473" s="298"/>
      <c r="BP473" s="298"/>
      <c r="BQ473" s="298"/>
      <c r="BR473" s="298"/>
      <c r="BS473" s="298"/>
      <c r="BT473" s="298"/>
      <c r="BU473" s="298"/>
      <c r="BV473" s="298"/>
      <c r="BW473" s="298"/>
      <c r="BX473" s="298"/>
      <c r="BY473" s="298"/>
      <c r="BZ473" s="298"/>
      <c r="CA473" s="298"/>
      <c r="CB473" s="298"/>
      <c r="CC473" s="298"/>
      <c r="CD473" s="298"/>
      <c r="CE473" s="298"/>
      <c r="CF473" s="298"/>
      <c r="CG473" s="298"/>
      <c r="CH473" s="298"/>
      <c r="CI473" s="298"/>
      <c r="CJ473" s="298"/>
      <c r="CK473" s="298"/>
      <c r="CL473" s="298"/>
      <c r="CM473" s="298"/>
      <c r="CN473" s="298"/>
      <c r="CO473" s="298"/>
      <c r="CP473" s="298"/>
      <c r="CQ473" s="298"/>
      <c r="CR473" s="298"/>
      <c r="CS473" s="298"/>
      <c r="CT473" s="298"/>
      <c r="CU473" s="298"/>
      <c r="CV473" s="298"/>
      <c r="CW473" s="298"/>
      <c r="CX473" s="298"/>
      <c r="CY473" s="298"/>
      <c r="CZ473" s="298"/>
      <c r="DA473" s="298"/>
      <c r="DB473" s="298"/>
      <c r="DC473" s="298"/>
      <c r="DD473" s="298"/>
      <c r="DE473" s="298"/>
      <c r="DF473" s="298"/>
      <c r="DG473" s="298"/>
      <c r="DH473" s="298"/>
      <c r="DI473" s="298"/>
      <c r="DJ473" s="298"/>
      <c r="DK473" s="298"/>
      <c r="DL473" s="298"/>
      <c r="DM473" s="298"/>
      <c r="DN473" s="298"/>
      <c r="DO473" s="298"/>
      <c r="DP473" s="298"/>
      <c r="DQ473" s="298"/>
      <c r="DR473" s="298"/>
      <c r="DS473" s="298"/>
      <c r="DT473" s="298"/>
      <c r="DU473" s="298"/>
      <c r="DV473" s="298"/>
      <c r="DW473" s="298"/>
      <c r="DX473" s="298"/>
      <c r="DY473" s="298"/>
      <c r="DZ473" s="298"/>
      <c r="EA473" s="298"/>
      <c r="EB473" s="298"/>
      <c r="EC473" s="298"/>
      <c r="ED473" s="298"/>
      <c r="EE473" s="298"/>
      <c r="EF473" s="298"/>
      <c r="EG473" s="298"/>
      <c r="EH473" s="298"/>
      <c r="EI473" s="298"/>
      <c r="EJ473" s="298"/>
      <c r="EK473" s="298"/>
      <c r="EL473" s="298"/>
      <c r="EM473" s="298"/>
      <c r="EN473" s="298"/>
      <c r="EO473" s="298"/>
      <c r="EP473" s="298"/>
      <c r="EQ473" s="298"/>
      <c r="ER473" s="298"/>
      <c r="ES473" s="298"/>
      <c r="ET473" s="298"/>
      <c r="EU473" s="298"/>
      <c r="EV473" s="298"/>
      <c r="EW473" s="298"/>
      <c r="EX473" s="298"/>
      <c r="EY473" s="298"/>
      <c r="EZ473" s="298"/>
      <c r="FA473" s="298"/>
      <c r="FB473" s="298"/>
      <c r="FC473" s="298"/>
      <c r="FD473" s="298"/>
      <c r="FE473" s="298"/>
      <c r="FF473" s="298"/>
      <c r="FG473" s="298"/>
      <c r="FH473" s="298"/>
      <c r="FI473" s="298"/>
      <c r="FJ473" s="298"/>
      <c r="FK473" s="298"/>
      <c r="FL473" s="298"/>
      <c r="FM473" s="298"/>
      <c r="FN473" s="298"/>
      <c r="FO473" s="298"/>
      <c r="FP473" s="298"/>
      <c r="FQ473" s="298"/>
      <c r="FR473" s="298"/>
      <c r="FS473" s="298"/>
      <c r="FT473" s="298"/>
      <c r="FU473" s="298"/>
      <c r="FV473" s="298"/>
      <c r="FW473" s="298"/>
      <c r="FX473" s="298"/>
      <c r="FY473" s="298"/>
      <c r="FZ473" s="298"/>
      <c r="GA473" s="298"/>
      <c r="GB473" s="298"/>
      <c r="GC473" s="298"/>
      <c r="GD473" s="298"/>
      <c r="GE473" s="298"/>
      <c r="GF473" s="298"/>
      <c r="GG473" s="298"/>
      <c r="GH473" s="298"/>
      <c r="GI473" s="298"/>
      <c r="GJ473" s="298"/>
      <c r="GK473" s="298"/>
      <c r="GL473" s="298"/>
      <c r="GM473" s="298"/>
      <c r="GN473" s="298"/>
      <c r="GO473" s="298"/>
      <c r="GP473" s="298"/>
      <c r="GQ473" s="298"/>
      <c r="GR473" s="298"/>
      <c r="GS473" s="298"/>
      <c r="GT473" s="298"/>
      <c r="GU473" s="298"/>
      <c r="GV473" s="298"/>
      <c r="GW473" s="298"/>
      <c r="GX473" s="298"/>
      <c r="GY473" s="298"/>
      <c r="GZ473" s="298"/>
      <c r="HA473" s="298"/>
      <c r="HB473" s="298"/>
      <c r="HC473" s="298"/>
      <c r="HD473" s="298"/>
      <c r="HE473" s="298"/>
      <c r="HF473" s="298"/>
      <c r="HG473" s="298"/>
      <c r="HH473" s="298"/>
      <c r="HI473" s="298"/>
      <c r="HJ473" s="298"/>
      <c r="HK473" s="298"/>
      <c r="HL473" s="298"/>
      <c r="HM473" s="298"/>
      <c r="HN473" s="298"/>
      <c r="HO473" s="298"/>
      <c r="HP473" s="298"/>
      <c r="HQ473" s="298"/>
      <c r="HR473" s="298"/>
      <c r="HS473" s="298"/>
      <c r="HT473" s="298"/>
      <c r="HU473" s="298"/>
      <c r="HV473" s="298"/>
      <c r="HW473" s="298"/>
      <c r="HX473" s="298"/>
      <c r="HY473" s="298"/>
      <c r="HZ473" s="298"/>
      <c r="IA473" s="298"/>
      <c r="IB473" s="298"/>
      <c r="IC473" s="298"/>
      <c r="ID473" s="298"/>
      <c r="IE473" s="298"/>
      <c r="IF473" s="298"/>
      <c r="IG473" s="298"/>
      <c r="IH473" s="298"/>
      <c r="II473" s="298"/>
      <c r="IJ473" s="298"/>
      <c r="IK473" s="298"/>
      <c r="IL473" s="298"/>
      <c r="IM473" s="298"/>
      <c r="IN473" s="298"/>
      <c r="IO473" s="298"/>
      <c r="IP473" s="298"/>
      <c r="IQ473" s="298"/>
      <c r="IR473" s="298"/>
      <c r="IS473" s="298"/>
      <c r="IT473" s="298"/>
      <c r="IU473" s="298"/>
      <c r="IV473" s="298"/>
    </row>
    <row r="474" spans="1:256">
      <c r="A474" s="427">
        <v>395</v>
      </c>
      <c r="B474" s="380" t="str">
        <f t="shared" si="7"/>
        <v>Hannah Winton SW</v>
      </c>
      <c r="C474" s="512" t="s">
        <v>2013</v>
      </c>
      <c r="D474" s="372" t="s">
        <v>233</v>
      </c>
      <c r="E474" s="386">
        <v>34830</v>
      </c>
      <c r="F474" s="371" t="s">
        <v>2032</v>
      </c>
      <c r="G474" s="360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  <c r="AA474" s="298"/>
      <c r="AB474" s="298"/>
      <c r="AC474" s="298"/>
      <c r="AD474" s="298"/>
      <c r="AE474" s="298"/>
      <c r="AF474" s="298"/>
      <c r="AG474" s="298"/>
      <c r="AH474" s="298"/>
      <c r="AI474" s="298"/>
      <c r="AJ474" s="298"/>
      <c r="AK474" s="298"/>
      <c r="AL474" s="298"/>
      <c r="AM474" s="298"/>
      <c r="AN474" s="298"/>
      <c r="AO474" s="298"/>
      <c r="AP474" s="298"/>
      <c r="AQ474" s="298"/>
      <c r="AR474" s="298"/>
      <c r="AS474" s="298"/>
      <c r="AT474" s="298"/>
      <c r="AU474" s="298"/>
      <c r="AV474" s="298"/>
      <c r="AW474" s="298"/>
      <c r="AX474" s="298"/>
      <c r="AY474" s="298"/>
      <c r="AZ474" s="298"/>
      <c r="BA474" s="298"/>
      <c r="BB474" s="298"/>
      <c r="BC474" s="298"/>
      <c r="BD474" s="298"/>
      <c r="BE474" s="298"/>
      <c r="BF474" s="298"/>
      <c r="BG474" s="298"/>
      <c r="BH474" s="298"/>
      <c r="BI474" s="298"/>
      <c r="BJ474" s="298"/>
      <c r="BK474" s="298"/>
      <c r="BL474" s="298"/>
      <c r="BM474" s="298"/>
      <c r="BN474" s="298"/>
      <c r="BO474" s="298"/>
      <c r="BP474" s="298"/>
      <c r="BQ474" s="298"/>
      <c r="BR474" s="298"/>
      <c r="BS474" s="298"/>
      <c r="BT474" s="298"/>
      <c r="BU474" s="298"/>
      <c r="BV474" s="298"/>
      <c r="BW474" s="298"/>
      <c r="BX474" s="298"/>
      <c r="BY474" s="298"/>
      <c r="BZ474" s="298"/>
      <c r="CA474" s="298"/>
      <c r="CB474" s="298"/>
      <c r="CC474" s="298"/>
      <c r="CD474" s="298"/>
      <c r="CE474" s="298"/>
      <c r="CF474" s="298"/>
      <c r="CG474" s="298"/>
      <c r="CH474" s="298"/>
      <c r="CI474" s="298"/>
      <c r="CJ474" s="298"/>
      <c r="CK474" s="298"/>
      <c r="CL474" s="298"/>
      <c r="CM474" s="298"/>
      <c r="CN474" s="298"/>
      <c r="CO474" s="298"/>
      <c r="CP474" s="298"/>
      <c r="CQ474" s="298"/>
      <c r="CR474" s="298"/>
      <c r="CS474" s="298"/>
      <c r="CT474" s="298"/>
      <c r="CU474" s="298"/>
      <c r="CV474" s="298"/>
      <c r="CW474" s="298"/>
      <c r="CX474" s="298"/>
      <c r="CY474" s="298"/>
      <c r="CZ474" s="298"/>
      <c r="DA474" s="298"/>
      <c r="DB474" s="298"/>
      <c r="DC474" s="298"/>
      <c r="DD474" s="298"/>
      <c r="DE474" s="298"/>
      <c r="DF474" s="298"/>
      <c r="DG474" s="298"/>
      <c r="DH474" s="298"/>
      <c r="DI474" s="298"/>
      <c r="DJ474" s="298"/>
      <c r="DK474" s="298"/>
      <c r="DL474" s="298"/>
      <c r="DM474" s="298"/>
      <c r="DN474" s="298"/>
      <c r="DO474" s="298"/>
      <c r="DP474" s="298"/>
      <c r="DQ474" s="298"/>
      <c r="DR474" s="298"/>
      <c r="DS474" s="298"/>
      <c r="DT474" s="298"/>
      <c r="DU474" s="298"/>
      <c r="DV474" s="298"/>
      <c r="DW474" s="298"/>
      <c r="DX474" s="298"/>
      <c r="DY474" s="298"/>
      <c r="DZ474" s="298"/>
      <c r="EA474" s="298"/>
      <c r="EB474" s="298"/>
      <c r="EC474" s="298"/>
      <c r="ED474" s="298"/>
      <c r="EE474" s="298"/>
      <c r="EF474" s="298"/>
      <c r="EG474" s="298"/>
      <c r="EH474" s="298"/>
      <c r="EI474" s="298"/>
      <c r="EJ474" s="298"/>
      <c r="EK474" s="298"/>
      <c r="EL474" s="298"/>
      <c r="EM474" s="298"/>
      <c r="EN474" s="298"/>
      <c r="EO474" s="298"/>
      <c r="EP474" s="298"/>
      <c r="EQ474" s="298"/>
      <c r="ER474" s="298"/>
      <c r="ES474" s="298"/>
      <c r="ET474" s="298"/>
      <c r="EU474" s="298"/>
      <c r="EV474" s="298"/>
      <c r="EW474" s="298"/>
      <c r="EX474" s="298"/>
      <c r="EY474" s="298"/>
      <c r="EZ474" s="298"/>
      <c r="FA474" s="298"/>
      <c r="FB474" s="298"/>
      <c r="FC474" s="298"/>
      <c r="FD474" s="298"/>
      <c r="FE474" s="298"/>
      <c r="FF474" s="298"/>
      <c r="FG474" s="298"/>
      <c r="FH474" s="298"/>
      <c r="FI474" s="298"/>
      <c r="FJ474" s="298"/>
      <c r="FK474" s="298"/>
      <c r="FL474" s="298"/>
      <c r="FM474" s="298"/>
      <c r="FN474" s="298"/>
      <c r="FO474" s="298"/>
      <c r="FP474" s="298"/>
      <c r="FQ474" s="298"/>
      <c r="FR474" s="298"/>
      <c r="FS474" s="298"/>
      <c r="FT474" s="298"/>
      <c r="FU474" s="298"/>
      <c r="FV474" s="298"/>
      <c r="FW474" s="298"/>
      <c r="FX474" s="298"/>
      <c r="FY474" s="298"/>
      <c r="FZ474" s="298"/>
      <c r="GA474" s="298"/>
      <c r="GB474" s="298"/>
      <c r="GC474" s="298"/>
      <c r="GD474" s="298"/>
      <c r="GE474" s="298"/>
      <c r="GF474" s="298"/>
      <c r="GG474" s="298"/>
      <c r="GH474" s="298"/>
      <c r="GI474" s="298"/>
      <c r="GJ474" s="298"/>
      <c r="GK474" s="298"/>
      <c r="GL474" s="298"/>
      <c r="GM474" s="298"/>
      <c r="GN474" s="298"/>
      <c r="GO474" s="298"/>
      <c r="GP474" s="298"/>
      <c r="GQ474" s="298"/>
      <c r="GR474" s="298"/>
      <c r="GS474" s="298"/>
      <c r="GT474" s="298"/>
      <c r="GU474" s="298"/>
      <c r="GV474" s="298"/>
      <c r="GW474" s="298"/>
      <c r="GX474" s="298"/>
      <c r="GY474" s="298"/>
      <c r="GZ474" s="298"/>
      <c r="HA474" s="298"/>
      <c r="HB474" s="298"/>
      <c r="HC474" s="298"/>
      <c r="HD474" s="298"/>
      <c r="HE474" s="298"/>
      <c r="HF474" s="298"/>
      <c r="HG474" s="298"/>
      <c r="HH474" s="298"/>
      <c r="HI474" s="298"/>
      <c r="HJ474" s="298"/>
      <c r="HK474" s="298"/>
      <c r="HL474" s="298"/>
      <c r="HM474" s="298"/>
      <c r="HN474" s="298"/>
      <c r="HO474" s="298"/>
      <c r="HP474" s="298"/>
      <c r="HQ474" s="298"/>
      <c r="HR474" s="298"/>
      <c r="HS474" s="298"/>
      <c r="HT474" s="298"/>
      <c r="HU474" s="298"/>
      <c r="HV474" s="298"/>
      <c r="HW474" s="298"/>
      <c r="HX474" s="298"/>
      <c r="HY474" s="298"/>
      <c r="HZ474" s="298"/>
      <c r="IA474" s="298"/>
      <c r="IB474" s="298"/>
      <c r="IC474" s="298"/>
      <c r="ID474" s="298"/>
      <c r="IE474" s="298"/>
      <c r="IF474" s="298"/>
      <c r="IG474" s="298"/>
      <c r="IH474" s="298"/>
      <c r="II474" s="298"/>
      <c r="IJ474" s="298"/>
      <c r="IK474" s="298"/>
      <c r="IL474" s="298"/>
      <c r="IM474" s="298"/>
      <c r="IN474" s="298"/>
      <c r="IO474" s="298"/>
      <c r="IP474" s="298"/>
      <c r="IQ474" s="298"/>
      <c r="IR474" s="298"/>
      <c r="IS474" s="298"/>
      <c r="IT474" s="298"/>
      <c r="IU474" s="298"/>
      <c r="IV474" s="298"/>
    </row>
    <row r="475" spans="1:256">
      <c r="A475" s="427">
        <v>396</v>
      </c>
      <c r="B475" s="380" t="str">
        <f t="shared" si="7"/>
        <v>TIna Mercer SW</v>
      </c>
      <c r="C475" s="512" t="s">
        <v>2013</v>
      </c>
      <c r="D475" s="372" t="s">
        <v>233</v>
      </c>
      <c r="E475" s="386">
        <v>25874</v>
      </c>
      <c r="F475" s="513" t="s">
        <v>2840</v>
      </c>
      <c r="G475" s="360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  <c r="AA475" s="298"/>
      <c r="AB475" s="298"/>
      <c r="AC475" s="298"/>
      <c r="AD475" s="298"/>
      <c r="AE475" s="298"/>
      <c r="AF475" s="298"/>
      <c r="AG475" s="298"/>
      <c r="AH475" s="298"/>
      <c r="AI475" s="298"/>
      <c r="AJ475" s="298"/>
      <c r="AK475" s="298"/>
      <c r="AL475" s="298"/>
      <c r="AM475" s="298"/>
      <c r="AN475" s="298"/>
      <c r="AO475" s="298"/>
      <c r="AP475" s="298"/>
      <c r="AQ475" s="298"/>
      <c r="AR475" s="298"/>
      <c r="AS475" s="298"/>
      <c r="AT475" s="298"/>
      <c r="AU475" s="298"/>
      <c r="AV475" s="298"/>
      <c r="AW475" s="298"/>
      <c r="AX475" s="298"/>
      <c r="AY475" s="298"/>
      <c r="AZ475" s="298"/>
      <c r="BA475" s="298"/>
      <c r="BB475" s="298"/>
      <c r="BC475" s="298"/>
      <c r="BD475" s="298"/>
      <c r="BE475" s="298"/>
      <c r="BF475" s="298"/>
      <c r="BG475" s="298"/>
      <c r="BH475" s="298"/>
      <c r="BI475" s="298"/>
      <c r="BJ475" s="298"/>
      <c r="BK475" s="298"/>
      <c r="BL475" s="298"/>
      <c r="BM475" s="298"/>
      <c r="BN475" s="298"/>
      <c r="BO475" s="298"/>
      <c r="BP475" s="298"/>
      <c r="BQ475" s="298"/>
      <c r="BR475" s="298"/>
      <c r="BS475" s="298"/>
      <c r="BT475" s="298"/>
      <c r="BU475" s="298"/>
      <c r="BV475" s="298"/>
      <c r="BW475" s="298"/>
      <c r="BX475" s="298"/>
      <c r="BY475" s="298"/>
      <c r="BZ475" s="298"/>
      <c r="CA475" s="298"/>
      <c r="CB475" s="298"/>
      <c r="CC475" s="298"/>
      <c r="CD475" s="298"/>
      <c r="CE475" s="298"/>
      <c r="CF475" s="298"/>
      <c r="CG475" s="298"/>
      <c r="CH475" s="298"/>
      <c r="CI475" s="298"/>
      <c r="CJ475" s="298"/>
      <c r="CK475" s="298"/>
      <c r="CL475" s="298"/>
      <c r="CM475" s="298"/>
      <c r="CN475" s="298"/>
      <c r="CO475" s="298"/>
      <c r="CP475" s="298"/>
      <c r="CQ475" s="298"/>
      <c r="CR475" s="298"/>
      <c r="CS475" s="298"/>
      <c r="CT475" s="298"/>
      <c r="CU475" s="298"/>
      <c r="CV475" s="298"/>
      <c r="CW475" s="298"/>
      <c r="CX475" s="298"/>
      <c r="CY475" s="298"/>
      <c r="CZ475" s="298"/>
      <c r="DA475" s="298"/>
      <c r="DB475" s="298"/>
      <c r="DC475" s="298"/>
      <c r="DD475" s="298"/>
      <c r="DE475" s="298"/>
      <c r="DF475" s="298"/>
      <c r="DG475" s="298"/>
      <c r="DH475" s="298"/>
      <c r="DI475" s="298"/>
      <c r="DJ475" s="298"/>
      <c r="DK475" s="298"/>
      <c r="DL475" s="298"/>
      <c r="DM475" s="298"/>
      <c r="DN475" s="298"/>
      <c r="DO475" s="298"/>
      <c r="DP475" s="298"/>
      <c r="DQ475" s="298"/>
      <c r="DR475" s="298"/>
      <c r="DS475" s="298"/>
      <c r="DT475" s="298"/>
      <c r="DU475" s="298"/>
      <c r="DV475" s="298"/>
      <c r="DW475" s="298"/>
      <c r="DX475" s="298"/>
      <c r="DY475" s="298"/>
      <c r="DZ475" s="298"/>
      <c r="EA475" s="298"/>
      <c r="EB475" s="298"/>
      <c r="EC475" s="298"/>
      <c r="ED475" s="298"/>
      <c r="EE475" s="298"/>
      <c r="EF475" s="298"/>
      <c r="EG475" s="298"/>
      <c r="EH475" s="298"/>
      <c r="EI475" s="298"/>
      <c r="EJ475" s="298"/>
      <c r="EK475" s="298"/>
      <c r="EL475" s="298"/>
      <c r="EM475" s="298"/>
      <c r="EN475" s="298"/>
      <c r="EO475" s="298"/>
      <c r="EP475" s="298"/>
      <c r="EQ475" s="298"/>
      <c r="ER475" s="298"/>
      <c r="ES475" s="298"/>
      <c r="ET475" s="298"/>
      <c r="EU475" s="298"/>
      <c r="EV475" s="298"/>
      <c r="EW475" s="298"/>
      <c r="EX475" s="298"/>
      <c r="EY475" s="298"/>
      <c r="EZ475" s="298"/>
      <c r="FA475" s="298"/>
      <c r="FB475" s="298"/>
      <c r="FC475" s="298"/>
      <c r="FD475" s="298"/>
      <c r="FE475" s="298"/>
      <c r="FF475" s="298"/>
      <c r="FG475" s="298"/>
      <c r="FH475" s="298"/>
      <c r="FI475" s="298"/>
      <c r="FJ475" s="298"/>
      <c r="FK475" s="298"/>
      <c r="FL475" s="298"/>
      <c r="FM475" s="298"/>
      <c r="FN475" s="298"/>
      <c r="FO475" s="298"/>
      <c r="FP475" s="298"/>
      <c r="FQ475" s="298"/>
      <c r="FR475" s="298"/>
      <c r="FS475" s="298"/>
      <c r="FT475" s="298"/>
      <c r="FU475" s="298"/>
      <c r="FV475" s="298"/>
      <c r="FW475" s="298"/>
      <c r="FX475" s="298"/>
      <c r="FY475" s="298"/>
      <c r="FZ475" s="298"/>
      <c r="GA475" s="298"/>
      <c r="GB475" s="298"/>
      <c r="GC475" s="298"/>
      <c r="GD475" s="298"/>
      <c r="GE475" s="298"/>
      <c r="GF475" s="298"/>
      <c r="GG475" s="298"/>
      <c r="GH475" s="298"/>
      <c r="GI475" s="298"/>
      <c r="GJ475" s="298"/>
      <c r="GK475" s="298"/>
      <c r="GL475" s="298"/>
      <c r="GM475" s="298"/>
      <c r="GN475" s="298"/>
      <c r="GO475" s="298"/>
      <c r="GP475" s="298"/>
      <c r="GQ475" s="298"/>
      <c r="GR475" s="298"/>
      <c r="GS475" s="298"/>
      <c r="GT475" s="298"/>
      <c r="GU475" s="298"/>
      <c r="GV475" s="298"/>
      <c r="GW475" s="298"/>
      <c r="GX475" s="298"/>
      <c r="GY475" s="298"/>
      <c r="GZ475" s="298"/>
      <c r="HA475" s="298"/>
      <c r="HB475" s="298"/>
      <c r="HC475" s="298"/>
      <c r="HD475" s="298"/>
      <c r="HE475" s="298"/>
      <c r="HF475" s="298"/>
      <c r="HG475" s="298"/>
      <c r="HH475" s="298"/>
      <c r="HI475" s="298"/>
      <c r="HJ475" s="298"/>
      <c r="HK475" s="298"/>
      <c r="HL475" s="298"/>
      <c r="HM475" s="298"/>
      <c r="HN475" s="298"/>
      <c r="HO475" s="298"/>
      <c r="HP475" s="298"/>
      <c r="HQ475" s="298"/>
      <c r="HR475" s="298"/>
      <c r="HS475" s="298"/>
      <c r="HT475" s="298"/>
      <c r="HU475" s="298"/>
      <c r="HV475" s="298"/>
      <c r="HW475" s="298"/>
      <c r="HX475" s="298"/>
      <c r="HY475" s="298"/>
      <c r="HZ475" s="298"/>
      <c r="IA475" s="298"/>
      <c r="IB475" s="298"/>
      <c r="IC475" s="298"/>
      <c r="ID475" s="298"/>
      <c r="IE475" s="298"/>
      <c r="IF475" s="298"/>
      <c r="IG475" s="298"/>
      <c r="IH475" s="298"/>
      <c r="II475" s="298"/>
      <c r="IJ475" s="298"/>
      <c r="IK475" s="298"/>
      <c r="IL475" s="298"/>
      <c r="IM475" s="298"/>
      <c r="IN475" s="298"/>
      <c r="IO475" s="298"/>
      <c r="IP475" s="298"/>
      <c r="IQ475" s="298"/>
      <c r="IR475" s="298"/>
      <c r="IS475" s="298"/>
      <c r="IT475" s="298"/>
      <c r="IU475" s="298"/>
      <c r="IV475" s="298"/>
    </row>
    <row r="476" spans="1:256">
      <c r="A476" s="427">
        <v>397</v>
      </c>
      <c r="B476" s="380" t="str">
        <f t="shared" si="7"/>
        <v>Trudi Carter W45</v>
      </c>
      <c r="C476" s="512" t="s">
        <v>2013</v>
      </c>
      <c r="D476" s="372" t="s">
        <v>2841</v>
      </c>
      <c r="E476" s="386">
        <v>26355</v>
      </c>
      <c r="F476" s="371" t="s">
        <v>2037</v>
      </c>
      <c r="G476" s="360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  <c r="AA476" s="298"/>
      <c r="AB476" s="298"/>
      <c r="AC476" s="298"/>
      <c r="AD476" s="298"/>
      <c r="AE476" s="298"/>
      <c r="AF476" s="298"/>
      <c r="AG476" s="298"/>
      <c r="AH476" s="298"/>
      <c r="AI476" s="298"/>
      <c r="AJ476" s="298"/>
      <c r="AK476" s="298"/>
      <c r="AL476" s="298"/>
      <c r="AM476" s="298"/>
      <c r="AN476" s="298"/>
      <c r="AO476" s="298"/>
      <c r="AP476" s="298"/>
      <c r="AQ476" s="298"/>
      <c r="AR476" s="298"/>
      <c r="AS476" s="298"/>
      <c r="AT476" s="298"/>
      <c r="AU476" s="298"/>
      <c r="AV476" s="298"/>
      <c r="AW476" s="298"/>
      <c r="AX476" s="298"/>
      <c r="AY476" s="298"/>
      <c r="AZ476" s="298"/>
      <c r="BA476" s="298"/>
      <c r="BB476" s="298"/>
      <c r="BC476" s="298"/>
      <c r="BD476" s="298"/>
      <c r="BE476" s="298"/>
      <c r="BF476" s="298"/>
      <c r="BG476" s="298"/>
      <c r="BH476" s="298"/>
      <c r="BI476" s="298"/>
      <c r="BJ476" s="298"/>
      <c r="BK476" s="298"/>
      <c r="BL476" s="298"/>
      <c r="BM476" s="298"/>
      <c r="BN476" s="298"/>
      <c r="BO476" s="298"/>
      <c r="BP476" s="298"/>
      <c r="BQ476" s="298"/>
      <c r="BR476" s="298"/>
      <c r="BS476" s="298"/>
      <c r="BT476" s="298"/>
      <c r="BU476" s="298"/>
      <c r="BV476" s="298"/>
      <c r="BW476" s="298"/>
      <c r="BX476" s="298"/>
      <c r="BY476" s="298"/>
      <c r="BZ476" s="298"/>
      <c r="CA476" s="298"/>
      <c r="CB476" s="298"/>
      <c r="CC476" s="298"/>
      <c r="CD476" s="298"/>
      <c r="CE476" s="298"/>
      <c r="CF476" s="298"/>
      <c r="CG476" s="298"/>
      <c r="CH476" s="298"/>
      <c r="CI476" s="298"/>
      <c r="CJ476" s="298"/>
      <c r="CK476" s="298"/>
      <c r="CL476" s="298"/>
      <c r="CM476" s="298"/>
      <c r="CN476" s="298"/>
      <c r="CO476" s="298"/>
      <c r="CP476" s="298"/>
      <c r="CQ476" s="298"/>
      <c r="CR476" s="298"/>
      <c r="CS476" s="298"/>
      <c r="CT476" s="298"/>
      <c r="CU476" s="298"/>
      <c r="CV476" s="298"/>
      <c r="CW476" s="298"/>
      <c r="CX476" s="298"/>
      <c r="CY476" s="298"/>
      <c r="CZ476" s="298"/>
      <c r="DA476" s="298"/>
      <c r="DB476" s="298"/>
      <c r="DC476" s="298"/>
      <c r="DD476" s="298"/>
      <c r="DE476" s="298"/>
      <c r="DF476" s="298"/>
      <c r="DG476" s="298"/>
      <c r="DH476" s="298"/>
      <c r="DI476" s="298"/>
      <c r="DJ476" s="298"/>
      <c r="DK476" s="298"/>
      <c r="DL476" s="298"/>
      <c r="DM476" s="298"/>
      <c r="DN476" s="298"/>
      <c r="DO476" s="298"/>
      <c r="DP476" s="298"/>
      <c r="DQ476" s="298"/>
      <c r="DR476" s="298"/>
      <c r="DS476" s="298"/>
      <c r="DT476" s="298"/>
      <c r="DU476" s="298"/>
      <c r="DV476" s="298"/>
      <c r="DW476" s="298"/>
      <c r="DX476" s="298"/>
      <c r="DY476" s="298"/>
      <c r="DZ476" s="298"/>
      <c r="EA476" s="298"/>
      <c r="EB476" s="298"/>
      <c r="EC476" s="298"/>
      <c r="ED476" s="298"/>
      <c r="EE476" s="298"/>
      <c r="EF476" s="298"/>
      <c r="EG476" s="298"/>
      <c r="EH476" s="298"/>
      <c r="EI476" s="298"/>
      <c r="EJ476" s="298"/>
      <c r="EK476" s="298"/>
      <c r="EL476" s="298"/>
      <c r="EM476" s="298"/>
      <c r="EN476" s="298"/>
      <c r="EO476" s="298"/>
      <c r="EP476" s="298"/>
      <c r="EQ476" s="298"/>
      <c r="ER476" s="298"/>
      <c r="ES476" s="298"/>
      <c r="ET476" s="298"/>
      <c r="EU476" s="298"/>
      <c r="EV476" s="298"/>
      <c r="EW476" s="298"/>
      <c r="EX476" s="298"/>
      <c r="EY476" s="298"/>
      <c r="EZ476" s="298"/>
      <c r="FA476" s="298"/>
      <c r="FB476" s="298"/>
      <c r="FC476" s="298"/>
      <c r="FD476" s="298"/>
      <c r="FE476" s="298"/>
      <c r="FF476" s="298"/>
      <c r="FG476" s="298"/>
      <c r="FH476" s="298"/>
      <c r="FI476" s="298"/>
      <c r="FJ476" s="298"/>
      <c r="FK476" s="298"/>
      <c r="FL476" s="298"/>
      <c r="FM476" s="298"/>
      <c r="FN476" s="298"/>
      <c r="FO476" s="298"/>
      <c r="FP476" s="298"/>
      <c r="FQ476" s="298"/>
      <c r="FR476" s="298"/>
      <c r="FS476" s="298"/>
      <c r="FT476" s="298"/>
      <c r="FU476" s="298"/>
      <c r="FV476" s="298"/>
      <c r="FW476" s="298"/>
      <c r="FX476" s="298"/>
      <c r="FY476" s="298"/>
      <c r="FZ476" s="298"/>
      <c r="GA476" s="298"/>
      <c r="GB476" s="298"/>
      <c r="GC476" s="298"/>
      <c r="GD476" s="298"/>
      <c r="GE476" s="298"/>
      <c r="GF476" s="298"/>
      <c r="GG476" s="298"/>
      <c r="GH476" s="298"/>
      <c r="GI476" s="298"/>
      <c r="GJ476" s="298"/>
      <c r="GK476" s="298"/>
      <c r="GL476" s="298"/>
      <c r="GM476" s="298"/>
      <c r="GN476" s="298"/>
      <c r="GO476" s="298"/>
      <c r="GP476" s="298"/>
      <c r="GQ476" s="298"/>
      <c r="GR476" s="298"/>
      <c r="GS476" s="298"/>
      <c r="GT476" s="298"/>
      <c r="GU476" s="298"/>
      <c r="GV476" s="298"/>
      <c r="GW476" s="298"/>
      <c r="GX476" s="298"/>
      <c r="GY476" s="298"/>
      <c r="GZ476" s="298"/>
      <c r="HA476" s="298"/>
      <c r="HB476" s="298"/>
      <c r="HC476" s="298"/>
      <c r="HD476" s="298"/>
      <c r="HE476" s="298"/>
      <c r="HF476" s="298"/>
      <c r="HG476" s="298"/>
      <c r="HH476" s="298"/>
      <c r="HI476" s="298"/>
      <c r="HJ476" s="298"/>
      <c r="HK476" s="298"/>
      <c r="HL476" s="298"/>
      <c r="HM476" s="298"/>
      <c r="HN476" s="298"/>
      <c r="HO476" s="298"/>
      <c r="HP476" s="298"/>
      <c r="HQ476" s="298"/>
      <c r="HR476" s="298"/>
      <c r="HS476" s="298"/>
      <c r="HT476" s="298"/>
      <c r="HU476" s="298"/>
      <c r="HV476" s="298"/>
      <c r="HW476" s="298"/>
      <c r="HX476" s="298"/>
      <c r="HY476" s="298"/>
      <c r="HZ476" s="298"/>
      <c r="IA476" s="298"/>
      <c r="IB476" s="298"/>
      <c r="IC476" s="298"/>
      <c r="ID476" s="298"/>
      <c r="IE476" s="298"/>
      <c r="IF476" s="298"/>
      <c r="IG476" s="298"/>
      <c r="IH476" s="298"/>
      <c r="II476" s="298"/>
      <c r="IJ476" s="298"/>
      <c r="IK476" s="298"/>
      <c r="IL476" s="298"/>
      <c r="IM476" s="298"/>
      <c r="IN476" s="298"/>
      <c r="IO476" s="298"/>
      <c r="IP476" s="298"/>
      <c r="IQ476" s="298"/>
      <c r="IR476" s="298"/>
      <c r="IS476" s="298"/>
      <c r="IT476" s="298"/>
      <c r="IU476" s="298"/>
      <c r="IV476" s="298"/>
    </row>
    <row r="477" spans="1:256">
      <c r="A477" s="427">
        <v>398</v>
      </c>
      <c r="B477" s="380" t="str">
        <f t="shared" si="7"/>
        <v>Paula Hine W50</v>
      </c>
      <c r="C477" s="512" t="s">
        <v>2013</v>
      </c>
      <c r="D477" s="372" t="s">
        <v>1931</v>
      </c>
      <c r="E477" s="386">
        <v>23269</v>
      </c>
      <c r="F477" s="371" t="s">
        <v>2038</v>
      </c>
      <c r="G477" s="360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  <c r="AA477" s="298"/>
      <c r="AB477" s="298"/>
      <c r="AC477" s="298"/>
      <c r="AD477" s="298"/>
      <c r="AE477" s="298"/>
      <c r="AF477" s="298"/>
      <c r="AG477" s="298"/>
      <c r="AH477" s="298"/>
      <c r="AI477" s="298"/>
      <c r="AJ477" s="298"/>
      <c r="AK477" s="298"/>
      <c r="AL477" s="298"/>
      <c r="AM477" s="298"/>
      <c r="AN477" s="298"/>
      <c r="AO477" s="298"/>
      <c r="AP477" s="298"/>
      <c r="AQ477" s="298"/>
      <c r="AR477" s="298"/>
      <c r="AS477" s="298"/>
      <c r="AT477" s="298"/>
      <c r="AU477" s="298"/>
      <c r="AV477" s="298"/>
      <c r="AW477" s="298"/>
      <c r="AX477" s="298"/>
      <c r="AY477" s="298"/>
      <c r="AZ477" s="298"/>
      <c r="BA477" s="298"/>
      <c r="BB477" s="298"/>
      <c r="BC477" s="298"/>
      <c r="BD477" s="298"/>
      <c r="BE477" s="298"/>
      <c r="BF477" s="298"/>
      <c r="BG477" s="298"/>
      <c r="BH477" s="298"/>
      <c r="BI477" s="298"/>
      <c r="BJ477" s="298"/>
      <c r="BK477" s="298"/>
      <c r="BL477" s="298"/>
      <c r="BM477" s="298"/>
      <c r="BN477" s="298"/>
      <c r="BO477" s="298"/>
      <c r="BP477" s="298"/>
      <c r="BQ477" s="298"/>
      <c r="BR477" s="298"/>
      <c r="BS477" s="298"/>
      <c r="BT477" s="298"/>
      <c r="BU477" s="298"/>
      <c r="BV477" s="298"/>
      <c r="BW477" s="298"/>
      <c r="BX477" s="298"/>
      <c r="BY477" s="298"/>
      <c r="BZ477" s="298"/>
      <c r="CA477" s="298"/>
      <c r="CB477" s="298"/>
      <c r="CC477" s="298"/>
      <c r="CD477" s="298"/>
      <c r="CE477" s="298"/>
      <c r="CF477" s="298"/>
      <c r="CG477" s="298"/>
      <c r="CH477" s="298"/>
      <c r="CI477" s="298"/>
      <c r="CJ477" s="298"/>
      <c r="CK477" s="298"/>
      <c r="CL477" s="298"/>
      <c r="CM477" s="298"/>
      <c r="CN477" s="298"/>
      <c r="CO477" s="298"/>
      <c r="CP477" s="298"/>
      <c r="CQ477" s="298"/>
      <c r="CR477" s="298"/>
      <c r="CS477" s="298"/>
      <c r="CT477" s="298"/>
      <c r="CU477" s="298"/>
      <c r="CV477" s="298"/>
      <c r="CW477" s="298"/>
      <c r="CX477" s="298"/>
      <c r="CY477" s="298"/>
      <c r="CZ477" s="298"/>
      <c r="DA477" s="298"/>
      <c r="DB477" s="298"/>
      <c r="DC477" s="298"/>
      <c r="DD477" s="298"/>
      <c r="DE477" s="298"/>
      <c r="DF477" s="298"/>
      <c r="DG477" s="298"/>
      <c r="DH477" s="298"/>
      <c r="DI477" s="298"/>
      <c r="DJ477" s="298"/>
      <c r="DK477" s="298"/>
      <c r="DL477" s="298"/>
      <c r="DM477" s="298"/>
      <c r="DN477" s="298"/>
      <c r="DO477" s="298"/>
      <c r="DP477" s="298"/>
      <c r="DQ477" s="298"/>
      <c r="DR477" s="298"/>
      <c r="DS477" s="298"/>
      <c r="DT477" s="298"/>
      <c r="DU477" s="298"/>
      <c r="DV477" s="298"/>
      <c r="DW477" s="298"/>
      <c r="DX477" s="298"/>
      <c r="DY477" s="298"/>
      <c r="DZ477" s="298"/>
      <c r="EA477" s="298"/>
      <c r="EB477" s="298"/>
      <c r="EC477" s="298"/>
      <c r="ED477" s="298"/>
      <c r="EE477" s="298"/>
      <c r="EF477" s="298"/>
      <c r="EG477" s="298"/>
      <c r="EH477" s="298"/>
      <c r="EI477" s="298"/>
      <c r="EJ477" s="298"/>
      <c r="EK477" s="298"/>
      <c r="EL477" s="298"/>
      <c r="EM477" s="298"/>
      <c r="EN477" s="298"/>
      <c r="EO477" s="298"/>
      <c r="EP477" s="298"/>
      <c r="EQ477" s="298"/>
      <c r="ER477" s="298"/>
      <c r="ES477" s="298"/>
      <c r="ET477" s="298"/>
      <c r="EU477" s="298"/>
      <c r="EV477" s="298"/>
      <c r="EW477" s="298"/>
      <c r="EX477" s="298"/>
      <c r="EY477" s="298"/>
      <c r="EZ477" s="298"/>
      <c r="FA477" s="298"/>
      <c r="FB477" s="298"/>
      <c r="FC477" s="298"/>
      <c r="FD477" s="298"/>
      <c r="FE477" s="298"/>
      <c r="FF477" s="298"/>
      <c r="FG477" s="298"/>
      <c r="FH477" s="298"/>
      <c r="FI477" s="298"/>
      <c r="FJ477" s="298"/>
      <c r="FK477" s="298"/>
      <c r="FL477" s="298"/>
      <c r="FM477" s="298"/>
      <c r="FN477" s="298"/>
      <c r="FO477" s="298"/>
      <c r="FP477" s="298"/>
      <c r="FQ477" s="298"/>
      <c r="FR477" s="298"/>
      <c r="FS477" s="298"/>
      <c r="FT477" s="298"/>
      <c r="FU477" s="298"/>
      <c r="FV477" s="298"/>
      <c r="FW477" s="298"/>
      <c r="FX477" s="298"/>
      <c r="FY477" s="298"/>
      <c r="FZ477" s="298"/>
      <c r="GA477" s="298"/>
      <c r="GB477" s="298"/>
      <c r="GC477" s="298"/>
      <c r="GD477" s="298"/>
      <c r="GE477" s="298"/>
      <c r="GF477" s="298"/>
      <c r="GG477" s="298"/>
      <c r="GH477" s="298"/>
      <c r="GI477" s="298"/>
      <c r="GJ477" s="298"/>
      <c r="GK477" s="298"/>
      <c r="GL477" s="298"/>
      <c r="GM477" s="298"/>
      <c r="GN477" s="298"/>
      <c r="GO477" s="298"/>
      <c r="GP477" s="298"/>
      <c r="GQ477" s="298"/>
      <c r="GR477" s="298"/>
      <c r="GS477" s="298"/>
      <c r="GT477" s="298"/>
      <c r="GU477" s="298"/>
      <c r="GV477" s="298"/>
      <c r="GW477" s="298"/>
      <c r="GX477" s="298"/>
      <c r="GY477" s="298"/>
      <c r="GZ477" s="298"/>
      <c r="HA477" s="298"/>
      <c r="HB477" s="298"/>
      <c r="HC477" s="298"/>
      <c r="HD477" s="298"/>
      <c r="HE477" s="298"/>
      <c r="HF477" s="298"/>
      <c r="HG477" s="298"/>
      <c r="HH477" s="298"/>
      <c r="HI477" s="298"/>
      <c r="HJ477" s="298"/>
      <c r="HK477" s="298"/>
      <c r="HL477" s="298"/>
      <c r="HM477" s="298"/>
      <c r="HN477" s="298"/>
      <c r="HO477" s="298"/>
      <c r="HP477" s="298"/>
      <c r="HQ477" s="298"/>
      <c r="HR477" s="298"/>
      <c r="HS477" s="298"/>
      <c r="HT477" s="298"/>
      <c r="HU477" s="298"/>
      <c r="HV477" s="298"/>
      <c r="HW477" s="298"/>
      <c r="HX477" s="298"/>
      <c r="HY477" s="298"/>
      <c r="HZ477" s="298"/>
      <c r="IA477" s="298"/>
      <c r="IB477" s="298"/>
      <c r="IC477" s="298"/>
      <c r="ID477" s="298"/>
      <c r="IE477" s="298"/>
      <c r="IF477" s="298"/>
      <c r="IG477" s="298"/>
      <c r="IH477" s="298"/>
      <c r="II477" s="298"/>
      <c r="IJ477" s="298"/>
      <c r="IK477" s="298"/>
      <c r="IL477" s="298"/>
      <c r="IM477" s="298"/>
      <c r="IN477" s="298"/>
      <c r="IO477" s="298"/>
      <c r="IP477" s="298"/>
      <c r="IQ477" s="298"/>
      <c r="IR477" s="298"/>
      <c r="IS477" s="298"/>
      <c r="IT477" s="298"/>
      <c r="IU477" s="298"/>
      <c r="IV477" s="298"/>
    </row>
    <row r="478" spans="1:256">
      <c r="A478" s="427">
        <v>399</v>
      </c>
      <c r="B478" s="380" t="str">
        <f t="shared" si="7"/>
        <v>Jane Piper W45</v>
      </c>
      <c r="C478" s="512" t="s">
        <v>2013</v>
      </c>
      <c r="D478" s="372" t="s">
        <v>2841</v>
      </c>
      <c r="E478" s="386">
        <v>24864</v>
      </c>
      <c r="F478" s="371" t="s">
        <v>2842</v>
      </c>
      <c r="G478" s="360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  <c r="AA478" s="298"/>
      <c r="AB478" s="298"/>
      <c r="AC478" s="298"/>
      <c r="AD478" s="298"/>
      <c r="AE478" s="298"/>
      <c r="AF478" s="298"/>
      <c r="AG478" s="298"/>
      <c r="AH478" s="298"/>
      <c r="AI478" s="298"/>
      <c r="AJ478" s="298"/>
      <c r="AK478" s="298"/>
      <c r="AL478" s="298"/>
      <c r="AM478" s="298"/>
      <c r="AN478" s="298"/>
      <c r="AO478" s="298"/>
      <c r="AP478" s="298"/>
      <c r="AQ478" s="298"/>
      <c r="AR478" s="298"/>
      <c r="AS478" s="298"/>
      <c r="AT478" s="298"/>
      <c r="AU478" s="298"/>
      <c r="AV478" s="298"/>
      <c r="AW478" s="298"/>
      <c r="AX478" s="298"/>
      <c r="AY478" s="298"/>
      <c r="AZ478" s="298"/>
      <c r="BA478" s="298"/>
      <c r="BB478" s="298"/>
      <c r="BC478" s="298"/>
      <c r="BD478" s="298"/>
      <c r="BE478" s="298"/>
      <c r="BF478" s="298"/>
      <c r="BG478" s="298"/>
      <c r="BH478" s="298"/>
      <c r="BI478" s="298"/>
      <c r="BJ478" s="298"/>
      <c r="BK478" s="298"/>
      <c r="BL478" s="298"/>
      <c r="BM478" s="298"/>
      <c r="BN478" s="298"/>
      <c r="BO478" s="298"/>
      <c r="BP478" s="298"/>
      <c r="BQ478" s="298"/>
      <c r="BR478" s="298"/>
      <c r="BS478" s="298"/>
      <c r="BT478" s="298"/>
      <c r="BU478" s="298"/>
      <c r="BV478" s="298"/>
      <c r="BW478" s="298"/>
      <c r="BX478" s="298"/>
      <c r="BY478" s="298"/>
      <c r="BZ478" s="298"/>
      <c r="CA478" s="298"/>
      <c r="CB478" s="298"/>
      <c r="CC478" s="298"/>
      <c r="CD478" s="298"/>
      <c r="CE478" s="298"/>
      <c r="CF478" s="298"/>
      <c r="CG478" s="298"/>
      <c r="CH478" s="298"/>
      <c r="CI478" s="298"/>
      <c r="CJ478" s="298"/>
      <c r="CK478" s="298"/>
      <c r="CL478" s="298"/>
      <c r="CM478" s="298"/>
      <c r="CN478" s="298"/>
      <c r="CO478" s="298"/>
      <c r="CP478" s="298"/>
      <c r="CQ478" s="298"/>
      <c r="CR478" s="298"/>
      <c r="CS478" s="298"/>
      <c r="CT478" s="298"/>
      <c r="CU478" s="298"/>
      <c r="CV478" s="298"/>
      <c r="CW478" s="298"/>
      <c r="CX478" s="298"/>
      <c r="CY478" s="298"/>
      <c r="CZ478" s="298"/>
      <c r="DA478" s="298"/>
      <c r="DB478" s="298"/>
      <c r="DC478" s="298"/>
      <c r="DD478" s="298"/>
      <c r="DE478" s="298"/>
      <c r="DF478" s="298"/>
      <c r="DG478" s="298"/>
      <c r="DH478" s="298"/>
      <c r="DI478" s="298"/>
      <c r="DJ478" s="298"/>
      <c r="DK478" s="298"/>
      <c r="DL478" s="298"/>
      <c r="DM478" s="298"/>
      <c r="DN478" s="298"/>
      <c r="DO478" s="298"/>
      <c r="DP478" s="298"/>
      <c r="DQ478" s="298"/>
      <c r="DR478" s="298"/>
      <c r="DS478" s="298"/>
      <c r="DT478" s="298"/>
      <c r="DU478" s="298"/>
      <c r="DV478" s="298"/>
      <c r="DW478" s="298"/>
      <c r="DX478" s="298"/>
      <c r="DY478" s="298"/>
      <c r="DZ478" s="298"/>
      <c r="EA478" s="298"/>
      <c r="EB478" s="298"/>
      <c r="EC478" s="298"/>
      <c r="ED478" s="298"/>
      <c r="EE478" s="298"/>
      <c r="EF478" s="298"/>
      <c r="EG478" s="298"/>
      <c r="EH478" s="298"/>
      <c r="EI478" s="298"/>
      <c r="EJ478" s="298"/>
      <c r="EK478" s="298"/>
      <c r="EL478" s="298"/>
      <c r="EM478" s="298"/>
      <c r="EN478" s="298"/>
      <c r="EO478" s="298"/>
      <c r="EP478" s="298"/>
      <c r="EQ478" s="298"/>
      <c r="ER478" s="298"/>
      <c r="ES478" s="298"/>
      <c r="ET478" s="298"/>
      <c r="EU478" s="298"/>
      <c r="EV478" s="298"/>
      <c r="EW478" s="298"/>
      <c r="EX478" s="298"/>
      <c r="EY478" s="298"/>
      <c r="EZ478" s="298"/>
      <c r="FA478" s="298"/>
      <c r="FB478" s="298"/>
      <c r="FC478" s="298"/>
      <c r="FD478" s="298"/>
      <c r="FE478" s="298"/>
      <c r="FF478" s="298"/>
      <c r="FG478" s="298"/>
      <c r="FH478" s="298"/>
      <c r="FI478" s="298"/>
      <c r="FJ478" s="298"/>
      <c r="FK478" s="298"/>
      <c r="FL478" s="298"/>
      <c r="FM478" s="298"/>
      <c r="FN478" s="298"/>
      <c r="FO478" s="298"/>
      <c r="FP478" s="298"/>
      <c r="FQ478" s="298"/>
      <c r="FR478" s="298"/>
      <c r="FS478" s="298"/>
      <c r="FT478" s="298"/>
      <c r="FU478" s="298"/>
      <c r="FV478" s="298"/>
      <c r="FW478" s="298"/>
      <c r="FX478" s="298"/>
      <c r="FY478" s="298"/>
      <c r="FZ478" s="298"/>
      <c r="GA478" s="298"/>
      <c r="GB478" s="298"/>
      <c r="GC478" s="298"/>
      <c r="GD478" s="298"/>
      <c r="GE478" s="298"/>
      <c r="GF478" s="298"/>
      <c r="GG478" s="298"/>
      <c r="GH478" s="298"/>
      <c r="GI478" s="298"/>
      <c r="GJ478" s="298"/>
      <c r="GK478" s="298"/>
      <c r="GL478" s="298"/>
      <c r="GM478" s="298"/>
      <c r="GN478" s="298"/>
      <c r="GO478" s="298"/>
      <c r="GP478" s="298"/>
      <c r="GQ478" s="298"/>
      <c r="GR478" s="298"/>
      <c r="GS478" s="298"/>
      <c r="GT478" s="298"/>
      <c r="GU478" s="298"/>
      <c r="GV478" s="298"/>
      <c r="GW478" s="298"/>
      <c r="GX478" s="298"/>
      <c r="GY478" s="298"/>
      <c r="GZ478" s="298"/>
      <c r="HA478" s="298"/>
      <c r="HB478" s="298"/>
      <c r="HC478" s="298"/>
      <c r="HD478" s="298"/>
      <c r="HE478" s="298"/>
      <c r="HF478" s="298"/>
      <c r="HG478" s="298"/>
      <c r="HH478" s="298"/>
      <c r="HI478" s="298"/>
      <c r="HJ478" s="298"/>
      <c r="HK478" s="298"/>
      <c r="HL478" s="298"/>
      <c r="HM478" s="298"/>
      <c r="HN478" s="298"/>
      <c r="HO478" s="298"/>
      <c r="HP478" s="298"/>
      <c r="HQ478" s="298"/>
      <c r="HR478" s="298"/>
      <c r="HS478" s="298"/>
      <c r="HT478" s="298"/>
      <c r="HU478" s="298"/>
      <c r="HV478" s="298"/>
      <c r="HW478" s="298"/>
      <c r="HX478" s="298"/>
      <c r="HY478" s="298"/>
      <c r="HZ478" s="298"/>
      <c r="IA478" s="298"/>
      <c r="IB478" s="298"/>
      <c r="IC478" s="298"/>
      <c r="ID478" s="298"/>
      <c r="IE478" s="298"/>
      <c r="IF478" s="298"/>
      <c r="IG478" s="298"/>
      <c r="IH478" s="298"/>
      <c r="II478" s="298"/>
      <c r="IJ478" s="298"/>
      <c r="IK478" s="298"/>
      <c r="IL478" s="298"/>
      <c r="IM478" s="298"/>
      <c r="IN478" s="298"/>
      <c r="IO478" s="298"/>
      <c r="IP478" s="298"/>
      <c r="IQ478" s="298"/>
      <c r="IR478" s="298"/>
      <c r="IS478" s="298"/>
      <c r="IT478" s="298"/>
      <c r="IU478" s="298"/>
      <c r="IV478" s="298"/>
    </row>
    <row r="479" spans="1:256">
      <c r="A479" s="427">
        <v>400</v>
      </c>
      <c r="B479" s="380" t="str">
        <f t="shared" si="7"/>
        <v>Charlotte Bourne SW</v>
      </c>
      <c r="C479" s="512" t="s">
        <v>2013</v>
      </c>
      <c r="D479" s="372" t="s">
        <v>233</v>
      </c>
      <c r="E479" s="387">
        <v>35402</v>
      </c>
      <c r="F479" s="371" t="s">
        <v>2041</v>
      </c>
      <c r="G479" s="360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  <c r="AA479" s="298"/>
      <c r="AB479" s="298"/>
      <c r="AC479" s="298"/>
      <c r="AD479" s="298"/>
      <c r="AE479" s="298"/>
      <c r="AF479" s="298"/>
      <c r="AG479" s="298"/>
      <c r="AH479" s="298"/>
      <c r="AI479" s="298"/>
      <c r="AJ479" s="298"/>
      <c r="AK479" s="298"/>
      <c r="AL479" s="298"/>
      <c r="AM479" s="298"/>
      <c r="AN479" s="298"/>
      <c r="AO479" s="298"/>
      <c r="AP479" s="298"/>
      <c r="AQ479" s="298"/>
      <c r="AR479" s="298"/>
      <c r="AS479" s="298"/>
      <c r="AT479" s="298"/>
      <c r="AU479" s="298"/>
      <c r="AV479" s="298"/>
      <c r="AW479" s="298"/>
      <c r="AX479" s="298"/>
      <c r="AY479" s="298"/>
      <c r="AZ479" s="298"/>
      <c r="BA479" s="298"/>
      <c r="BB479" s="298"/>
      <c r="BC479" s="298"/>
      <c r="BD479" s="298"/>
      <c r="BE479" s="298"/>
      <c r="BF479" s="298"/>
      <c r="BG479" s="298"/>
      <c r="BH479" s="298"/>
      <c r="BI479" s="298"/>
      <c r="BJ479" s="298"/>
      <c r="BK479" s="298"/>
      <c r="BL479" s="298"/>
      <c r="BM479" s="298"/>
      <c r="BN479" s="298"/>
      <c r="BO479" s="298"/>
      <c r="BP479" s="298"/>
      <c r="BQ479" s="298"/>
      <c r="BR479" s="298"/>
      <c r="BS479" s="298"/>
      <c r="BT479" s="298"/>
      <c r="BU479" s="298"/>
      <c r="BV479" s="298"/>
      <c r="BW479" s="298"/>
      <c r="BX479" s="298"/>
      <c r="BY479" s="298"/>
      <c r="BZ479" s="298"/>
      <c r="CA479" s="298"/>
      <c r="CB479" s="298"/>
      <c r="CC479" s="298"/>
      <c r="CD479" s="298"/>
      <c r="CE479" s="298"/>
      <c r="CF479" s="298"/>
      <c r="CG479" s="298"/>
      <c r="CH479" s="298"/>
      <c r="CI479" s="298"/>
      <c r="CJ479" s="298"/>
      <c r="CK479" s="298"/>
      <c r="CL479" s="298"/>
      <c r="CM479" s="298"/>
      <c r="CN479" s="298"/>
      <c r="CO479" s="298"/>
      <c r="CP479" s="298"/>
      <c r="CQ479" s="298"/>
      <c r="CR479" s="298"/>
      <c r="CS479" s="298"/>
      <c r="CT479" s="298"/>
      <c r="CU479" s="298"/>
      <c r="CV479" s="298"/>
      <c r="CW479" s="298"/>
      <c r="CX479" s="298"/>
      <c r="CY479" s="298"/>
      <c r="CZ479" s="298"/>
      <c r="DA479" s="298"/>
      <c r="DB479" s="298"/>
      <c r="DC479" s="298"/>
      <c r="DD479" s="298"/>
      <c r="DE479" s="298"/>
      <c r="DF479" s="298"/>
      <c r="DG479" s="298"/>
      <c r="DH479" s="298"/>
      <c r="DI479" s="298"/>
      <c r="DJ479" s="298"/>
      <c r="DK479" s="298"/>
      <c r="DL479" s="298"/>
      <c r="DM479" s="298"/>
      <c r="DN479" s="298"/>
      <c r="DO479" s="298"/>
      <c r="DP479" s="298"/>
      <c r="DQ479" s="298"/>
      <c r="DR479" s="298"/>
      <c r="DS479" s="298"/>
      <c r="DT479" s="298"/>
      <c r="DU479" s="298"/>
      <c r="DV479" s="298"/>
      <c r="DW479" s="298"/>
      <c r="DX479" s="298"/>
      <c r="DY479" s="298"/>
      <c r="DZ479" s="298"/>
      <c r="EA479" s="298"/>
      <c r="EB479" s="298"/>
      <c r="EC479" s="298"/>
      <c r="ED479" s="298"/>
      <c r="EE479" s="298"/>
      <c r="EF479" s="298"/>
      <c r="EG479" s="298"/>
      <c r="EH479" s="298"/>
      <c r="EI479" s="298"/>
      <c r="EJ479" s="298"/>
      <c r="EK479" s="298"/>
      <c r="EL479" s="298"/>
      <c r="EM479" s="298"/>
      <c r="EN479" s="298"/>
      <c r="EO479" s="298"/>
      <c r="EP479" s="298"/>
      <c r="EQ479" s="298"/>
      <c r="ER479" s="298"/>
      <c r="ES479" s="298"/>
      <c r="ET479" s="298"/>
      <c r="EU479" s="298"/>
      <c r="EV479" s="298"/>
      <c r="EW479" s="298"/>
      <c r="EX479" s="298"/>
      <c r="EY479" s="298"/>
      <c r="EZ479" s="298"/>
      <c r="FA479" s="298"/>
      <c r="FB479" s="298"/>
      <c r="FC479" s="298"/>
      <c r="FD479" s="298"/>
      <c r="FE479" s="298"/>
      <c r="FF479" s="298"/>
      <c r="FG479" s="298"/>
      <c r="FH479" s="298"/>
      <c r="FI479" s="298"/>
      <c r="FJ479" s="298"/>
      <c r="FK479" s="298"/>
      <c r="FL479" s="298"/>
      <c r="FM479" s="298"/>
      <c r="FN479" s="298"/>
      <c r="FO479" s="298"/>
      <c r="FP479" s="298"/>
      <c r="FQ479" s="298"/>
      <c r="FR479" s="298"/>
      <c r="FS479" s="298"/>
      <c r="FT479" s="298"/>
      <c r="FU479" s="298"/>
      <c r="FV479" s="298"/>
      <c r="FW479" s="298"/>
      <c r="FX479" s="298"/>
      <c r="FY479" s="298"/>
      <c r="FZ479" s="298"/>
      <c r="GA479" s="298"/>
      <c r="GB479" s="298"/>
      <c r="GC479" s="298"/>
      <c r="GD479" s="298"/>
      <c r="GE479" s="298"/>
      <c r="GF479" s="298"/>
      <c r="GG479" s="298"/>
      <c r="GH479" s="298"/>
      <c r="GI479" s="298"/>
      <c r="GJ479" s="298"/>
      <c r="GK479" s="298"/>
      <c r="GL479" s="298"/>
      <c r="GM479" s="298"/>
      <c r="GN479" s="298"/>
      <c r="GO479" s="298"/>
      <c r="GP479" s="298"/>
      <c r="GQ479" s="298"/>
      <c r="GR479" s="298"/>
      <c r="GS479" s="298"/>
      <c r="GT479" s="298"/>
      <c r="GU479" s="298"/>
      <c r="GV479" s="298"/>
      <c r="GW479" s="298"/>
      <c r="GX479" s="298"/>
      <c r="GY479" s="298"/>
      <c r="GZ479" s="298"/>
      <c r="HA479" s="298"/>
      <c r="HB479" s="298"/>
      <c r="HC479" s="298"/>
      <c r="HD479" s="298"/>
      <c r="HE479" s="298"/>
      <c r="HF479" s="298"/>
      <c r="HG479" s="298"/>
      <c r="HH479" s="298"/>
      <c r="HI479" s="298"/>
      <c r="HJ479" s="298"/>
      <c r="HK479" s="298"/>
      <c r="HL479" s="298"/>
      <c r="HM479" s="298"/>
      <c r="HN479" s="298"/>
      <c r="HO479" s="298"/>
      <c r="HP479" s="298"/>
      <c r="HQ479" s="298"/>
      <c r="HR479" s="298"/>
      <c r="HS479" s="298"/>
      <c r="HT479" s="298"/>
      <c r="HU479" s="298"/>
      <c r="HV479" s="298"/>
      <c r="HW479" s="298"/>
      <c r="HX479" s="298"/>
      <c r="HY479" s="298"/>
      <c r="HZ479" s="298"/>
      <c r="IA479" s="298"/>
      <c r="IB479" s="298"/>
      <c r="IC479" s="298"/>
      <c r="ID479" s="298"/>
      <c r="IE479" s="298"/>
      <c r="IF479" s="298"/>
      <c r="IG479" s="298"/>
      <c r="IH479" s="298"/>
      <c r="II479" s="298"/>
      <c r="IJ479" s="298"/>
      <c r="IK479" s="298"/>
      <c r="IL479" s="298"/>
      <c r="IM479" s="298"/>
      <c r="IN479" s="298"/>
      <c r="IO479" s="298"/>
      <c r="IP479" s="298"/>
      <c r="IQ479" s="298"/>
      <c r="IR479" s="298"/>
      <c r="IS479" s="298"/>
      <c r="IT479" s="298"/>
      <c r="IU479" s="298"/>
      <c r="IV479" s="298"/>
    </row>
    <row r="480" spans="1:256">
      <c r="A480" s="504">
        <v>2076</v>
      </c>
      <c r="B480" s="380" t="str">
        <f t="shared" si="7"/>
        <v>Emma Martin U20W</v>
      </c>
      <c r="C480" s="512" t="s">
        <v>2013</v>
      </c>
      <c r="D480" s="372" t="s">
        <v>1168</v>
      </c>
      <c r="E480" s="386">
        <v>36235</v>
      </c>
      <c r="F480" s="513" t="s">
        <v>1648</v>
      </c>
      <c r="G480" s="360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  <c r="AA480" s="298"/>
      <c r="AB480" s="298"/>
      <c r="AC480" s="298"/>
      <c r="AD480" s="298"/>
      <c r="AE480" s="298"/>
      <c r="AF480" s="298"/>
      <c r="AG480" s="298"/>
      <c r="AH480" s="298"/>
      <c r="AI480" s="298"/>
      <c r="AJ480" s="298"/>
      <c r="AK480" s="298"/>
      <c r="AL480" s="298"/>
      <c r="AM480" s="298"/>
      <c r="AN480" s="298"/>
      <c r="AO480" s="298"/>
      <c r="AP480" s="298"/>
      <c r="AQ480" s="298"/>
      <c r="AR480" s="298"/>
      <c r="AS480" s="298"/>
      <c r="AT480" s="298"/>
      <c r="AU480" s="298"/>
      <c r="AV480" s="298"/>
      <c r="AW480" s="298"/>
      <c r="AX480" s="298"/>
      <c r="AY480" s="298"/>
      <c r="AZ480" s="298"/>
      <c r="BA480" s="298"/>
      <c r="BB480" s="298"/>
      <c r="BC480" s="298"/>
      <c r="BD480" s="298"/>
      <c r="BE480" s="298"/>
      <c r="BF480" s="298"/>
      <c r="BG480" s="298"/>
      <c r="BH480" s="298"/>
      <c r="BI480" s="298"/>
      <c r="BJ480" s="298"/>
      <c r="BK480" s="298"/>
      <c r="BL480" s="298"/>
      <c r="BM480" s="298"/>
      <c r="BN480" s="298"/>
      <c r="BO480" s="298"/>
      <c r="BP480" s="298"/>
      <c r="BQ480" s="298"/>
      <c r="BR480" s="298"/>
      <c r="BS480" s="298"/>
      <c r="BT480" s="298"/>
      <c r="BU480" s="298"/>
      <c r="BV480" s="298"/>
      <c r="BW480" s="298"/>
      <c r="BX480" s="298"/>
      <c r="BY480" s="298"/>
      <c r="BZ480" s="298"/>
      <c r="CA480" s="298"/>
      <c r="CB480" s="298"/>
      <c r="CC480" s="298"/>
      <c r="CD480" s="298"/>
      <c r="CE480" s="298"/>
      <c r="CF480" s="298"/>
      <c r="CG480" s="298"/>
      <c r="CH480" s="298"/>
      <c r="CI480" s="298"/>
      <c r="CJ480" s="298"/>
      <c r="CK480" s="298"/>
      <c r="CL480" s="298"/>
      <c r="CM480" s="298"/>
      <c r="CN480" s="298"/>
      <c r="CO480" s="298"/>
      <c r="CP480" s="298"/>
      <c r="CQ480" s="298"/>
      <c r="CR480" s="298"/>
      <c r="CS480" s="298"/>
      <c r="CT480" s="298"/>
      <c r="CU480" s="298"/>
      <c r="CV480" s="298"/>
      <c r="CW480" s="298"/>
      <c r="CX480" s="298"/>
      <c r="CY480" s="298"/>
      <c r="CZ480" s="298"/>
      <c r="DA480" s="298"/>
      <c r="DB480" s="298"/>
      <c r="DC480" s="298"/>
      <c r="DD480" s="298"/>
      <c r="DE480" s="298"/>
      <c r="DF480" s="298"/>
      <c r="DG480" s="298"/>
      <c r="DH480" s="298"/>
      <c r="DI480" s="298"/>
      <c r="DJ480" s="298"/>
      <c r="DK480" s="298"/>
      <c r="DL480" s="298"/>
      <c r="DM480" s="298"/>
      <c r="DN480" s="298"/>
      <c r="DO480" s="298"/>
      <c r="DP480" s="298"/>
      <c r="DQ480" s="298"/>
      <c r="DR480" s="298"/>
      <c r="DS480" s="298"/>
      <c r="DT480" s="298"/>
      <c r="DU480" s="298"/>
      <c r="DV480" s="298"/>
      <c r="DW480" s="298"/>
      <c r="DX480" s="298"/>
      <c r="DY480" s="298"/>
      <c r="DZ480" s="298"/>
      <c r="EA480" s="298"/>
      <c r="EB480" s="298"/>
      <c r="EC480" s="298"/>
      <c r="ED480" s="298"/>
      <c r="EE480" s="298"/>
      <c r="EF480" s="298"/>
      <c r="EG480" s="298"/>
      <c r="EH480" s="298"/>
      <c r="EI480" s="298"/>
      <c r="EJ480" s="298"/>
      <c r="EK480" s="298"/>
      <c r="EL480" s="298"/>
      <c r="EM480" s="298"/>
      <c r="EN480" s="298"/>
      <c r="EO480" s="298"/>
      <c r="EP480" s="298"/>
      <c r="EQ480" s="298"/>
      <c r="ER480" s="298"/>
      <c r="ES480" s="298"/>
      <c r="ET480" s="298"/>
      <c r="EU480" s="298"/>
      <c r="EV480" s="298"/>
      <c r="EW480" s="298"/>
      <c r="EX480" s="298"/>
      <c r="EY480" s="298"/>
      <c r="EZ480" s="298"/>
      <c r="FA480" s="298"/>
      <c r="FB480" s="298"/>
      <c r="FC480" s="298"/>
      <c r="FD480" s="298"/>
      <c r="FE480" s="298"/>
      <c r="FF480" s="298"/>
      <c r="FG480" s="298"/>
      <c r="FH480" s="298"/>
      <c r="FI480" s="298"/>
      <c r="FJ480" s="298"/>
      <c r="FK480" s="298"/>
      <c r="FL480" s="298"/>
      <c r="FM480" s="298"/>
      <c r="FN480" s="298"/>
      <c r="FO480" s="298"/>
      <c r="FP480" s="298"/>
      <c r="FQ480" s="298"/>
      <c r="FR480" s="298"/>
      <c r="FS480" s="298"/>
      <c r="FT480" s="298"/>
      <c r="FU480" s="298"/>
      <c r="FV480" s="298"/>
      <c r="FW480" s="298"/>
      <c r="FX480" s="298"/>
      <c r="FY480" s="298"/>
      <c r="FZ480" s="298"/>
      <c r="GA480" s="298"/>
      <c r="GB480" s="298"/>
      <c r="GC480" s="298"/>
      <c r="GD480" s="298"/>
      <c r="GE480" s="298"/>
      <c r="GF480" s="298"/>
      <c r="GG480" s="298"/>
      <c r="GH480" s="298"/>
      <c r="GI480" s="298"/>
      <c r="GJ480" s="298"/>
      <c r="GK480" s="298"/>
      <c r="GL480" s="298"/>
      <c r="GM480" s="298"/>
      <c r="GN480" s="298"/>
      <c r="GO480" s="298"/>
      <c r="GP480" s="298"/>
      <c r="GQ480" s="298"/>
      <c r="GR480" s="298"/>
      <c r="GS480" s="298"/>
      <c r="GT480" s="298"/>
      <c r="GU480" s="298"/>
      <c r="GV480" s="298"/>
      <c r="GW480" s="298"/>
      <c r="GX480" s="298"/>
      <c r="GY480" s="298"/>
      <c r="GZ480" s="298"/>
      <c r="HA480" s="298"/>
      <c r="HB480" s="298"/>
      <c r="HC480" s="298"/>
      <c r="HD480" s="298"/>
      <c r="HE480" s="298"/>
      <c r="HF480" s="298"/>
      <c r="HG480" s="298"/>
      <c r="HH480" s="298"/>
      <c r="HI480" s="298"/>
      <c r="HJ480" s="298"/>
      <c r="HK480" s="298"/>
      <c r="HL480" s="298"/>
      <c r="HM480" s="298"/>
      <c r="HN480" s="298"/>
      <c r="HO480" s="298"/>
      <c r="HP480" s="298"/>
      <c r="HQ480" s="298"/>
      <c r="HR480" s="298"/>
      <c r="HS480" s="298"/>
      <c r="HT480" s="298"/>
      <c r="HU480" s="298"/>
      <c r="HV480" s="298"/>
      <c r="HW480" s="298"/>
      <c r="HX480" s="298"/>
      <c r="HY480" s="298"/>
      <c r="HZ480" s="298"/>
      <c r="IA480" s="298"/>
      <c r="IB480" s="298"/>
      <c r="IC480" s="298"/>
      <c r="ID480" s="298"/>
      <c r="IE480" s="298"/>
      <c r="IF480" s="298"/>
      <c r="IG480" s="298"/>
      <c r="IH480" s="298"/>
      <c r="II480" s="298"/>
      <c r="IJ480" s="298"/>
      <c r="IK480" s="298"/>
      <c r="IL480" s="298"/>
      <c r="IM480" s="298"/>
      <c r="IN480" s="298"/>
      <c r="IO480" s="298"/>
      <c r="IP480" s="298"/>
      <c r="IQ480" s="298"/>
      <c r="IR480" s="298"/>
      <c r="IS480" s="298"/>
      <c r="IT480" s="298"/>
      <c r="IU480" s="298"/>
      <c r="IV480" s="298"/>
    </row>
    <row r="481" spans="1:256">
      <c r="A481" s="504">
        <v>2077</v>
      </c>
      <c r="B481" s="380" t="str">
        <f t="shared" si="7"/>
        <v>Ellie White U20W</v>
      </c>
      <c r="C481" s="512" t="s">
        <v>2013</v>
      </c>
      <c r="D481" s="372" t="s">
        <v>1168</v>
      </c>
      <c r="E481" s="386">
        <v>36351</v>
      </c>
      <c r="F481" s="371" t="s">
        <v>2028</v>
      </c>
      <c r="G481" s="360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  <c r="AA481" s="298"/>
      <c r="AB481" s="298"/>
      <c r="AC481" s="298"/>
      <c r="AD481" s="298"/>
      <c r="AE481" s="298"/>
      <c r="AF481" s="298"/>
      <c r="AG481" s="298"/>
      <c r="AH481" s="298"/>
      <c r="AI481" s="298"/>
      <c r="AJ481" s="298"/>
      <c r="AK481" s="298"/>
      <c r="AL481" s="298"/>
      <c r="AM481" s="298"/>
      <c r="AN481" s="298"/>
      <c r="AO481" s="298"/>
      <c r="AP481" s="298"/>
      <c r="AQ481" s="298"/>
      <c r="AR481" s="298"/>
      <c r="AS481" s="298"/>
      <c r="AT481" s="298"/>
      <c r="AU481" s="298"/>
      <c r="AV481" s="298"/>
      <c r="AW481" s="298"/>
      <c r="AX481" s="298"/>
      <c r="AY481" s="298"/>
      <c r="AZ481" s="298"/>
      <c r="BA481" s="298"/>
      <c r="BB481" s="298"/>
      <c r="BC481" s="298"/>
      <c r="BD481" s="298"/>
      <c r="BE481" s="298"/>
      <c r="BF481" s="298"/>
      <c r="BG481" s="298"/>
      <c r="BH481" s="298"/>
      <c r="BI481" s="298"/>
      <c r="BJ481" s="298"/>
      <c r="BK481" s="298"/>
      <c r="BL481" s="298"/>
      <c r="BM481" s="298"/>
      <c r="BN481" s="298"/>
      <c r="BO481" s="298"/>
      <c r="BP481" s="298"/>
      <c r="BQ481" s="298"/>
      <c r="BR481" s="298"/>
      <c r="BS481" s="298"/>
      <c r="BT481" s="298"/>
      <c r="BU481" s="298"/>
      <c r="BV481" s="298"/>
      <c r="BW481" s="298"/>
      <c r="BX481" s="298"/>
      <c r="BY481" s="298"/>
      <c r="BZ481" s="298"/>
      <c r="CA481" s="298"/>
      <c r="CB481" s="298"/>
      <c r="CC481" s="298"/>
      <c r="CD481" s="298"/>
      <c r="CE481" s="298"/>
      <c r="CF481" s="298"/>
      <c r="CG481" s="298"/>
      <c r="CH481" s="298"/>
      <c r="CI481" s="298"/>
      <c r="CJ481" s="298"/>
      <c r="CK481" s="298"/>
      <c r="CL481" s="298"/>
      <c r="CM481" s="298"/>
      <c r="CN481" s="298"/>
      <c r="CO481" s="298"/>
      <c r="CP481" s="298"/>
      <c r="CQ481" s="298"/>
      <c r="CR481" s="298"/>
      <c r="CS481" s="298"/>
      <c r="CT481" s="298"/>
      <c r="CU481" s="298"/>
      <c r="CV481" s="298"/>
      <c r="CW481" s="298"/>
      <c r="CX481" s="298"/>
      <c r="CY481" s="298"/>
      <c r="CZ481" s="298"/>
      <c r="DA481" s="298"/>
      <c r="DB481" s="298"/>
      <c r="DC481" s="298"/>
      <c r="DD481" s="298"/>
      <c r="DE481" s="298"/>
      <c r="DF481" s="298"/>
      <c r="DG481" s="298"/>
      <c r="DH481" s="298"/>
      <c r="DI481" s="298"/>
      <c r="DJ481" s="298"/>
      <c r="DK481" s="298"/>
      <c r="DL481" s="298"/>
      <c r="DM481" s="298"/>
      <c r="DN481" s="298"/>
      <c r="DO481" s="298"/>
      <c r="DP481" s="298"/>
      <c r="DQ481" s="298"/>
      <c r="DR481" s="298"/>
      <c r="DS481" s="298"/>
      <c r="DT481" s="298"/>
      <c r="DU481" s="298"/>
      <c r="DV481" s="298"/>
      <c r="DW481" s="298"/>
      <c r="DX481" s="298"/>
      <c r="DY481" s="298"/>
      <c r="DZ481" s="298"/>
      <c r="EA481" s="298"/>
      <c r="EB481" s="298"/>
      <c r="EC481" s="298"/>
      <c r="ED481" s="298"/>
      <c r="EE481" s="298"/>
      <c r="EF481" s="298"/>
      <c r="EG481" s="298"/>
      <c r="EH481" s="298"/>
      <c r="EI481" s="298"/>
      <c r="EJ481" s="298"/>
      <c r="EK481" s="298"/>
      <c r="EL481" s="298"/>
      <c r="EM481" s="298"/>
      <c r="EN481" s="298"/>
      <c r="EO481" s="298"/>
      <c r="EP481" s="298"/>
      <c r="EQ481" s="298"/>
      <c r="ER481" s="298"/>
      <c r="ES481" s="298"/>
      <c r="ET481" s="298"/>
      <c r="EU481" s="298"/>
      <c r="EV481" s="298"/>
      <c r="EW481" s="298"/>
      <c r="EX481" s="298"/>
      <c r="EY481" s="298"/>
      <c r="EZ481" s="298"/>
      <c r="FA481" s="298"/>
      <c r="FB481" s="298"/>
      <c r="FC481" s="298"/>
      <c r="FD481" s="298"/>
      <c r="FE481" s="298"/>
      <c r="FF481" s="298"/>
      <c r="FG481" s="298"/>
      <c r="FH481" s="298"/>
      <c r="FI481" s="298"/>
      <c r="FJ481" s="298"/>
      <c r="FK481" s="298"/>
      <c r="FL481" s="298"/>
      <c r="FM481" s="298"/>
      <c r="FN481" s="298"/>
      <c r="FO481" s="298"/>
      <c r="FP481" s="298"/>
      <c r="FQ481" s="298"/>
      <c r="FR481" s="298"/>
      <c r="FS481" s="298"/>
      <c r="FT481" s="298"/>
      <c r="FU481" s="298"/>
      <c r="FV481" s="298"/>
      <c r="FW481" s="298"/>
      <c r="FX481" s="298"/>
      <c r="FY481" s="298"/>
      <c r="FZ481" s="298"/>
      <c r="GA481" s="298"/>
      <c r="GB481" s="298"/>
      <c r="GC481" s="298"/>
      <c r="GD481" s="298"/>
      <c r="GE481" s="298"/>
      <c r="GF481" s="298"/>
      <c r="GG481" s="298"/>
      <c r="GH481" s="298"/>
      <c r="GI481" s="298"/>
      <c r="GJ481" s="298"/>
      <c r="GK481" s="298"/>
      <c r="GL481" s="298"/>
      <c r="GM481" s="298"/>
      <c r="GN481" s="298"/>
      <c r="GO481" s="298"/>
      <c r="GP481" s="298"/>
      <c r="GQ481" s="298"/>
      <c r="GR481" s="298"/>
      <c r="GS481" s="298"/>
      <c r="GT481" s="298"/>
      <c r="GU481" s="298"/>
      <c r="GV481" s="298"/>
      <c r="GW481" s="298"/>
      <c r="GX481" s="298"/>
      <c r="GY481" s="298"/>
      <c r="GZ481" s="298"/>
      <c r="HA481" s="298"/>
      <c r="HB481" s="298"/>
      <c r="HC481" s="298"/>
      <c r="HD481" s="298"/>
      <c r="HE481" s="298"/>
      <c r="HF481" s="298"/>
      <c r="HG481" s="298"/>
      <c r="HH481" s="298"/>
      <c r="HI481" s="298"/>
      <c r="HJ481" s="298"/>
      <c r="HK481" s="298"/>
      <c r="HL481" s="298"/>
      <c r="HM481" s="298"/>
      <c r="HN481" s="298"/>
      <c r="HO481" s="298"/>
      <c r="HP481" s="298"/>
      <c r="HQ481" s="298"/>
      <c r="HR481" s="298"/>
      <c r="HS481" s="298"/>
      <c r="HT481" s="298"/>
      <c r="HU481" s="298"/>
      <c r="HV481" s="298"/>
      <c r="HW481" s="298"/>
      <c r="HX481" s="298"/>
      <c r="HY481" s="298"/>
      <c r="HZ481" s="298"/>
      <c r="IA481" s="298"/>
      <c r="IB481" s="298"/>
      <c r="IC481" s="298"/>
      <c r="ID481" s="298"/>
      <c r="IE481" s="298"/>
      <c r="IF481" s="298"/>
      <c r="IG481" s="298"/>
      <c r="IH481" s="298"/>
      <c r="II481" s="298"/>
      <c r="IJ481" s="298"/>
      <c r="IK481" s="298"/>
      <c r="IL481" s="298"/>
      <c r="IM481" s="298"/>
      <c r="IN481" s="298"/>
      <c r="IO481" s="298"/>
      <c r="IP481" s="298"/>
      <c r="IQ481" s="298"/>
      <c r="IR481" s="298"/>
      <c r="IS481" s="298"/>
      <c r="IT481" s="298"/>
      <c r="IU481" s="298"/>
      <c r="IV481" s="298"/>
    </row>
    <row r="482" spans="1:256">
      <c r="A482" s="504">
        <v>2078</v>
      </c>
      <c r="B482" s="380" t="str">
        <f t="shared" si="7"/>
        <v>Maddie Williams U20W</v>
      </c>
      <c r="C482" s="512" t="s">
        <v>2013</v>
      </c>
      <c r="D482" s="372" t="s">
        <v>1168</v>
      </c>
      <c r="E482" s="386">
        <v>36048</v>
      </c>
      <c r="F482" s="371" t="s">
        <v>2029</v>
      </c>
      <c r="G482" s="360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  <c r="AA482" s="298"/>
      <c r="AB482" s="298"/>
      <c r="AC482" s="298"/>
      <c r="AD482" s="298"/>
      <c r="AE482" s="298"/>
      <c r="AF482" s="298"/>
      <c r="AG482" s="298"/>
      <c r="AH482" s="298"/>
      <c r="AI482" s="298"/>
      <c r="AJ482" s="298"/>
      <c r="AK482" s="298"/>
      <c r="AL482" s="298"/>
      <c r="AM482" s="298"/>
      <c r="AN482" s="298"/>
      <c r="AO482" s="298"/>
      <c r="AP482" s="298"/>
      <c r="AQ482" s="298"/>
      <c r="AR482" s="298"/>
      <c r="AS482" s="298"/>
      <c r="AT482" s="298"/>
      <c r="AU482" s="298"/>
      <c r="AV482" s="298"/>
      <c r="AW482" s="298"/>
      <c r="AX482" s="298"/>
      <c r="AY482" s="298"/>
      <c r="AZ482" s="298"/>
      <c r="BA482" s="298"/>
      <c r="BB482" s="298"/>
      <c r="BC482" s="298"/>
      <c r="BD482" s="298"/>
      <c r="BE482" s="298"/>
      <c r="BF482" s="298"/>
      <c r="BG482" s="298"/>
      <c r="BH482" s="298"/>
      <c r="BI482" s="298"/>
      <c r="BJ482" s="298"/>
      <c r="BK482" s="298"/>
      <c r="BL482" s="298"/>
      <c r="BM482" s="298"/>
      <c r="BN482" s="298"/>
      <c r="BO482" s="298"/>
      <c r="BP482" s="298"/>
      <c r="BQ482" s="298"/>
      <c r="BR482" s="298"/>
      <c r="BS482" s="298"/>
      <c r="BT482" s="298"/>
      <c r="BU482" s="298"/>
      <c r="BV482" s="298"/>
      <c r="BW482" s="298"/>
      <c r="BX482" s="298"/>
      <c r="BY482" s="298"/>
      <c r="BZ482" s="298"/>
      <c r="CA482" s="298"/>
      <c r="CB482" s="298"/>
      <c r="CC482" s="298"/>
      <c r="CD482" s="298"/>
      <c r="CE482" s="298"/>
      <c r="CF482" s="298"/>
      <c r="CG482" s="298"/>
      <c r="CH482" s="298"/>
      <c r="CI482" s="298"/>
      <c r="CJ482" s="298"/>
      <c r="CK482" s="298"/>
      <c r="CL482" s="298"/>
      <c r="CM482" s="298"/>
      <c r="CN482" s="298"/>
      <c r="CO482" s="298"/>
      <c r="CP482" s="298"/>
      <c r="CQ482" s="298"/>
      <c r="CR482" s="298"/>
      <c r="CS482" s="298"/>
      <c r="CT482" s="298"/>
      <c r="CU482" s="298"/>
      <c r="CV482" s="298"/>
      <c r="CW482" s="298"/>
      <c r="CX482" s="298"/>
      <c r="CY482" s="298"/>
      <c r="CZ482" s="298"/>
      <c r="DA482" s="298"/>
      <c r="DB482" s="298"/>
      <c r="DC482" s="298"/>
      <c r="DD482" s="298"/>
      <c r="DE482" s="298"/>
      <c r="DF482" s="298"/>
      <c r="DG482" s="298"/>
      <c r="DH482" s="298"/>
      <c r="DI482" s="298"/>
      <c r="DJ482" s="298"/>
      <c r="DK482" s="298"/>
      <c r="DL482" s="298"/>
      <c r="DM482" s="298"/>
      <c r="DN482" s="298"/>
      <c r="DO482" s="298"/>
      <c r="DP482" s="298"/>
      <c r="DQ482" s="298"/>
      <c r="DR482" s="298"/>
      <c r="DS482" s="298"/>
      <c r="DT482" s="298"/>
      <c r="DU482" s="298"/>
      <c r="DV482" s="298"/>
      <c r="DW482" s="298"/>
      <c r="DX482" s="298"/>
      <c r="DY482" s="298"/>
      <c r="DZ482" s="298"/>
      <c r="EA482" s="298"/>
      <c r="EB482" s="298"/>
      <c r="EC482" s="298"/>
      <c r="ED482" s="298"/>
      <c r="EE482" s="298"/>
      <c r="EF482" s="298"/>
      <c r="EG482" s="298"/>
      <c r="EH482" s="298"/>
      <c r="EI482" s="298"/>
      <c r="EJ482" s="298"/>
      <c r="EK482" s="298"/>
      <c r="EL482" s="298"/>
      <c r="EM482" s="298"/>
      <c r="EN482" s="298"/>
      <c r="EO482" s="298"/>
      <c r="EP482" s="298"/>
      <c r="EQ482" s="298"/>
      <c r="ER482" s="298"/>
      <c r="ES482" s="298"/>
      <c r="ET482" s="298"/>
      <c r="EU482" s="298"/>
      <c r="EV482" s="298"/>
      <c r="EW482" s="298"/>
      <c r="EX482" s="298"/>
      <c r="EY482" s="298"/>
      <c r="EZ482" s="298"/>
      <c r="FA482" s="298"/>
      <c r="FB482" s="298"/>
      <c r="FC482" s="298"/>
      <c r="FD482" s="298"/>
      <c r="FE482" s="298"/>
      <c r="FF482" s="298"/>
      <c r="FG482" s="298"/>
      <c r="FH482" s="298"/>
      <c r="FI482" s="298"/>
      <c r="FJ482" s="298"/>
      <c r="FK482" s="298"/>
      <c r="FL482" s="298"/>
      <c r="FM482" s="298"/>
      <c r="FN482" s="298"/>
      <c r="FO482" s="298"/>
      <c r="FP482" s="298"/>
      <c r="FQ482" s="298"/>
      <c r="FR482" s="298"/>
      <c r="FS482" s="298"/>
      <c r="FT482" s="298"/>
      <c r="FU482" s="298"/>
      <c r="FV482" s="298"/>
      <c r="FW482" s="298"/>
      <c r="FX482" s="298"/>
      <c r="FY482" s="298"/>
      <c r="FZ482" s="298"/>
      <c r="GA482" s="298"/>
      <c r="GB482" s="298"/>
      <c r="GC482" s="298"/>
      <c r="GD482" s="298"/>
      <c r="GE482" s="298"/>
      <c r="GF482" s="298"/>
      <c r="GG482" s="298"/>
      <c r="GH482" s="298"/>
      <c r="GI482" s="298"/>
      <c r="GJ482" s="298"/>
      <c r="GK482" s="298"/>
      <c r="GL482" s="298"/>
      <c r="GM482" s="298"/>
      <c r="GN482" s="298"/>
      <c r="GO482" s="298"/>
      <c r="GP482" s="298"/>
      <c r="GQ482" s="298"/>
      <c r="GR482" s="298"/>
      <c r="GS482" s="298"/>
      <c r="GT482" s="298"/>
      <c r="GU482" s="298"/>
      <c r="GV482" s="298"/>
      <c r="GW482" s="298"/>
      <c r="GX482" s="298"/>
      <c r="GY482" s="298"/>
      <c r="GZ482" s="298"/>
      <c r="HA482" s="298"/>
      <c r="HB482" s="298"/>
      <c r="HC482" s="298"/>
      <c r="HD482" s="298"/>
      <c r="HE482" s="298"/>
      <c r="HF482" s="298"/>
      <c r="HG482" s="298"/>
      <c r="HH482" s="298"/>
      <c r="HI482" s="298"/>
      <c r="HJ482" s="298"/>
      <c r="HK482" s="298"/>
      <c r="HL482" s="298"/>
      <c r="HM482" s="298"/>
      <c r="HN482" s="298"/>
      <c r="HO482" s="298"/>
      <c r="HP482" s="298"/>
      <c r="HQ482" s="298"/>
      <c r="HR482" s="298"/>
      <c r="HS482" s="298"/>
      <c r="HT482" s="298"/>
      <c r="HU482" s="298"/>
      <c r="HV482" s="298"/>
      <c r="HW482" s="298"/>
      <c r="HX482" s="298"/>
      <c r="HY482" s="298"/>
      <c r="HZ482" s="298"/>
      <c r="IA482" s="298"/>
      <c r="IB482" s="298"/>
      <c r="IC482" s="298"/>
      <c r="ID482" s="298"/>
      <c r="IE482" s="298"/>
      <c r="IF482" s="298"/>
      <c r="IG482" s="298"/>
      <c r="IH482" s="298"/>
      <c r="II482" s="298"/>
      <c r="IJ482" s="298"/>
      <c r="IK482" s="298"/>
      <c r="IL482" s="298"/>
      <c r="IM482" s="298"/>
      <c r="IN482" s="298"/>
      <c r="IO482" s="298"/>
      <c r="IP482" s="298"/>
      <c r="IQ482" s="298"/>
      <c r="IR482" s="298"/>
      <c r="IS482" s="298"/>
      <c r="IT482" s="298"/>
      <c r="IU482" s="298"/>
      <c r="IV482" s="298"/>
    </row>
    <row r="483" spans="1:256">
      <c r="A483" s="504">
        <v>2079</v>
      </c>
      <c r="B483" s="380" t="str">
        <f t="shared" si="7"/>
        <v>Caitlyn Hooper U20W</v>
      </c>
      <c r="C483" s="512" t="s">
        <v>2013</v>
      </c>
      <c r="D483" s="372" t="s">
        <v>1168</v>
      </c>
      <c r="E483" s="386">
        <v>36754</v>
      </c>
      <c r="F483" s="371" t="s">
        <v>2027</v>
      </c>
      <c r="G483" s="360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  <c r="AA483" s="298"/>
      <c r="AB483" s="298"/>
      <c r="AC483" s="298"/>
      <c r="AD483" s="298"/>
      <c r="AE483" s="298"/>
      <c r="AF483" s="298"/>
      <c r="AG483" s="298"/>
      <c r="AH483" s="298"/>
      <c r="AI483" s="298"/>
      <c r="AJ483" s="298"/>
      <c r="AK483" s="298"/>
      <c r="AL483" s="298"/>
      <c r="AM483" s="298"/>
      <c r="AN483" s="298"/>
      <c r="AO483" s="298"/>
      <c r="AP483" s="298"/>
      <c r="AQ483" s="298"/>
      <c r="AR483" s="298"/>
      <c r="AS483" s="298"/>
      <c r="AT483" s="298"/>
      <c r="AU483" s="298"/>
      <c r="AV483" s="298"/>
      <c r="AW483" s="298"/>
      <c r="AX483" s="298"/>
      <c r="AY483" s="298"/>
      <c r="AZ483" s="298"/>
      <c r="BA483" s="298"/>
      <c r="BB483" s="298"/>
      <c r="BC483" s="298"/>
      <c r="BD483" s="298"/>
      <c r="BE483" s="298"/>
      <c r="BF483" s="298"/>
      <c r="BG483" s="298"/>
      <c r="BH483" s="298"/>
      <c r="BI483" s="298"/>
      <c r="BJ483" s="298"/>
      <c r="BK483" s="298"/>
      <c r="BL483" s="298"/>
      <c r="BM483" s="298"/>
      <c r="BN483" s="298"/>
      <c r="BO483" s="298"/>
      <c r="BP483" s="298"/>
      <c r="BQ483" s="298"/>
      <c r="BR483" s="298"/>
      <c r="BS483" s="298"/>
      <c r="BT483" s="298"/>
      <c r="BU483" s="298"/>
      <c r="BV483" s="298"/>
      <c r="BW483" s="298"/>
      <c r="BX483" s="298"/>
      <c r="BY483" s="298"/>
      <c r="BZ483" s="298"/>
      <c r="CA483" s="298"/>
      <c r="CB483" s="298"/>
      <c r="CC483" s="298"/>
      <c r="CD483" s="298"/>
      <c r="CE483" s="298"/>
      <c r="CF483" s="298"/>
      <c r="CG483" s="298"/>
      <c r="CH483" s="298"/>
      <c r="CI483" s="298"/>
      <c r="CJ483" s="298"/>
      <c r="CK483" s="298"/>
      <c r="CL483" s="298"/>
      <c r="CM483" s="298"/>
      <c r="CN483" s="298"/>
      <c r="CO483" s="298"/>
      <c r="CP483" s="298"/>
      <c r="CQ483" s="298"/>
      <c r="CR483" s="298"/>
      <c r="CS483" s="298"/>
      <c r="CT483" s="298"/>
      <c r="CU483" s="298"/>
      <c r="CV483" s="298"/>
      <c r="CW483" s="298"/>
      <c r="CX483" s="298"/>
      <c r="CY483" s="298"/>
      <c r="CZ483" s="298"/>
      <c r="DA483" s="298"/>
      <c r="DB483" s="298"/>
      <c r="DC483" s="298"/>
      <c r="DD483" s="298"/>
      <c r="DE483" s="298"/>
      <c r="DF483" s="298"/>
      <c r="DG483" s="298"/>
      <c r="DH483" s="298"/>
      <c r="DI483" s="298"/>
      <c r="DJ483" s="298"/>
      <c r="DK483" s="298"/>
      <c r="DL483" s="298"/>
      <c r="DM483" s="298"/>
      <c r="DN483" s="298"/>
      <c r="DO483" s="298"/>
      <c r="DP483" s="298"/>
      <c r="DQ483" s="298"/>
      <c r="DR483" s="298"/>
      <c r="DS483" s="298"/>
      <c r="DT483" s="298"/>
      <c r="DU483" s="298"/>
      <c r="DV483" s="298"/>
      <c r="DW483" s="298"/>
      <c r="DX483" s="298"/>
      <c r="DY483" s="298"/>
      <c r="DZ483" s="298"/>
      <c r="EA483" s="298"/>
      <c r="EB483" s="298"/>
      <c r="EC483" s="298"/>
      <c r="ED483" s="298"/>
      <c r="EE483" s="298"/>
      <c r="EF483" s="298"/>
      <c r="EG483" s="298"/>
      <c r="EH483" s="298"/>
      <c r="EI483" s="298"/>
      <c r="EJ483" s="298"/>
      <c r="EK483" s="298"/>
      <c r="EL483" s="298"/>
      <c r="EM483" s="298"/>
      <c r="EN483" s="298"/>
      <c r="EO483" s="298"/>
      <c r="EP483" s="298"/>
      <c r="EQ483" s="298"/>
      <c r="ER483" s="298"/>
      <c r="ES483" s="298"/>
      <c r="ET483" s="298"/>
      <c r="EU483" s="298"/>
      <c r="EV483" s="298"/>
      <c r="EW483" s="298"/>
      <c r="EX483" s="298"/>
      <c r="EY483" s="298"/>
      <c r="EZ483" s="298"/>
      <c r="FA483" s="298"/>
      <c r="FB483" s="298"/>
      <c r="FC483" s="298"/>
      <c r="FD483" s="298"/>
      <c r="FE483" s="298"/>
      <c r="FF483" s="298"/>
      <c r="FG483" s="298"/>
      <c r="FH483" s="298"/>
      <c r="FI483" s="298"/>
      <c r="FJ483" s="298"/>
      <c r="FK483" s="298"/>
      <c r="FL483" s="298"/>
      <c r="FM483" s="298"/>
      <c r="FN483" s="298"/>
      <c r="FO483" s="298"/>
      <c r="FP483" s="298"/>
      <c r="FQ483" s="298"/>
      <c r="FR483" s="298"/>
      <c r="FS483" s="298"/>
      <c r="FT483" s="298"/>
      <c r="FU483" s="298"/>
      <c r="FV483" s="298"/>
      <c r="FW483" s="298"/>
      <c r="FX483" s="298"/>
      <c r="FY483" s="298"/>
      <c r="FZ483" s="298"/>
      <c r="GA483" s="298"/>
      <c r="GB483" s="298"/>
      <c r="GC483" s="298"/>
      <c r="GD483" s="298"/>
      <c r="GE483" s="298"/>
      <c r="GF483" s="298"/>
      <c r="GG483" s="298"/>
      <c r="GH483" s="298"/>
      <c r="GI483" s="298"/>
      <c r="GJ483" s="298"/>
      <c r="GK483" s="298"/>
      <c r="GL483" s="298"/>
      <c r="GM483" s="298"/>
      <c r="GN483" s="298"/>
      <c r="GO483" s="298"/>
      <c r="GP483" s="298"/>
      <c r="GQ483" s="298"/>
      <c r="GR483" s="298"/>
      <c r="GS483" s="298"/>
      <c r="GT483" s="298"/>
      <c r="GU483" s="298"/>
      <c r="GV483" s="298"/>
      <c r="GW483" s="298"/>
      <c r="GX483" s="298"/>
      <c r="GY483" s="298"/>
      <c r="GZ483" s="298"/>
      <c r="HA483" s="298"/>
      <c r="HB483" s="298"/>
      <c r="HC483" s="298"/>
      <c r="HD483" s="298"/>
      <c r="HE483" s="298"/>
      <c r="HF483" s="298"/>
      <c r="HG483" s="298"/>
      <c r="HH483" s="298"/>
      <c r="HI483" s="298"/>
      <c r="HJ483" s="298"/>
      <c r="HK483" s="298"/>
      <c r="HL483" s="298"/>
      <c r="HM483" s="298"/>
      <c r="HN483" s="298"/>
      <c r="HO483" s="298"/>
      <c r="HP483" s="298"/>
      <c r="HQ483" s="298"/>
      <c r="HR483" s="298"/>
      <c r="HS483" s="298"/>
      <c r="HT483" s="298"/>
      <c r="HU483" s="298"/>
      <c r="HV483" s="298"/>
      <c r="HW483" s="298"/>
      <c r="HX483" s="298"/>
      <c r="HY483" s="298"/>
      <c r="HZ483" s="298"/>
      <c r="IA483" s="298"/>
      <c r="IB483" s="298"/>
      <c r="IC483" s="298"/>
      <c r="ID483" s="298"/>
      <c r="IE483" s="298"/>
      <c r="IF483" s="298"/>
      <c r="IG483" s="298"/>
      <c r="IH483" s="298"/>
      <c r="II483" s="298"/>
      <c r="IJ483" s="298"/>
      <c r="IK483" s="298"/>
      <c r="IL483" s="298"/>
      <c r="IM483" s="298"/>
      <c r="IN483" s="298"/>
      <c r="IO483" s="298"/>
      <c r="IP483" s="298"/>
      <c r="IQ483" s="298"/>
      <c r="IR483" s="298"/>
      <c r="IS483" s="298"/>
      <c r="IT483" s="298"/>
      <c r="IU483" s="298"/>
      <c r="IV483" s="298"/>
    </row>
    <row r="484" spans="1:256">
      <c r="A484" s="504">
        <v>2080</v>
      </c>
      <c r="B484" s="380" t="str">
        <f t="shared" si="7"/>
        <v>Pippa Hine U20W</v>
      </c>
      <c r="C484" s="512" t="s">
        <v>2013</v>
      </c>
      <c r="D484" s="371" t="s">
        <v>1168</v>
      </c>
      <c r="E484" s="386">
        <v>36672</v>
      </c>
      <c r="F484" s="371" t="s">
        <v>2026</v>
      </c>
      <c r="G484" s="406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  <c r="AA484" s="298"/>
      <c r="AB484" s="298"/>
      <c r="AC484" s="298"/>
      <c r="AD484" s="298"/>
      <c r="AE484" s="298"/>
      <c r="AF484" s="298"/>
      <c r="AG484" s="298"/>
      <c r="AH484" s="298"/>
      <c r="AI484" s="298"/>
      <c r="AJ484" s="298"/>
      <c r="AK484" s="298"/>
      <c r="AL484" s="298"/>
      <c r="AM484" s="298"/>
      <c r="AN484" s="298"/>
      <c r="AO484" s="298"/>
      <c r="AP484" s="298"/>
      <c r="AQ484" s="298"/>
      <c r="AR484" s="298"/>
      <c r="AS484" s="298"/>
      <c r="AT484" s="298"/>
      <c r="AU484" s="298"/>
      <c r="AV484" s="298"/>
      <c r="AW484" s="298"/>
      <c r="AX484" s="298"/>
      <c r="AY484" s="298"/>
      <c r="AZ484" s="298"/>
      <c r="BA484" s="298"/>
      <c r="BB484" s="298"/>
      <c r="BC484" s="298"/>
      <c r="BD484" s="298"/>
      <c r="BE484" s="298"/>
      <c r="BF484" s="298"/>
      <c r="BG484" s="298"/>
      <c r="BH484" s="298"/>
      <c r="BI484" s="298"/>
      <c r="BJ484" s="298"/>
      <c r="BK484" s="298"/>
      <c r="BL484" s="298"/>
      <c r="BM484" s="298"/>
      <c r="BN484" s="298"/>
      <c r="BO484" s="298"/>
      <c r="BP484" s="298"/>
      <c r="BQ484" s="298"/>
      <c r="BR484" s="298"/>
      <c r="BS484" s="298"/>
      <c r="BT484" s="298"/>
      <c r="BU484" s="298"/>
      <c r="BV484" s="298"/>
      <c r="BW484" s="298"/>
      <c r="BX484" s="298"/>
      <c r="BY484" s="298"/>
      <c r="BZ484" s="298"/>
      <c r="CA484" s="298"/>
      <c r="CB484" s="298"/>
      <c r="CC484" s="298"/>
      <c r="CD484" s="298"/>
      <c r="CE484" s="298"/>
      <c r="CF484" s="298"/>
      <c r="CG484" s="298"/>
      <c r="CH484" s="298"/>
      <c r="CI484" s="298"/>
      <c r="CJ484" s="298"/>
      <c r="CK484" s="298"/>
      <c r="CL484" s="298"/>
      <c r="CM484" s="298"/>
      <c r="CN484" s="298"/>
      <c r="CO484" s="298"/>
      <c r="CP484" s="298"/>
      <c r="CQ484" s="298"/>
      <c r="CR484" s="298"/>
      <c r="CS484" s="298"/>
      <c r="CT484" s="298"/>
      <c r="CU484" s="298"/>
      <c r="CV484" s="298"/>
      <c r="CW484" s="298"/>
      <c r="CX484" s="298"/>
      <c r="CY484" s="298"/>
      <c r="CZ484" s="298"/>
      <c r="DA484" s="298"/>
      <c r="DB484" s="298"/>
      <c r="DC484" s="298"/>
      <c r="DD484" s="298"/>
      <c r="DE484" s="298"/>
      <c r="DF484" s="298"/>
      <c r="DG484" s="298"/>
      <c r="DH484" s="298"/>
      <c r="DI484" s="298"/>
      <c r="DJ484" s="298"/>
      <c r="DK484" s="298"/>
      <c r="DL484" s="298"/>
      <c r="DM484" s="298"/>
      <c r="DN484" s="298"/>
      <c r="DO484" s="298"/>
      <c r="DP484" s="298"/>
      <c r="DQ484" s="298"/>
      <c r="DR484" s="298"/>
      <c r="DS484" s="298"/>
      <c r="DT484" s="298"/>
      <c r="DU484" s="298"/>
      <c r="DV484" s="298"/>
      <c r="DW484" s="298"/>
      <c r="DX484" s="298"/>
      <c r="DY484" s="298"/>
      <c r="DZ484" s="298"/>
      <c r="EA484" s="298"/>
      <c r="EB484" s="298"/>
      <c r="EC484" s="298"/>
      <c r="ED484" s="298"/>
      <c r="EE484" s="298"/>
      <c r="EF484" s="298"/>
      <c r="EG484" s="298"/>
      <c r="EH484" s="298"/>
      <c r="EI484" s="298"/>
      <c r="EJ484" s="298"/>
      <c r="EK484" s="298"/>
      <c r="EL484" s="298"/>
      <c r="EM484" s="298"/>
      <c r="EN484" s="298"/>
      <c r="EO484" s="298"/>
      <c r="EP484" s="298"/>
      <c r="EQ484" s="298"/>
      <c r="ER484" s="298"/>
      <c r="ES484" s="298"/>
      <c r="ET484" s="298"/>
      <c r="EU484" s="298"/>
      <c r="EV484" s="298"/>
      <c r="EW484" s="298"/>
      <c r="EX484" s="298"/>
      <c r="EY484" s="298"/>
      <c r="EZ484" s="298"/>
      <c r="FA484" s="298"/>
      <c r="FB484" s="298"/>
      <c r="FC484" s="298"/>
      <c r="FD484" s="298"/>
      <c r="FE484" s="298"/>
      <c r="FF484" s="298"/>
      <c r="FG484" s="298"/>
      <c r="FH484" s="298"/>
      <c r="FI484" s="298"/>
      <c r="FJ484" s="298"/>
      <c r="FK484" s="298"/>
      <c r="FL484" s="298"/>
      <c r="FM484" s="298"/>
      <c r="FN484" s="298"/>
      <c r="FO484" s="298"/>
      <c r="FP484" s="298"/>
      <c r="FQ484" s="298"/>
      <c r="FR484" s="298"/>
      <c r="FS484" s="298"/>
      <c r="FT484" s="298"/>
      <c r="FU484" s="298"/>
      <c r="FV484" s="298"/>
      <c r="FW484" s="298"/>
      <c r="FX484" s="298"/>
      <c r="FY484" s="298"/>
      <c r="FZ484" s="298"/>
      <c r="GA484" s="298"/>
      <c r="GB484" s="298"/>
      <c r="GC484" s="298"/>
      <c r="GD484" s="298"/>
      <c r="GE484" s="298"/>
      <c r="GF484" s="298"/>
      <c r="GG484" s="298"/>
      <c r="GH484" s="298"/>
      <c r="GI484" s="298"/>
      <c r="GJ484" s="298"/>
      <c r="GK484" s="298"/>
      <c r="GL484" s="298"/>
      <c r="GM484" s="298"/>
      <c r="GN484" s="298"/>
      <c r="GO484" s="298"/>
      <c r="GP484" s="298"/>
      <c r="GQ484" s="298"/>
      <c r="GR484" s="298"/>
      <c r="GS484" s="298"/>
      <c r="GT484" s="298"/>
      <c r="GU484" s="298"/>
      <c r="GV484" s="298"/>
      <c r="GW484" s="298"/>
      <c r="GX484" s="298"/>
      <c r="GY484" s="298"/>
      <c r="GZ484" s="298"/>
      <c r="HA484" s="298"/>
      <c r="HB484" s="298"/>
      <c r="HC484" s="298"/>
      <c r="HD484" s="298"/>
      <c r="HE484" s="298"/>
      <c r="HF484" s="298"/>
      <c r="HG484" s="298"/>
      <c r="HH484" s="298"/>
      <c r="HI484" s="298"/>
      <c r="HJ484" s="298"/>
      <c r="HK484" s="298"/>
      <c r="HL484" s="298"/>
      <c r="HM484" s="298"/>
      <c r="HN484" s="298"/>
      <c r="HO484" s="298"/>
      <c r="HP484" s="298"/>
      <c r="HQ484" s="298"/>
      <c r="HR484" s="298"/>
      <c r="HS484" s="298"/>
      <c r="HT484" s="298"/>
      <c r="HU484" s="298"/>
      <c r="HV484" s="298"/>
      <c r="HW484" s="298"/>
      <c r="HX484" s="298"/>
      <c r="HY484" s="298"/>
      <c r="HZ484" s="298"/>
      <c r="IA484" s="298"/>
      <c r="IB484" s="298"/>
      <c r="IC484" s="298"/>
      <c r="ID484" s="298"/>
      <c r="IE484" s="298"/>
      <c r="IF484" s="298"/>
      <c r="IG484" s="298"/>
      <c r="IH484" s="298"/>
      <c r="II484" s="298"/>
      <c r="IJ484" s="298"/>
      <c r="IK484" s="298"/>
      <c r="IL484" s="298"/>
      <c r="IM484" s="298"/>
      <c r="IN484" s="298"/>
      <c r="IO484" s="298"/>
      <c r="IP484" s="298"/>
      <c r="IQ484" s="298"/>
      <c r="IR484" s="298"/>
      <c r="IS484" s="298"/>
      <c r="IT484" s="298"/>
      <c r="IU484" s="298"/>
      <c r="IV484" s="298"/>
    </row>
    <row r="485" spans="1:256">
      <c r="A485" s="504">
        <v>2081</v>
      </c>
      <c r="B485" s="380" t="str">
        <f t="shared" si="7"/>
        <v>Bethan Burley U20W</v>
      </c>
      <c r="C485" s="512" t="s">
        <v>2013</v>
      </c>
      <c r="D485" s="372" t="s">
        <v>1168</v>
      </c>
      <c r="E485" s="386">
        <v>36601</v>
      </c>
      <c r="F485" s="371" t="s">
        <v>2025</v>
      </c>
      <c r="G485" s="406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  <c r="AA485" s="298"/>
      <c r="AB485" s="298"/>
      <c r="AC485" s="298"/>
      <c r="AD485" s="298"/>
      <c r="AE485" s="298"/>
      <c r="AF485" s="298"/>
      <c r="AG485" s="298"/>
      <c r="AH485" s="298"/>
      <c r="AI485" s="298"/>
      <c r="AJ485" s="298"/>
      <c r="AK485" s="298"/>
      <c r="AL485" s="298"/>
      <c r="AM485" s="298"/>
      <c r="AN485" s="298"/>
      <c r="AO485" s="298"/>
      <c r="AP485" s="298"/>
      <c r="AQ485" s="298"/>
      <c r="AR485" s="298"/>
      <c r="AS485" s="298"/>
      <c r="AT485" s="298"/>
      <c r="AU485" s="298"/>
      <c r="AV485" s="298"/>
      <c r="AW485" s="298"/>
      <c r="AX485" s="298"/>
      <c r="AY485" s="298"/>
      <c r="AZ485" s="298"/>
      <c r="BA485" s="298"/>
      <c r="BB485" s="298"/>
      <c r="BC485" s="298"/>
      <c r="BD485" s="298"/>
      <c r="BE485" s="298"/>
      <c r="BF485" s="298"/>
      <c r="BG485" s="298"/>
      <c r="BH485" s="298"/>
      <c r="BI485" s="298"/>
      <c r="BJ485" s="298"/>
      <c r="BK485" s="298"/>
      <c r="BL485" s="298"/>
      <c r="BM485" s="298"/>
      <c r="BN485" s="298"/>
      <c r="BO485" s="298"/>
      <c r="BP485" s="298"/>
      <c r="BQ485" s="298"/>
      <c r="BR485" s="298"/>
      <c r="BS485" s="298"/>
      <c r="BT485" s="298"/>
      <c r="BU485" s="298"/>
      <c r="BV485" s="298"/>
      <c r="BW485" s="298"/>
      <c r="BX485" s="298"/>
      <c r="BY485" s="298"/>
      <c r="BZ485" s="298"/>
      <c r="CA485" s="298"/>
      <c r="CB485" s="298"/>
      <c r="CC485" s="298"/>
      <c r="CD485" s="298"/>
      <c r="CE485" s="298"/>
      <c r="CF485" s="298"/>
      <c r="CG485" s="298"/>
      <c r="CH485" s="298"/>
      <c r="CI485" s="298"/>
      <c r="CJ485" s="298"/>
      <c r="CK485" s="298"/>
      <c r="CL485" s="298"/>
      <c r="CM485" s="298"/>
      <c r="CN485" s="298"/>
      <c r="CO485" s="298"/>
      <c r="CP485" s="298"/>
      <c r="CQ485" s="298"/>
      <c r="CR485" s="298"/>
      <c r="CS485" s="298"/>
      <c r="CT485" s="298"/>
      <c r="CU485" s="298"/>
      <c r="CV485" s="298"/>
      <c r="CW485" s="298"/>
      <c r="CX485" s="298"/>
      <c r="CY485" s="298"/>
      <c r="CZ485" s="298"/>
      <c r="DA485" s="298"/>
      <c r="DB485" s="298"/>
      <c r="DC485" s="298"/>
      <c r="DD485" s="298"/>
      <c r="DE485" s="298"/>
      <c r="DF485" s="298"/>
      <c r="DG485" s="298"/>
      <c r="DH485" s="298"/>
      <c r="DI485" s="298"/>
      <c r="DJ485" s="298"/>
      <c r="DK485" s="298"/>
      <c r="DL485" s="298"/>
      <c r="DM485" s="298"/>
      <c r="DN485" s="298"/>
      <c r="DO485" s="298"/>
      <c r="DP485" s="298"/>
      <c r="DQ485" s="298"/>
      <c r="DR485" s="298"/>
      <c r="DS485" s="298"/>
      <c r="DT485" s="298"/>
      <c r="DU485" s="298"/>
      <c r="DV485" s="298"/>
      <c r="DW485" s="298"/>
      <c r="DX485" s="298"/>
      <c r="DY485" s="298"/>
      <c r="DZ485" s="298"/>
      <c r="EA485" s="298"/>
      <c r="EB485" s="298"/>
      <c r="EC485" s="298"/>
      <c r="ED485" s="298"/>
      <c r="EE485" s="298"/>
      <c r="EF485" s="298"/>
      <c r="EG485" s="298"/>
      <c r="EH485" s="298"/>
      <c r="EI485" s="298"/>
      <c r="EJ485" s="298"/>
      <c r="EK485" s="298"/>
      <c r="EL485" s="298"/>
      <c r="EM485" s="298"/>
      <c r="EN485" s="298"/>
      <c r="EO485" s="298"/>
      <c r="EP485" s="298"/>
      <c r="EQ485" s="298"/>
      <c r="ER485" s="298"/>
      <c r="ES485" s="298"/>
      <c r="ET485" s="298"/>
      <c r="EU485" s="298"/>
      <c r="EV485" s="298"/>
      <c r="EW485" s="298"/>
      <c r="EX485" s="298"/>
      <c r="EY485" s="298"/>
      <c r="EZ485" s="298"/>
      <c r="FA485" s="298"/>
      <c r="FB485" s="298"/>
      <c r="FC485" s="298"/>
      <c r="FD485" s="298"/>
      <c r="FE485" s="298"/>
      <c r="FF485" s="298"/>
      <c r="FG485" s="298"/>
      <c r="FH485" s="298"/>
      <c r="FI485" s="298"/>
      <c r="FJ485" s="298"/>
      <c r="FK485" s="298"/>
      <c r="FL485" s="298"/>
      <c r="FM485" s="298"/>
      <c r="FN485" s="298"/>
      <c r="FO485" s="298"/>
      <c r="FP485" s="298"/>
      <c r="FQ485" s="298"/>
      <c r="FR485" s="298"/>
      <c r="FS485" s="298"/>
      <c r="FT485" s="298"/>
      <c r="FU485" s="298"/>
      <c r="FV485" s="298"/>
      <c r="FW485" s="298"/>
      <c r="FX485" s="298"/>
      <c r="FY485" s="298"/>
      <c r="FZ485" s="298"/>
      <c r="GA485" s="298"/>
      <c r="GB485" s="298"/>
      <c r="GC485" s="298"/>
      <c r="GD485" s="298"/>
      <c r="GE485" s="298"/>
      <c r="GF485" s="298"/>
      <c r="GG485" s="298"/>
      <c r="GH485" s="298"/>
      <c r="GI485" s="298"/>
      <c r="GJ485" s="298"/>
      <c r="GK485" s="298"/>
      <c r="GL485" s="298"/>
      <c r="GM485" s="298"/>
      <c r="GN485" s="298"/>
      <c r="GO485" s="298"/>
      <c r="GP485" s="298"/>
      <c r="GQ485" s="298"/>
      <c r="GR485" s="298"/>
      <c r="GS485" s="298"/>
      <c r="GT485" s="298"/>
      <c r="GU485" s="298"/>
      <c r="GV485" s="298"/>
      <c r="GW485" s="298"/>
      <c r="GX485" s="298"/>
      <c r="GY485" s="298"/>
      <c r="GZ485" s="298"/>
      <c r="HA485" s="298"/>
      <c r="HB485" s="298"/>
      <c r="HC485" s="298"/>
      <c r="HD485" s="298"/>
      <c r="HE485" s="298"/>
      <c r="HF485" s="298"/>
      <c r="HG485" s="298"/>
      <c r="HH485" s="298"/>
      <c r="HI485" s="298"/>
      <c r="HJ485" s="298"/>
      <c r="HK485" s="298"/>
      <c r="HL485" s="298"/>
      <c r="HM485" s="298"/>
      <c r="HN485" s="298"/>
      <c r="HO485" s="298"/>
      <c r="HP485" s="298"/>
      <c r="HQ485" s="298"/>
      <c r="HR485" s="298"/>
      <c r="HS485" s="298"/>
      <c r="HT485" s="298"/>
      <c r="HU485" s="298"/>
      <c r="HV485" s="298"/>
      <c r="HW485" s="298"/>
      <c r="HX485" s="298"/>
      <c r="HY485" s="298"/>
      <c r="HZ485" s="298"/>
      <c r="IA485" s="298"/>
      <c r="IB485" s="298"/>
      <c r="IC485" s="298"/>
      <c r="ID485" s="298"/>
      <c r="IE485" s="298"/>
      <c r="IF485" s="298"/>
      <c r="IG485" s="298"/>
      <c r="IH485" s="298"/>
      <c r="II485" s="298"/>
      <c r="IJ485" s="298"/>
      <c r="IK485" s="298"/>
      <c r="IL485" s="298"/>
      <c r="IM485" s="298"/>
      <c r="IN485" s="298"/>
      <c r="IO485" s="298"/>
      <c r="IP485" s="298"/>
      <c r="IQ485" s="298"/>
      <c r="IR485" s="298"/>
      <c r="IS485" s="298"/>
      <c r="IT485" s="298"/>
      <c r="IU485" s="298"/>
      <c r="IV485" s="298"/>
    </row>
    <row r="486" spans="1:256">
      <c r="A486" s="504">
        <v>2082</v>
      </c>
      <c r="B486" s="380" t="str">
        <f t="shared" si="7"/>
        <v>Abbie White U17W</v>
      </c>
      <c r="C486" s="512" t="s">
        <v>2013</v>
      </c>
      <c r="D486" s="428" t="s">
        <v>130</v>
      </c>
      <c r="E486" s="514">
        <v>37427</v>
      </c>
      <c r="F486" s="372" t="s">
        <v>1683</v>
      </c>
      <c r="G486" s="406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  <c r="AA486" s="298"/>
      <c r="AB486" s="298"/>
      <c r="AC486" s="298"/>
      <c r="AD486" s="298"/>
      <c r="AE486" s="298"/>
      <c r="AF486" s="298"/>
      <c r="AG486" s="298"/>
      <c r="AH486" s="298"/>
      <c r="AI486" s="298"/>
      <c r="AJ486" s="298"/>
      <c r="AK486" s="298"/>
      <c r="AL486" s="298"/>
      <c r="AM486" s="298"/>
      <c r="AN486" s="298"/>
      <c r="AO486" s="298"/>
      <c r="AP486" s="298"/>
      <c r="AQ486" s="298"/>
      <c r="AR486" s="298"/>
      <c r="AS486" s="298"/>
      <c r="AT486" s="298"/>
      <c r="AU486" s="298"/>
      <c r="AV486" s="298"/>
      <c r="AW486" s="298"/>
      <c r="AX486" s="298"/>
      <c r="AY486" s="298"/>
      <c r="AZ486" s="298"/>
      <c r="BA486" s="298"/>
      <c r="BB486" s="298"/>
      <c r="BC486" s="298"/>
      <c r="BD486" s="298"/>
      <c r="BE486" s="298"/>
      <c r="BF486" s="298"/>
      <c r="BG486" s="298"/>
      <c r="BH486" s="298"/>
      <c r="BI486" s="298"/>
      <c r="BJ486" s="298"/>
      <c r="BK486" s="298"/>
      <c r="BL486" s="298"/>
      <c r="BM486" s="298"/>
      <c r="BN486" s="298"/>
      <c r="BO486" s="298"/>
      <c r="BP486" s="298"/>
      <c r="BQ486" s="298"/>
      <c r="BR486" s="298"/>
      <c r="BS486" s="298"/>
      <c r="BT486" s="298"/>
      <c r="BU486" s="298"/>
      <c r="BV486" s="298"/>
      <c r="BW486" s="298"/>
      <c r="BX486" s="298"/>
      <c r="BY486" s="298"/>
      <c r="BZ486" s="298"/>
      <c r="CA486" s="298"/>
      <c r="CB486" s="298"/>
      <c r="CC486" s="298"/>
      <c r="CD486" s="298"/>
      <c r="CE486" s="298"/>
      <c r="CF486" s="298"/>
      <c r="CG486" s="298"/>
      <c r="CH486" s="298"/>
      <c r="CI486" s="298"/>
      <c r="CJ486" s="298"/>
      <c r="CK486" s="298"/>
      <c r="CL486" s="298"/>
      <c r="CM486" s="298"/>
      <c r="CN486" s="298"/>
      <c r="CO486" s="298"/>
      <c r="CP486" s="298"/>
      <c r="CQ486" s="298"/>
      <c r="CR486" s="298"/>
      <c r="CS486" s="298"/>
      <c r="CT486" s="298"/>
      <c r="CU486" s="298"/>
      <c r="CV486" s="298"/>
      <c r="CW486" s="298"/>
      <c r="CX486" s="298"/>
      <c r="CY486" s="298"/>
      <c r="CZ486" s="298"/>
      <c r="DA486" s="298"/>
      <c r="DB486" s="298"/>
      <c r="DC486" s="298"/>
      <c r="DD486" s="298"/>
      <c r="DE486" s="298"/>
      <c r="DF486" s="298"/>
      <c r="DG486" s="298"/>
      <c r="DH486" s="298"/>
      <c r="DI486" s="298"/>
      <c r="DJ486" s="298"/>
      <c r="DK486" s="298"/>
      <c r="DL486" s="298"/>
      <c r="DM486" s="298"/>
      <c r="DN486" s="298"/>
      <c r="DO486" s="298"/>
      <c r="DP486" s="298"/>
      <c r="DQ486" s="298"/>
      <c r="DR486" s="298"/>
      <c r="DS486" s="298"/>
      <c r="DT486" s="298"/>
      <c r="DU486" s="298"/>
      <c r="DV486" s="298"/>
      <c r="DW486" s="298"/>
      <c r="DX486" s="298"/>
      <c r="DY486" s="298"/>
      <c r="DZ486" s="298"/>
      <c r="EA486" s="298"/>
      <c r="EB486" s="298"/>
      <c r="EC486" s="298"/>
      <c r="ED486" s="298"/>
      <c r="EE486" s="298"/>
      <c r="EF486" s="298"/>
      <c r="EG486" s="298"/>
      <c r="EH486" s="298"/>
      <c r="EI486" s="298"/>
      <c r="EJ486" s="298"/>
      <c r="EK486" s="298"/>
      <c r="EL486" s="298"/>
      <c r="EM486" s="298"/>
      <c r="EN486" s="298"/>
      <c r="EO486" s="298"/>
      <c r="EP486" s="298"/>
      <c r="EQ486" s="298"/>
      <c r="ER486" s="298"/>
      <c r="ES486" s="298"/>
      <c r="ET486" s="298"/>
      <c r="EU486" s="298"/>
      <c r="EV486" s="298"/>
      <c r="EW486" s="298"/>
      <c r="EX486" s="298"/>
      <c r="EY486" s="298"/>
      <c r="EZ486" s="298"/>
      <c r="FA486" s="298"/>
      <c r="FB486" s="298"/>
      <c r="FC486" s="298"/>
      <c r="FD486" s="298"/>
      <c r="FE486" s="298"/>
      <c r="FF486" s="298"/>
      <c r="FG486" s="298"/>
      <c r="FH486" s="298"/>
      <c r="FI486" s="298"/>
      <c r="FJ486" s="298"/>
      <c r="FK486" s="298"/>
      <c r="FL486" s="298"/>
      <c r="FM486" s="298"/>
      <c r="FN486" s="298"/>
      <c r="FO486" s="298"/>
      <c r="FP486" s="298"/>
      <c r="FQ486" s="298"/>
      <c r="FR486" s="298"/>
      <c r="FS486" s="298"/>
      <c r="FT486" s="298"/>
      <c r="FU486" s="298"/>
      <c r="FV486" s="298"/>
      <c r="FW486" s="298"/>
      <c r="FX486" s="298"/>
      <c r="FY486" s="298"/>
      <c r="FZ486" s="298"/>
      <c r="GA486" s="298"/>
      <c r="GB486" s="298"/>
      <c r="GC486" s="298"/>
      <c r="GD486" s="298"/>
      <c r="GE486" s="298"/>
      <c r="GF486" s="298"/>
      <c r="GG486" s="298"/>
      <c r="GH486" s="298"/>
      <c r="GI486" s="298"/>
      <c r="GJ486" s="298"/>
      <c r="GK486" s="298"/>
      <c r="GL486" s="298"/>
      <c r="GM486" s="298"/>
      <c r="GN486" s="298"/>
      <c r="GO486" s="298"/>
      <c r="GP486" s="298"/>
      <c r="GQ486" s="298"/>
      <c r="GR486" s="298"/>
      <c r="GS486" s="298"/>
      <c r="GT486" s="298"/>
      <c r="GU486" s="298"/>
      <c r="GV486" s="298"/>
      <c r="GW486" s="298"/>
      <c r="GX486" s="298"/>
      <c r="GY486" s="298"/>
      <c r="GZ486" s="298"/>
      <c r="HA486" s="298"/>
      <c r="HB486" s="298"/>
      <c r="HC486" s="298"/>
      <c r="HD486" s="298"/>
      <c r="HE486" s="298"/>
      <c r="HF486" s="298"/>
      <c r="HG486" s="298"/>
      <c r="HH486" s="298"/>
      <c r="HI486" s="298"/>
      <c r="HJ486" s="298"/>
      <c r="HK486" s="298"/>
      <c r="HL486" s="298"/>
      <c r="HM486" s="298"/>
      <c r="HN486" s="298"/>
      <c r="HO486" s="298"/>
      <c r="HP486" s="298"/>
      <c r="HQ486" s="298"/>
      <c r="HR486" s="298"/>
      <c r="HS486" s="298"/>
      <c r="HT486" s="298"/>
      <c r="HU486" s="298"/>
      <c r="HV486" s="298"/>
      <c r="HW486" s="298"/>
      <c r="HX486" s="298"/>
      <c r="HY486" s="298"/>
      <c r="HZ486" s="298"/>
      <c r="IA486" s="298"/>
      <c r="IB486" s="298"/>
      <c r="IC486" s="298"/>
      <c r="ID486" s="298"/>
      <c r="IE486" s="298"/>
      <c r="IF486" s="298"/>
      <c r="IG486" s="298"/>
      <c r="IH486" s="298"/>
      <c r="II486" s="298"/>
      <c r="IJ486" s="298"/>
      <c r="IK486" s="298"/>
      <c r="IL486" s="298"/>
      <c r="IM486" s="298"/>
      <c r="IN486" s="298"/>
      <c r="IO486" s="298"/>
      <c r="IP486" s="298"/>
      <c r="IQ486" s="298"/>
      <c r="IR486" s="298"/>
      <c r="IS486" s="298"/>
      <c r="IT486" s="298"/>
      <c r="IU486" s="298"/>
      <c r="IV486" s="298"/>
    </row>
    <row r="487" spans="1:256">
      <c r="A487" s="504">
        <v>2083</v>
      </c>
      <c r="B487" s="380" t="str">
        <f t="shared" si="7"/>
        <v>Hannah Fairchild U17W</v>
      </c>
      <c r="C487" s="512" t="s">
        <v>2013</v>
      </c>
      <c r="D487" s="428" t="s">
        <v>130</v>
      </c>
      <c r="E487" s="514">
        <v>37375</v>
      </c>
      <c r="F487" s="372" t="s">
        <v>2019</v>
      </c>
      <c r="G487" s="406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  <c r="AA487" s="298"/>
      <c r="AB487" s="298"/>
      <c r="AC487" s="298"/>
      <c r="AD487" s="298"/>
      <c r="AE487" s="298"/>
      <c r="AF487" s="298"/>
      <c r="AG487" s="298"/>
      <c r="AH487" s="298"/>
      <c r="AI487" s="298"/>
      <c r="AJ487" s="298"/>
      <c r="AK487" s="298"/>
      <c r="AL487" s="298"/>
      <c r="AM487" s="298"/>
      <c r="AN487" s="298"/>
      <c r="AO487" s="298"/>
      <c r="AP487" s="298"/>
      <c r="AQ487" s="298"/>
      <c r="AR487" s="298"/>
      <c r="AS487" s="298"/>
      <c r="AT487" s="298"/>
      <c r="AU487" s="298"/>
      <c r="AV487" s="298"/>
      <c r="AW487" s="298"/>
      <c r="AX487" s="298"/>
      <c r="AY487" s="298"/>
      <c r="AZ487" s="298"/>
      <c r="BA487" s="298"/>
      <c r="BB487" s="298"/>
      <c r="BC487" s="298"/>
      <c r="BD487" s="298"/>
      <c r="BE487" s="298"/>
      <c r="BF487" s="298"/>
      <c r="BG487" s="298"/>
      <c r="BH487" s="298"/>
      <c r="BI487" s="298"/>
      <c r="BJ487" s="298"/>
      <c r="BK487" s="298"/>
      <c r="BL487" s="298"/>
      <c r="BM487" s="298"/>
      <c r="BN487" s="298"/>
      <c r="BO487" s="298"/>
      <c r="BP487" s="298"/>
      <c r="BQ487" s="298"/>
      <c r="BR487" s="298"/>
      <c r="BS487" s="298"/>
      <c r="BT487" s="298"/>
      <c r="BU487" s="298"/>
      <c r="BV487" s="298"/>
      <c r="BW487" s="298"/>
      <c r="BX487" s="298"/>
      <c r="BY487" s="298"/>
      <c r="BZ487" s="298"/>
      <c r="CA487" s="298"/>
      <c r="CB487" s="298"/>
      <c r="CC487" s="298"/>
      <c r="CD487" s="298"/>
      <c r="CE487" s="298"/>
      <c r="CF487" s="298"/>
      <c r="CG487" s="298"/>
      <c r="CH487" s="298"/>
      <c r="CI487" s="298"/>
      <c r="CJ487" s="298"/>
      <c r="CK487" s="298"/>
      <c r="CL487" s="298"/>
      <c r="CM487" s="298"/>
      <c r="CN487" s="298"/>
      <c r="CO487" s="298"/>
      <c r="CP487" s="298"/>
      <c r="CQ487" s="298"/>
      <c r="CR487" s="298"/>
      <c r="CS487" s="298"/>
      <c r="CT487" s="298"/>
      <c r="CU487" s="298"/>
      <c r="CV487" s="298"/>
      <c r="CW487" s="298"/>
      <c r="CX487" s="298"/>
      <c r="CY487" s="298"/>
      <c r="CZ487" s="298"/>
      <c r="DA487" s="298"/>
      <c r="DB487" s="298"/>
      <c r="DC487" s="298"/>
      <c r="DD487" s="298"/>
      <c r="DE487" s="298"/>
      <c r="DF487" s="298"/>
      <c r="DG487" s="298"/>
      <c r="DH487" s="298"/>
      <c r="DI487" s="298"/>
      <c r="DJ487" s="298"/>
      <c r="DK487" s="298"/>
      <c r="DL487" s="298"/>
      <c r="DM487" s="298"/>
      <c r="DN487" s="298"/>
      <c r="DO487" s="298"/>
      <c r="DP487" s="298"/>
      <c r="DQ487" s="298"/>
      <c r="DR487" s="298"/>
      <c r="DS487" s="298"/>
      <c r="DT487" s="298"/>
      <c r="DU487" s="298"/>
      <c r="DV487" s="298"/>
      <c r="DW487" s="298"/>
      <c r="DX487" s="298"/>
      <c r="DY487" s="298"/>
      <c r="DZ487" s="298"/>
      <c r="EA487" s="298"/>
      <c r="EB487" s="298"/>
      <c r="EC487" s="298"/>
      <c r="ED487" s="298"/>
      <c r="EE487" s="298"/>
      <c r="EF487" s="298"/>
      <c r="EG487" s="298"/>
      <c r="EH487" s="298"/>
      <c r="EI487" s="298"/>
      <c r="EJ487" s="298"/>
      <c r="EK487" s="298"/>
      <c r="EL487" s="298"/>
      <c r="EM487" s="298"/>
      <c r="EN487" s="298"/>
      <c r="EO487" s="298"/>
      <c r="EP487" s="298"/>
      <c r="EQ487" s="298"/>
      <c r="ER487" s="298"/>
      <c r="ES487" s="298"/>
      <c r="ET487" s="298"/>
      <c r="EU487" s="298"/>
      <c r="EV487" s="298"/>
      <c r="EW487" s="298"/>
      <c r="EX487" s="298"/>
      <c r="EY487" s="298"/>
      <c r="EZ487" s="298"/>
      <c r="FA487" s="298"/>
      <c r="FB487" s="298"/>
      <c r="FC487" s="298"/>
      <c r="FD487" s="298"/>
      <c r="FE487" s="298"/>
      <c r="FF487" s="298"/>
      <c r="FG487" s="298"/>
      <c r="FH487" s="298"/>
      <c r="FI487" s="298"/>
      <c r="FJ487" s="298"/>
      <c r="FK487" s="298"/>
      <c r="FL487" s="298"/>
      <c r="FM487" s="298"/>
      <c r="FN487" s="298"/>
      <c r="FO487" s="298"/>
      <c r="FP487" s="298"/>
      <c r="FQ487" s="298"/>
      <c r="FR487" s="298"/>
      <c r="FS487" s="298"/>
      <c r="FT487" s="298"/>
      <c r="FU487" s="298"/>
      <c r="FV487" s="298"/>
      <c r="FW487" s="298"/>
      <c r="FX487" s="298"/>
      <c r="FY487" s="298"/>
      <c r="FZ487" s="298"/>
      <c r="GA487" s="298"/>
      <c r="GB487" s="298"/>
      <c r="GC487" s="298"/>
      <c r="GD487" s="298"/>
      <c r="GE487" s="298"/>
      <c r="GF487" s="298"/>
      <c r="GG487" s="298"/>
      <c r="GH487" s="298"/>
      <c r="GI487" s="298"/>
      <c r="GJ487" s="298"/>
      <c r="GK487" s="298"/>
      <c r="GL487" s="298"/>
      <c r="GM487" s="298"/>
      <c r="GN487" s="298"/>
      <c r="GO487" s="298"/>
      <c r="GP487" s="298"/>
      <c r="GQ487" s="298"/>
      <c r="GR487" s="298"/>
      <c r="GS487" s="298"/>
      <c r="GT487" s="298"/>
      <c r="GU487" s="298"/>
      <c r="GV487" s="298"/>
      <c r="GW487" s="298"/>
      <c r="GX487" s="298"/>
      <c r="GY487" s="298"/>
      <c r="GZ487" s="298"/>
      <c r="HA487" s="298"/>
      <c r="HB487" s="298"/>
      <c r="HC487" s="298"/>
      <c r="HD487" s="298"/>
      <c r="HE487" s="298"/>
      <c r="HF487" s="298"/>
      <c r="HG487" s="298"/>
      <c r="HH487" s="298"/>
      <c r="HI487" s="298"/>
      <c r="HJ487" s="298"/>
      <c r="HK487" s="298"/>
      <c r="HL487" s="298"/>
      <c r="HM487" s="298"/>
      <c r="HN487" s="298"/>
      <c r="HO487" s="298"/>
      <c r="HP487" s="298"/>
      <c r="HQ487" s="298"/>
      <c r="HR487" s="298"/>
      <c r="HS487" s="298"/>
      <c r="HT487" s="298"/>
      <c r="HU487" s="298"/>
      <c r="HV487" s="298"/>
      <c r="HW487" s="298"/>
      <c r="HX487" s="298"/>
      <c r="HY487" s="298"/>
      <c r="HZ487" s="298"/>
      <c r="IA487" s="298"/>
      <c r="IB487" s="298"/>
      <c r="IC487" s="298"/>
      <c r="ID487" s="298"/>
      <c r="IE487" s="298"/>
      <c r="IF487" s="298"/>
      <c r="IG487" s="298"/>
      <c r="IH487" s="298"/>
      <c r="II487" s="298"/>
      <c r="IJ487" s="298"/>
      <c r="IK487" s="298"/>
      <c r="IL487" s="298"/>
      <c r="IM487" s="298"/>
      <c r="IN487" s="298"/>
      <c r="IO487" s="298"/>
      <c r="IP487" s="298"/>
      <c r="IQ487" s="298"/>
      <c r="IR487" s="298"/>
      <c r="IS487" s="298"/>
      <c r="IT487" s="298"/>
      <c r="IU487" s="298"/>
      <c r="IV487" s="298"/>
    </row>
    <row r="488" spans="1:256">
      <c r="A488" s="504">
        <v>2084</v>
      </c>
      <c r="B488" s="380" t="str">
        <f t="shared" si="7"/>
        <v>Anna Kelliher U17W</v>
      </c>
      <c r="C488" s="512" t="s">
        <v>2013</v>
      </c>
      <c r="D488" s="428" t="s">
        <v>130</v>
      </c>
      <c r="E488" s="386">
        <v>37315</v>
      </c>
      <c r="F488" s="371" t="s">
        <v>2133</v>
      </c>
      <c r="G488" s="406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  <c r="AA488" s="298"/>
      <c r="AB488" s="298"/>
      <c r="AC488" s="298"/>
      <c r="AD488" s="298"/>
      <c r="AE488" s="298"/>
      <c r="AF488" s="298"/>
      <c r="AG488" s="298"/>
      <c r="AH488" s="298"/>
      <c r="AI488" s="298"/>
      <c r="AJ488" s="298"/>
      <c r="AK488" s="298"/>
      <c r="AL488" s="298"/>
      <c r="AM488" s="298"/>
      <c r="AN488" s="298"/>
      <c r="AO488" s="298"/>
      <c r="AP488" s="298"/>
      <c r="AQ488" s="298"/>
      <c r="AR488" s="298"/>
      <c r="AS488" s="298"/>
      <c r="AT488" s="298"/>
      <c r="AU488" s="298"/>
      <c r="AV488" s="298"/>
      <c r="AW488" s="298"/>
      <c r="AX488" s="298"/>
      <c r="AY488" s="298"/>
      <c r="AZ488" s="298"/>
      <c r="BA488" s="298"/>
      <c r="BB488" s="298"/>
      <c r="BC488" s="298"/>
      <c r="BD488" s="298"/>
      <c r="BE488" s="298"/>
      <c r="BF488" s="298"/>
      <c r="BG488" s="298"/>
      <c r="BH488" s="298"/>
      <c r="BI488" s="298"/>
      <c r="BJ488" s="298"/>
      <c r="BK488" s="298"/>
      <c r="BL488" s="298"/>
      <c r="BM488" s="298"/>
      <c r="BN488" s="298"/>
      <c r="BO488" s="298"/>
      <c r="BP488" s="298"/>
      <c r="BQ488" s="298"/>
      <c r="BR488" s="298"/>
      <c r="BS488" s="298"/>
      <c r="BT488" s="298"/>
      <c r="BU488" s="298"/>
      <c r="BV488" s="298"/>
      <c r="BW488" s="298"/>
      <c r="BX488" s="298"/>
      <c r="BY488" s="298"/>
      <c r="BZ488" s="298"/>
      <c r="CA488" s="298"/>
      <c r="CB488" s="298"/>
      <c r="CC488" s="298"/>
      <c r="CD488" s="298"/>
      <c r="CE488" s="298"/>
      <c r="CF488" s="298"/>
      <c r="CG488" s="298"/>
      <c r="CH488" s="298"/>
      <c r="CI488" s="298"/>
      <c r="CJ488" s="298"/>
      <c r="CK488" s="298"/>
      <c r="CL488" s="298"/>
      <c r="CM488" s="298"/>
      <c r="CN488" s="298"/>
      <c r="CO488" s="298"/>
      <c r="CP488" s="298"/>
      <c r="CQ488" s="298"/>
      <c r="CR488" s="298"/>
      <c r="CS488" s="298"/>
      <c r="CT488" s="298"/>
      <c r="CU488" s="298"/>
      <c r="CV488" s="298"/>
      <c r="CW488" s="298"/>
      <c r="CX488" s="298"/>
      <c r="CY488" s="298"/>
      <c r="CZ488" s="298"/>
      <c r="DA488" s="298"/>
      <c r="DB488" s="298"/>
      <c r="DC488" s="298"/>
      <c r="DD488" s="298"/>
      <c r="DE488" s="298"/>
      <c r="DF488" s="298"/>
      <c r="DG488" s="298"/>
      <c r="DH488" s="298"/>
      <c r="DI488" s="298"/>
      <c r="DJ488" s="298"/>
      <c r="DK488" s="298"/>
      <c r="DL488" s="298"/>
      <c r="DM488" s="298"/>
      <c r="DN488" s="298"/>
      <c r="DO488" s="298"/>
      <c r="DP488" s="298"/>
      <c r="DQ488" s="298"/>
      <c r="DR488" s="298"/>
      <c r="DS488" s="298"/>
      <c r="DT488" s="298"/>
      <c r="DU488" s="298"/>
      <c r="DV488" s="298"/>
      <c r="DW488" s="298"/>
      <c r="DX488" s="298"/>
      <c r="DY488" s="298"/>
      <c r="DZ488" s="298"/>
      <c r="EA488" s="298"/>
      <c r="EB488" s="298"/>
      <c r="EC488" s="298"/>
      <c r="ED488" s="298"/>
      <c r="EE488" s="298"/>
      <c r="EF488" s="298"/>
      <c r="EG488" s="298"/>
      <c r="EH488" s="298"/>
      <c r="EI488" s="298"/>
      <c r="EJ488" s="298"/>
      <c r="EK488" s="298"/>
      <c r="EL488" s="298"/>
      <c r="EM488" s="298"/>
      <c r="EN488" s="298"/>
      <c r="EO488" s="298"/>
      <c r="EP488" s="298"/>
      <c r="EQ488" s="298"/>
      <c r="ER488" s="298"/>
      <c r="ES488" s="298"/>
      <c r="ET488" s="298"/>
      <c r="EU488" s="298"/>
      <c r="EV488" s="298"/>
      <c r="EW488" s="298"/>
      <c r="EX488" s="298"/>
      <c r="EY488" s="298"/>
      <c r="EZ488" s="298"/>
      <c r="FA488" s="298"/>
      <c r="FB488" s="298"/>
      <c r="FC488" s="298"/>
      <c r="FD488" s="298"/>
      <c r="FE488" s="298"/>
      <c r="FF488" s="298"/>
      <c r="FG488" s="298"/>
      <c r="FH488" s="298"/>
      <c r="FI488" s="298"/>
      <c r="FJ488" s="298"/>
      <c r="FK488" s="298"/>
      <c r="FL488" s="298"/>
      <c r="FM488" s="298"/>
      <c r="FN488" s="298"/>
      <c r="FO488" s="298"/>
      <c r="FP488" s="298"/>
      <c r="FQ488" s="298"/>
      <c r="FR488" s="298"/>
      <c r="FS488" s="298"/>
      <c r="FT488" s="298"/>
      <c r="FU488" s="298"/>
      <c r="FV488" s="298"/>
      <c r="FW488" s="298"/>
      <c r="FX488" s="298"/>
      <c r="FY488" s="298"/>
      <c r="FZ488" s="298"/>
      <c r="GA488" s="298"/>
      <c r="GB488" s="298"/>
      <c r="GC488" s="298"/>
      <c r="GD488" s="298"/>
      <c r="GE488" s="298"/>
      <c r="GF488" s="298"/>
      <c r="GG488" s="298"/>
      <c r="GH488" s="298"/>
      <c r="GI488" s="298"/>
      <c r="GJ488" s="298"/>
      <c r="GK488" s="298"/>
      <c r="GL488" s="298"/>
      <c r="GM488" s="298"/>
      <c r="GN488" s="298"/>
      <c r="GO488" s="298"/>
      <c r="GP488" s="298"/>
      <c r="GQ488" s="298"/>
      <c r="GR488" s="298"/>
      <c r="GS488" s="298"/>
      <c r="GT488" s="298"/>
      <c r="GU488" s="298"/>
      <c r="GV488" s="298"/>
      <c r="GW488" s="298"/>
      <c r="GX488" s="298"/>
      <c r="GY488" s="298"/>
      <c r="GZ488" s="298"/>
      <c r="HA488" s="298"/>
      <c r="HB488" s="298"/>
      <c r="HC488" s="298"/>
      <c r="HD488" s="298"/>
      <c r="HE488" s="298"/>
      <c r="HF488" s="298"/>
      <c r="HG488" s="298"/>
      <c r="HH488" s="298"/>
      <c r="HI488" s="298"/>
      <c r="HJ488" s="298"/>
      <c r="HK488" s="298"/>
      <c r="HL488" s="298"/>
      <c r="HM488" s="298"/>
      <c r="HN488" s="298"/>
      <c r="HO488" s="298"/>
      <c r="HP488" s="298"/>
      <c r="HQ488" s="298"/>
      <c r="HR488" s="298"/>
      <c r="HS488" s="298"/>
      <c r="HT488" s="298"/>
      <c r="HU488" s="298"/>
      <c r="HV488" s="298"/>
      <c r="HW488" s="298"/>
      <c r="HX488" s="298"/>
      <c r="HY488" s="298"/>
      <c r="HZ488" s="298"/>
      <c r="IA488" s="298"/>
      <c r="IB488" s="298"/>
      <c r="IC488" s="298"/>
      <c r="ID488" s="298"/>
      <c r="IE488" s="298"/>
      <c r="IF488" s="298"/>
      <c r="IG488" s="298"/>
      <c r="IH488" s="298"/>
      <c r="II488" s="298"/>
      <c r="IJ488" s="298"/>
      <c r="IK488" s="298"/>
      <c r="IL488" s="298"/>
      <c r="IM488" s="298"/>
      <c r="IN488" s="298"/>
      <c r="IO488" s="298"/>
      <c r="IP488" s="298"/>
      <c r="IQ488" s="298"/>
      <c r="IR488" s="298"/>
      <c r="IS488" s="298"/>
      <c r="IT488" s="298"/>
      <c r="IU488" s="298"/>
      <c r="IV488" s="298"/>
    </row>
    <row r="489" spans="1:256">
      <c r="A489" s="504">
        <v>2085</v>
      </c>
      <c r="B489" s="380" t="str">
        <f t="shared" si="7"/>
        <v>Bethanie Kingswell-Farr U17W</v>
      </c>
      <c r="C489" s="512" t="s">
        <v>2013</v>
      </c>
      <c r="D489" s="428" t="s">
        <v>130</v>
      </c>
      <c r="E489" s="386">
        <v>37273</v>
      </c>
      <c r="F489" s="371" t="s">
        <v>2021</v>
      </c>
      <c r="G489" s="406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  <c r="AA489" s="298"/>
      <c r="AB489" s="298"/>
      <c r="AC489" s="298"/>
      <c r="AD489" s="298"/>
      <c r="AE489" s="298"/>
      <c r="AF489" s="298"/>
      <c r="AG489" s="298"/>
      <c r="AH489" s="298"/>
      <c r="AI489" s="298"/>
      <c r="AJ489" s="298"/>
      <c r="AK489" s="298"/>
      <c r="AL489" s="298"/>
      <c r="AM489" s="298"/>
      <c r="AN489" s="298"/>
      <c r="AO489" s="298"/>
      <c r="AP489" s="298"/>
      <c r="AQ489" s="298"/>
      <c r="AR489" s="298"/>
      <c r="AS489" s="298"/>
      <c r="AT489" s="298"/>
      <c r="AU489" s="298"/>
      <c r="AV489" s="298"/>
      <c r="AW489" s="298"/>
      <c r="AX489" s="298"/>
      <c r="AY489" s="298"/>
      <c r="AZ489" s="298"/>
      <c r="BA489" s="298"/>
      <c r="BB489" s="298"/>
      <c r="BC489" s="298"/>
      <c r="BD489" s="298"/>
      <c r="BE489" s="298"/>
      <c r="BF489" s="298"/>
      <c r="BG489" s="298"/>
      <c r="BH489" s="298"/>
      <c r="BI489" s="298"/>
      <c r="BJ489" s="298"/>
      <c r="BK489" s="298"/>
      <c r="BL489" s="298"/>
      <c r="BM489" s="298"/>
      <c r="BN489" s="298"/>
      <c r="BO489" s="298"/>
      <c r="BP489" s="298"/>
      <c r="BQ489" s="298"/>
      <c r="BR489" s="298"/>
      <c r="BS489" s="298"/>
      <c r="BT489" s="298"/>
      <c r="BU489" s="298"/>
      <c r="BV489" s="298"/>
      <c r="BW489" s="298"/>
      <c r="BX489" s="298"/>
      <c r="BY489" s="298"/>
      <c r="BZ489" s="298"/>
      <c r="CA489" s="298"/>
      <c r="CB489" s="298"/>
      <c r="CC489" s="298"/>
      <c r="CD489" s="298"/>
      <c r="CE489" s="298"/>
      <c r="CF489" s="298"/>
      <c r="CG489" s="298"/>
      <c r="CH489" s="298"/>
      <c r="CI489" s="298"/>
      <c r="CJ489" s="298"/>
      <c r="CK489" s="298"/>
      <c r="CL489" s="298"/>
      <c r="CM489" s="298"/>
      <c r="CN489" s="298"/>
      <c r="CO489" s="298"/>
      <c r="CP489" s="298"/>
      <c r="CQ489" s="298"/>
      <c r="CR489" s="298"/>
      <c r="CS489" s="298"/>
      <c r="CT489" s="298"/>
      <c r="CU489" s="298"/>
      <c r="CV489" s="298"/>
      <c r="CW489" s="298"/>
      <c r="CX489" s="298"/>
      <c r="CY489" s="298"/>
      <c r="CZ489" s="298"/>
      <c r="DA489" s="298"/>
      <c r="DB489" s="298"/>
      <c r="DC489" s="298"/>
      <c r="DD489" s="298"/>
      <c r="DE489" s="298"/>
      <c r="DF489" s="298"/>
      <c r="DG489" s="298"/>
      <c r="DH489" s="298"/>
      <c r="DI489" s="298"/>
      <c r="DJ489" s="298"/>
      <c r="DK489" s="298"/>
      <c r="DL489" s="298"/>
      <c r="DM489" s="298"/>
      <c r="DN489" s="298"/>
      <c r="DO489" s="298"/>
      <c r="DP489" s="298"/>
      <c r="DQ489" s="298"/>
      <c r="DR489" s="298"/>
      <c r="DS489" s="298"/>
      <c r="DT489" s="298"/>
      <c r="DU489" s="298"/>
      <c r="DV489" s="298"/>
      <c r="DW489" s="298"/>
      <c r="DX489" s="298"/>
      <c r="DY489" s="298"/>
      <c r="DZ489" s="298"/>
      <c r="EA489" s="298"/>
      <c r="EB489" s="298"/>
      <c r="EC489" s="298"/>
      <c r="ED489" s="298"/>
      <c r="EE489" s="298"/>
      <c r="EF489" s="298"/>
      <c r="EG489" s="298"/>
      <c r="EH489" s="298"/>
      <c r="EI489" s="298"/>
      <c r="EJ489" s="298"/>
      <c r="EK489" s="298"/>
      <c r="EL489" s="298"/>
      <c r="EM489" s="298"/>
      <c r="EN489" s="298"/>
      <c r="EO489" s="298"/>
      <c r="EP489" s="298"/>
      <c r="EQ489" s="298"/>
      <c r="ER489" s="298"/>
      <c r="ES489" s="298"/>
      <c r="ET489" s="298"/>
      <c r="EU489" s="298"/>
      <c r="EV489" s="298"/>
      <c r="EW489" s="298"/>
      <c r="EX489" s="298"/>
      <c r="EY489" s="298"/>
      <c r="EZ489" s="298"/>
      <c r="FA489" s="298"/>
      <c r="FB489" s="298"/>
      <c r="FC489" s="298"/>
      <c r="FD489" s="298"/>
      <c r="FE489" s="298"/>
      <c r="FF489" s="298"/>
      <c r="FG489" s="298"/>
      <c r="FH489" s="298"/>
      <c r="FI489" s="298"/>
      <c r="FJ489" s="298"/>
      <c r="FK489" s="298"/>
      <c r="FL489" s="298"/>
      <c r="FM489" s="298"/>
      <c r="FN489" s="298"/>
      <c r="FO489" s="298"/>
      <c r="FP489" s="298"/>
      <c r="FQ489" s="298"/>
      <c r="FR489" s="298"/>
      <c r="FS489" s="298"/>
      <c r="FT489" s="298"/>
      <c r="FU489" s="298"/>
      <c r="FV489" s="298"/>
      <c r="FW489" s="298"/>
      <c r="FX489" s="298"/>
      <c r="FY489" s="298"/>
      <c r="FZ489" s="298"/>
      <c r="GA489" s="298"/>
      <c r="GB489" s="298"/>
      <c r="GC489" s="298"/>
      <c r="GD489" s="298"/>
      <c r="GE489" s="298"/>
      <c r="GF489" s="298"/>
      <c r="GG489" s="298"/>
      <c r="GH489" s="298"/>
      <c r="GI489" s="298"/>
      <c r="GJ489" s="298"/>
      <c r="GK489" s="298"/>
      <c r="GL489" s="298"/>
      <c r="GM489" s="298"/>
      <c r="GN489" s="298"/>
      <c r="GO489" s="298"/>
      <c r="GP489" s="298"/>
      <c r="GQ489" s="298"/>
      <c r="GR489" s="298"/>
      <c r="GS489" s="298"/>
      <c r="GT489" s="298"/>
      <c r="GU489" s="298"/>
      <c r="GV489" s="298"/>
      <c r="GW489" s="298"/>
      <c r="GX489" s="298"/>
      <c r="GY489" s="298"/>
      <c r="GZ489" s="298"/>
      <c r="HA489" s="298"/>
      <c r="HB489" s="298"/>
      <c r="HC489" s="298"/>
      <c r="HD489" s="298"/>
      <c r="HE489" s="298"/>
      <c r="HF489" s="298"/>
      <c r="HG489" s="298"/>
      <c r="HH489" s="298"/>
      <c r="HI489" s="298"/>
      <c r="HJ489" s="298"/>
      <c r="HK489" s="298"/>
      <c r="HL489" s="298"/>
      <c r="HM489" s="298"/>
      <c r="HN489" s="298"/>
      <c r="HO489" s="298"/>
      <c r="HP489" s="298"/>
      <c r="HQ489" s="298"/>
      <c r="HR489" s="298"/>
      <c r="HS489" s="298"/>
      <c r="HT489" s="298"/>
      <c r="HU489" s="298"/>
      <c r="HV489" s="298"/>
      <c r="HW489" s="298"/>
      <c r="HX489" s="298"/>
      <c r="HY489" s="298"/>
      <c r="HZ489" s="298"/>
      <c r="IA489" s="298"/>
      <c r="IB489" s="298"/>
      <c r="IC489" s="298"/>
      <c r="ID489" s="298"/>
      <c r="IE489" s="298"/>
      <c r="IF489" s="298"/>
      <c r="IG489" s="298"/>
      <c r="IH489" s="298"/>
      <c r="II489" s="298"/>
      <c r="IJ489" s="298"/>
      <c r="IK489" s="298"/>
      <c r="IL489" s="298"/>
      <c r="IM489" s="298"/>
      <c r="IN489" s="298"/>
      <c r="IO489" s="298"/>
      <c r="IP489" s="298"/>
      <c r="IQ489" s="298"/>
      <c r="IR489" s="298"/>
      <c r="IS489" s="298"/>
      <c r="IT489" s="298"/>
      <c r="IU489" s="298"/>
      <c r="IV489" s="298"/>
    </row>
    <row r="490" spans="1:256">
      <c r="A490" s="504">
        <v>2086</v>
      </c>
      <c r="B490" s="380" t="str">
        <f t="shared" si="7"/>
        <v>Isabelle Kingswell-Farr U17W</v>
      </c>
      <c r="C490" s="512" t="s">
        <v>2013</v>
      </c>
      <c r="D490" s="428" t="s">
        <v>130</v>
      </c>
      <c r="E490" s="386">
        <v>37273</v>
      </c>
      <c r="F490" s="371" t="s">
        <v>2022</v>
      </c>
      <c r="G490" s="406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  <c r="AA490" s="298"/>
      <c r="AB490" s="298"/>
      <c r="AC490" s="298"/>
      <c r="AD490" s="298"/>
      <c r="AE490" s="298"/>
      <c r="AF490" s="298"/>
      <c r="AG490" s="298"/>
      <c r="AH490" s="298"/>
      <c r="AI490" s="298"/>
      <c r="AJ490" s="298"/>
      <c r="AK490" s="298"/>
      <c r="AL490" s="298"/>
      <c r="AM490" s="298"/>
      <c r="AN490" s="298"/>
      <c r="AO490" s="298"/>
      <c r="AP490" s="298"/>
      <c r="AQ490" s="298"/>
      <c r="AR490" s="298"/>
      <c r="AS490" s="298"/>
      <c r="AT490" s="298"/>
      <c r="AU490" s="298"/>
      <c r="AV490" s="298"/>
      <c r="AW490" s="298"/>
      <c r="AX490" s="298"/>
      <c r="AY490" s="298"/>
      <c r="AZ490" s="298"/>
      <c r="BA490" s="298"/>
      <c r="BB490" s="298"/>
      <c r="BC490" s="298"/>
      <c r="BD490" s="298"/>
      <c r="BE490" s="298"/>
      <c r="BF490" s="298"/>
      <c r="BG490" s="298"/>
      <c r="BH490" s="298"/>
      <c r="BI490" s="298"/>
      <c r="BJ490" s="298"/>
      <c r="BK490" s="298"/>
      <c r="BL490" s="298"/>
      <c r="BM490" s="298"/>
      <c r="BN490" s="298"/>
      <c r="BO490" s="298"/>
      <c r="BP490" s="298"/>
      <c r="BQ490" s="298"/>
      <c r="BR490" s="298"/>
      <c r="BS490" s="298"/>
      <c r="BT490" s="298"/>
      <c r="BU490" s="298"/>
      <c r="BV490" s="298"/>
      <c r="BW490" s="298"/>
      <c r="BX490" s="298"/>
      <c r="BY490" s="298"/>
      <c r="BZ490" s="298"/>
      <c r="CA490" s="298"/>
      <c r="CB490" s="298"/>
      <c r="CC490" s="298"/>
      <c r="CD490" s="298"/>
      <c r="CE490" s="298"/>
      <c r="CF490" s="298"/>
      <c r="CG490" s="298"/>
      <c r="CH490" s="298"/>
      <c r="CI490" s="298"/>
      <c r="CJ490" s="298"/>
      <c r="CK490" s="298"/>
      <c r="CL490" s="298"/>
      <c r="CM490" s="298"/>
      <c r="CN490" s="298"/>
      <c r="CO490" s="298"/>
      <c r="CP490" s="298"/>
      <c r="CQ490" s="298"/>
      <c r="CR490" s="298"/>
      <c r="CS490" s="298"/>
      <c r="CT490" s="298"/>
      <c r="CU490" s="298"/>
      <c r="CV490" s="298"/>
      <c r="CW490" s="298"/>
      <c r="CX490" s="298"/>
      <c r="CY490" s="298"/>
      <c r="CZ490" s="298"/>
      <c r="DA490" s="298"/>
      <c r="DB490" s="298"/>
      <c r="DC490" s="298"/>
      <c r="DD490" s="298"/>
      <c r="DE490" s="298"/>
      <c r="DF490" s="298"/>
      <c r="DG490" s="298"/>
      <c r="DH490" s="298"/>
      <c r="DI490" s="298"/>
      <c r="DJ490" s="298"/>
      <c r="DK490" s="298"/>
      <c r="DL490" s="298"/>
      <c r="DM490" s="298"/>
      <c r="DN490" s="298"/>
      <c r="DO490" s="298"/>
      <c r="DP490" s="298"/>
      <c r="DQ490" s="298"/>
      <c r="DR490" s="298"/>
      <c r="DS490" s="298"/>
      <c r="DT490" s="298"/>
      <c r="DU490" s="298"/>
      <c r="DV490" s="298"/>
      <c r="DW490" s="298"/>
      <c r="DX490" s="298"/>
      <c r="DY490" s="298"/>
      <c r="DZ490" s="298"/>
      <c r="EA490" s="298"/>
      <c r="EB490" s="298"/>
      <c r="EC490" s="298"/>
      <c r="ED490" s="298"/>
      <c r="EE490" s="298"/>
      <c r="EF490" s="298"/>
      <c r="EG490" s="298"/>
      <c r="EH490" s="298"/>
      <c r="EI490" s="298"/>
      <c r="EJ490" s="298"/>
      <c r="EK490" s="298"/>
      <c r="EL490" s="298"/>
      <c r="EM490" s="298"/>
      <c r="EN490" s="298"/>
      <c r="EO490" s="298"/>
      <c r="EP490" s="298"/>
      <c r="EQ490" s="298"/>
      <c r="ER490" s="298"/>
      <c r="ES490" s="298"/>
      <c r="ET490" s="298"/>
      <c r="EU490" s="298"/>
      <c r="EV490" s="298"/>
      <c r="EW490" s="298"/>
      <c r="EX490" s="298"/>
      <c r="EY490" s="298"/>
      <c r="EZ490" s="298"/>
      <c r="FA490" s="298"/>
      <c r="FB490" s="298"/>
      <c r="FC490" s="298"/>
      <c r="FD490" s="298"/>
      <c r="FE490" s="298"/>
      <c r="FF490" s="298"/>
      <c r="FG490" s="298"/>
      <c r="FH490" s="298"/>
      <c r="FI490" s="298"/>
      <c r="FJ490" s="298"/>
      <c r="FK490" s="298"/>
      <c r="FL490" s="298"/>
      <c r="FM490" s="298"/>
      <c r="FN490" s="298"/>
      <c r="FO490" s="298"/>
      <c r="FP490" s="298"/>
      <c r="FQ490" s="298"/>
      <c r="FR490" s="298"/>
      <c r="FS490" s="298"/>
      <c r="FT490" s="298"/>
      <c r="FU490" s="298"/>
      <c r="FV490" s="298"/>
      <c r="FW490" s="298"/>
      <c r="FX490" s="298"/>
      <c r="FY490" s="298"/>
      <c r="FZ490" s="298"/>
      <c r="GA490" s="298"/>
      <c r="GB490" s="298"/>
      <c r="GC490" s="298"/>
      <c r="GD490" s="298"/>
      <c r="GE490" s="298"/>
      <c r="GF490" s="298"/>
      <c r="GG490" s="298"/>
      <c r="GH490" s="298"/>
      <c r="GI490" s="298"/>
      <c r="GJ490" s="298"/>
      <c r="GK490" s="298"/>
      <c r="GL490" s="298"/>
      <c r="GM490" s="298"/>
      <c r="GN490" s="298"/>
      <c r="GO490" s="298"/>
      <c r="GP490" s="298"/>
      <c r="GQ490" s="298"/>
      <c r="GR490" s="298"/>
      <c r="GS490" s="298"/>
      <c r="GT490" s="298"/>
      <c r="GU490" s="298"/>
      <c r="GV490" s="298"/>
      <c r="GW490" s="298"/>
      <c r="GX490" s="298"/>
      <c r="GY490" s="298"/>
      <c r="GZ490" s="298"/>
      <c r="HA490" s="298"/>
      <c r="HB490" s="298"/>
      <c r="HC490" s="298"/>
      <c r="HD490" s="298"/>
      <c r="HE490" s="298"/>
      <c r="HF490" s="298"/>
      <c r="HG490" s="298"/>
      <c r="HH490" s="298"/>
      <c r="HI490" s="298"/>
      <c r="HJ490" s="298"/>
      <c r="HK490" s="298"/>
      <c r="HL490" s="298"/>
      <c r="HM490" s="298"/>
      <c r="HN490" s="298"/>
      <c r="HO490" s="298"/>
      <c r="HP490" s="298"/>
      <c r="HQ490" s="298"/>
      <c r="HR490" s="298"/>
      <c r="HS490" s="298"/>
      <c r="HT490" s="298"/>
      <c r="HU490" s="298"/>
      <c r="HV490" s="298"/>
      <c r="HW490" s="298"/>
      <c r="HX490" s="298"/>
      <c r="HY490" s="298"/>
      <c r="HZ490" s="298"/>
      <c r="IA490" s="298"/>
      <c r="IB490" s="298"/>
      <c r="IC490" s="298"/>
      <c r="ID490" s="298"/>
      <c r="IE490" s="298"/>
      <c r="IF490" s="298"/>
      <c r="IG490" s="298"/>
      <c r="IH490" s="298"/>
      <c r="II490" s="298"/>
      <c r="IJ490" s="298"/>
      <c r="IK490" s="298"/>
      <c r="IL490" s="298"/>
      <c r="IM490" s="298"/>
      <c r="IN490" s="298"/>
      <c r="IO490" s="298"/>
      <c r="IP490" s="298"/>
      <c r="IQ490" s="298"/>
      <c r="IR490" s="298"/>
      <c r="IS490" s="298"/>
      <c r="IT490" s="298"/>
      <c r="IU490" s="298"/>
      <c r="IV490" s="298"/>
    </row>
    <row r="491" spans="1:256">
      <c r="A491" s="504">
        <v>2087</v>
      </c>
      <c r="B491" s="380" t="str">
        <f t="shared" si="7"/>
        <v>Caitlin Rogers U17W</v>
      </c>
      <c r="C491" s="512" t="s">
        <v>2013</v>
      </c>
      <c r="D491" s="372" t="s">
        <v>130</v>
      </c>
      <c r="E491" s="386">
        <v>37029</v>
      </c>
      <c r="F491" s="371" t="s">
        <v>2132</v>
      </c>
      <c r="G491" s="406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  <c r="AA491" s="298"/>
      <c r="AB491" s="298"/>
      <c r="AC491" s="298"/>
      <c r="AD491" s="298"/>
      <c r="AE491" s="298"/>
      <c r="AF491" s="298"/>
      <c r="AG491" s="298"/>
      <c r="AH491" s="298"/>
      <c r="AI491" s="298"/>
      <c r="AJ491" s="298"/>
      <c r="AK491" s="298"/>
      <c r="AL491" s="298"/>
      <c r="AM491" s="298"/>
      <c r="AN491" s="298"/>
      <c r="AO491" s="298"/>
      <c r="AP491" s="298"/>
      <c r="AQ491" s="298"/>
      <c r="AR491" s="298"/>
      <c r="AS491" s="298"/>
      <c r="AT491" s="298"/>
      <c r="AU491" s="298"/>
      <c r="AV491" s="298"/>
      <c r="AW491" s="298"/>
      <c r="AX491" s="298"/>
      <c r="AY491" s="298"/>
      <c r="AZ491" s="298"/>
      <c r="BA491" s="298"/>
      <c r="BB491" s="298"/>
      <c r="BC491" s="298"/>
      <c r="BD491" s="298"/>
      <c r="BE491" s="298"/>
      <c r="BF491" s="298"/>
      <c r="BG491" s="298"/>
      <c r="BH491" s="298"/>
      <c r="BI491" s="298"/>
      <c r="BJ491" s="298"/>
      <c r="BK491" s="298"/>
      <c r="BL491" s="298"/>
      <c r="BM491" s="298"/>
      <c r="BN491" s="298"/>
      <c r="BO491" s="298"/>
      <c r="BP491" s="298"/>
      <c r="BQ491" s="298"/>
      <c r="BR491" s="298"/>
      <c r="BS491" s="298"/>
      <c r="BT491" s="298"/>
      <c r="BU491" s="298"/>
      <c r="BV491" s="298"/>
      <c r="BW491" s="298"/>
      <c r="BX491" s="298"/>
      <c r="BY491" s="298"/>
      <c r="BZ491" s="298"/>
      <c r="CA491" s="298"/>
      <c r="CB491" s="298"/>
      <c r="CC491" s="298"/>
      <c r="CD491" s="298"/>
      <c r="CE491" s="298"/>
      <c r="CF491" s="298"/>
      <c r="CG491" s="298"/>
      <c r="CH491" s="298"/>
      <c r="CI491" s="298"/>
      <c r="CJ491" s="298"/>
      <c r="CK491" s="298"/>
      <c r="CL491" s="298"/>
      <c r="CM491" s="298"/>
      <c r="CN491" s="298"/>
      <c r="CO491" s="298"/>
      <c r="CP491" s="298"/>
      <c r="CQ491" s="298"/>
      <c r="CR491" s="298"/>
      <c r="CS491" s="298"/>
      <c r="CT491" s="298"/>
      <c r="CU491" s="298"/>
      <c r="CV491" s="298"/>
      <c r="CW491" s="298"/>
      <c r="CX491" s="298"/>
      <c r="CY491" s="298"/>
      <c r="CZ491" s="298"/>
      <c r="DA491" s="298"/>
      <c r="DB491" s="298"/>
      <c r="DC491" s="298"/>
      <c r="DD491" s="298"/>
      <c r="DE491" s="298"/>
      <c r="DF491" s="298"/>
      <c r="DG491" s="298"/>
      <c r="DH491" s="298"/>
      <c r="DI491" s="298"/>
      <c r="DJ491" s="298"/>
      <c r="DK491" s="298"/>
      <c r="DL491" s="298"/>
      <c r="DM491" s="298"/>
      <c r="DN491" s="298"/>
      <c r="DO491" s="298"/>
      <c r="DP491" s="298"/>
      <c r="DQ491" s="298"/>
      <c r="DR491" s="298"/>
      <c r="DS491" s="298"/>
      <c r="DT491" s="298"/>
      <c r="DU491" s="298"/>
      <c r="DV491" s="298"/>
      <c r="DW491" s="298"/>
      <c r="DX491" s="298"/>
      <c r="DY491" s="298"/>
      <c r="DZ491" s="298"/>
      <c r="EA491" s="298"/>
      <c r="EB491" s="298"/>
      <c r="EC491" s="298"/>
      <c r="ED491" s="298"/>
      <c r="EE491" s="298"/>
      <c r="EF491" s="298"/>
      <c r="EG491" s="298"/>
      <c r="EH491" s="298"/>
      <c r="EI491" s="298"/>
      <c r="EJ491" s="298"/>
      <c r="EK491" s="298"/>
      <c r="EL491" s="298"/>
      <c r="EM491" s="298"/>
      <c r="EN491" s="298"/>
      <c r="EO491" s="298"/>
      <c r="EP491" s="298"/>
      <c r="EQ491" s="298"/>
      <c r="ER491" s="298"/>
      <c r="ES491" s="298"/>
      <c r="ET491" s="298"/>
      <c r="EU491" s="298"/>
      <c r="EV491" s="298"/>
      <c r="EW491" s="298"/>
      <c r="EX491" s="298"/>
      <c r="EY491" s="298"/>
      <c r="EZ491" s="298"/>
      <c r="FA491" s="298"/>
      <c r="FB491" s="298"/>
      <c r="FC491" s="298"/>
      <c r="FD491" s="298"/>
      <c r="FE491" s="298"/>
      <c r="FF491" s="298"/>
      <c r="FG491" s="298"/>
      <c r="FH491" s="298"/>
      <c r="FI491" s="298"/>
      <c r="FJ491" s="298"/>
      <c r="FK491" s="298"/>
      <c r="FL491" s="298"/>
      <c r="FM491" s="298"/>
      <c r="FN491" s="298"/>
      <c r="FO491" s="298"/>
      <c r="FP491" s="298"/>
      <c r="FQ491" s="298"/>
      <c r="FR491" s="298"/>
      <c r="FS491" s="298"/>
      <c r="FT491" s="298"/>
      <c r="FU491" s="298"/>
      <c r="FV491" s="298"/>
      <c r="FW491" s="298"/>
      <c r="FX491" s="298"/>
      <c r="FY491" s="298"/>
      <c r="FZ491" s="298"/>
      <c r="GA491" s="298"/>
      <c r="GB491" s="298"/>
      <c r="GC491" s="298"/>
      <c r="GD491" s="298"/>
      <c r="GE491" s="298"/>
      <c r="GF491" s="298"/>
      <c r="GG491" s="298"/>
      <c r="GH491" s="298"/>
      <c r="GI491" s="298"/>
      <c r="GJ491" s="298"/>
      <c r="GK491" s="298"/>
      <c r="GL491" s="298"/>
      <c r="GM491" s="298"/>
      <c r="GN491" s="298"/>
      <c r="GO491" s="298"/>
      <c r="GP491" s="298"/>
      <c r="GQ491" s="298"/>
      <c r="GR491" s="298"/>
      <c r="GS491" s="298"/>
      <c r="GT491" s="298"/>
      <c r="GU491" s="298"/>
      <c r="GV491" s="298"/>
      <c r="GW491" s="298"/>
      <c r="GX491" s="298"/>
      <c r="GY491" s="298"/>
      <c r="GZ491" s="298"/>
      <c r="HA491" s="298"/>
      <c r="HB491" s="298"/>
      <c r="HC491" s="298"/>
      <c r="HD491" s="298"/>
      <c r="HE491" s="298"/>
      <c r="HF491" s="298"/>
      <c r="HG491" s="298"/>
      <c r="HH491" s="298"/>
      <c r="HI491" s="298"/>
      <c r="HJ491" s="298"/>
      <c r="HK491" s="298"/>
      <c r="HL491" s="298"/>
      <c r="HM491" s="298"/>
      <c r="HN491" s="298"/>
      <c r="HO491" s="298"/>
      <c r="HP491" s="298"/>
      <c r="HQ491" s="298"/>
      <c r="HR491" s="298"/>
      <c r="HS491" s="298"/>
      <c r="HT491" s="298"/>
      <c r="HU491" s="298"/>
      <c r="HV491" s="298"/>
      <c r="HW491" s="298"/>
      <c r="HX491" s="298"/>
      <c r="HY491" s="298"/>
      <c r="HZ491" s="298"/>
      <c r="IA491" s="298"/>
      <c r="IB491" s="298"/>
      <c r="IC491" s="298"/>
      <c r="ID491" s="298"/>
      <c r="IE491" s="298"/>
      <c r="IF491" s="298"/>
      <c r="IG491" s="298"/>
      <c r="IH491" s="298"/>
      <c r="II491" s="298"/>
      <c r="IJ491" s="298"/>
      <c r="IK491" s="298"/>
      <c r="IL491" s="298"/>
      <c r="IM491" s="298"/>
      <c r="IN491" s="298"/>
      <c r="IO491" s="298"/>
      <c r="IP491" s="298"/>
      <c r="IQ491" s="298"/>
      <c r="IR491" s="298"/>
      <c r="IS491" s="298"/>
      <c r="IT491" s="298"/>
      <c r="IU491" s="298"/>
      <c r="IV491" s="298"/>
    </row>
    <row r="492" spans="1:256">
      <c r="A492" s="504">
        <v>2088</v>
      </c>
      <c r="B492" s="380" t="str">
        <f t="shared" si="7"/>
        <v>Charlotte Ayton U17W</v>
      </c>
      <c r="C492" s="512" t="s">
        <v>2013</v>
      </c>
      <c r="D492" s="372" t="s">
        <v>130</v>
      </c>
      <c r="E492" s="386">
        <v>36786</v>
      </c>
      <c r="F492" s="371" t="s">
        <v>2018</v>
      </c>
      <c r="G492" s="406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  <c r="AA492" s="298"/>
      <c r="AB492" s="298"/>
      <c r="AC492" s="298"/>
      <c r="AD492" s="298"/>
      <c r="AE492" s="298"/>
      <c r="AF492" s="298"/>
      <c r="AG492" s="298"/>
      <c r="AH492" s="298"/>
      <c r="AI492" s="298"/>
      <c r="AJ492" s="298"/>
      <c r="AK492" s="298"/>
      <c r="AL492" s="298"/>
      <c r="AM492" s="298"/>
      <c r="AN492" s="298"/>
      <c r="AO492" s="298"/>
      <c r="AP492" s="298"/>
      <c r="AQ492" s="298"/>
      <c r="AR492" s="298"/>
      <c r="AS492" s="298"/>
      <c r="AT492" s="298"/>
      <c r="AU492" s="298"/>
      <c r="AV492" s="298"/>
      <c r="AW492" s="298"/>
      <c r="AX492" s="298"/>
      <c r="AY492" s="298"/>
      <c r="AZ492" s="298"/>
      <c r="BA492" s="298"/>
      <c r="BB492" s="298"/>
      <c r="BC492" s="298"/>
      <c r="BD492" s="298"/>
      <c r="BE492" s="298"/>
      <c r="BF492" s="298"/>
      <c r="BG492" s="298"/>
      <c r="BH492" s="298"/>
      <c r="BI492" s="298"/>
      <c r="BJ492" s="298"/>
      <c r="BK492" s="298"/>
      <c r="BL492" s="298"/>
      <c r="BM492" s="298"/>
      <c r="BN492" s="298"/>
      <c r="BO492" s="298"/>
      <c r="BP492" s="298"/>
      <c r="BQ492" s="298"/>
      <c r="BR492" s="298"/>
      <c r="BS492" s="298"/>
      <c r="BT492" s="298"/>
      <c r="BU492" s="298"/>
      <c r="BV492" s="298"/>
      <c r="BW492" s="298"/>
      <c r="BX492" s="298"/>
      <c r="BY492" s="298"/>
      <c r="BZ492" s="298"/>
      <c r="CA492" s="298"/>
      <c r="CB492" s="298"/>
      <c r="CC492" s="298"/>
      <c r="CD492" s="298"/>
      <c r="CE492" s="298"/>
      <c r="CF492" s="298"/>
      <c r="CG492" s="298"/>
      <c r="CH492" s="298"/>
      <c r="CI492" s="298"/>
      <c r="CJ492" s="298"/>
      <c r="CK492" s="298"/>
      <c r="CL492" s="298"/>
      <c r="CM492" s="298"/>
      <c r="CN492" s="298"/>
      <c r="CO492" s="298"/>
      <c r="CP492" s="298"/>
      <c r="CQ492" s="298"/>
      <c r="CR492" s="298"/>
      <c r="CS492" s="298"/>
      <c r="CT492" s="298"/>
      <c r="CU492" s="298"/>
      <c r="CV492" s="298"/>
      <c r="CW492" s="298"/>
      <c r="CX492" s="298"/>
      <c r="CY492" s="298"/>
      <c r="CZ492" s="298"/>
      <c r="DA492" s="298"/>
      <c r="DB492" s="298"/>
      <c r="DC492" s="298"/>
      <c r="DD492" s="298"/>
      <c r="DE492" s="298"/>
      <c r="DF492" s="298"/>
      <c r="DG492" s="298"/>
      <c r="DH492" s="298"/>
      <c r="DI492" s="298"/>
      <c r="DJ492" s="298"/>
      <c r="DK492" s="298"/>
      <c r="DL492" s="298"/>
      <c r="DM492" s="298"/>
      <c r="DN492" s="298"/>
      <c r="DO492" s="298"/>
      <c r="DP492" s="298"/>
      <c r="DQ492" s="298"/>
      <c r="DR492" s="298"/>
      <c r="DS492" s="298"/>
      <c r="DT492" s="298"/>
      <c r="DU492" s="298"/>
      <c r="DV492" s="298"/>
      <c r="DW492" s="298"/>
      <c r="DX492" s="298"/>
      <c r="DY492" s="298"/>
      <c r="DZ492" s="298"/>
      <c r="EA492" s="298"/>
      <c r="EB492" s="298"/>
      <c r="EC492" s="298"/>
      <c r="ED492" s="298"/>
      <c r="EE492" s="298"/>
      <c r="EF492" s="298"/>
      <c r="EG492" s="298"/>
      <c r="EH492" s="298"/>
      <c r="EI492" s="298"/>
      <c r="EJ492" s="298"/>
      <c r="EK492" s="298"/>
      <c r="EL492" s="298"/>
      <c r="EM492" s="298"/>
      <c r="EN492" s="298"/>
      <c r="EO492" s="298"/>
      <c r="EP492" s="298"/>
      <c r="EQ492" s="298"/>
      <c r="ER492" s="298"/>
      <c r="ES492" s="298"/>
      <c r="ET492" s="298"/>
      <c r="EU492" s="298"/>
      <c r="EV492" s="298"/>
      <c r="EW492" s="298"/>
      <c r="EX492" s="298"/>
      <c r="EY492" s="298"/>
      <c r="EZ492" s="298"/>
      <c r="FA492" s="298"/>
      <c r="FB492" s="298"/>
      <c r="FC492" s="298"/>
      <c r="FD492" s="298"/>
      <c r="FE492" s="298"/>
      <c r="FF492" s="298"/>
      <c r="FG492" s="298"/>
      <c r="FH492" s="298"/>
      <c r="FI492" s="298"/>
      <c r="FJ492" s="298"/>
      <c r="FK492" s="298"/>
      <c r="FL492" s="298"/>
      <c r="FM492" s="298"/>
      <c r="FN492" s="298"/>
      <c r="FO492" s="298"/>
      <c r="FP492" s="298"/>
      <c r="FQ492" s="298"/>
      <c r="FR492" s="298"/>
      <c r="FS492" s="298"/>
      <c r="FT492" s="298"/>
      <c r="FU492" s="298"/>
      <c r="FV492" s="298"/>
      <c r="FW492" s="298"/>
      <c r="FX492" s="298"/>
      <c r="FY492" s="298"/>
      <c r="FZ492" s="298"/>
      <c r="GA492" s="298"/>
      <c r="GB492" s="298"/>
      <c r="GC492" s="298"/>
      <c r="GD492" s="298"/>
      <c r="GE492" s="298"/>
      <c r="GF492" s="298"/>
      <c r="GG492" s="298"/>
      <c r="GH492" s="298"/>
      <c r="GI492" s="298"/>
      <c r="GJ492" s="298"/>
      <c r="GK492" s="298"/>
      <c r="GL492" s="298"/>
      <c r="GM492" s="298"/>
      <c r="GN492" s="298"/>
      <c r="GO492" s="298"/>
      <c r="GP492" s="298"/>
      <c r="GQ492" s="298"/>
      <c r="GR492" s="298"/>
      <c r="GS492" s="298"/>
      <c r="GT492" s="298"/>
      <c r="GU492" s="298"/>
      <c r="GV492" s="298"/>
      <c r="GW492" s="298"/>
      <c r="GX492" s="298"/>
      <c r="GY492" s="298"/>
      <c r="GZ492" s="298"/>
      <c r="HA492" s="298"/>
      <c r="HB492" s="298"/>
      <c r="HC492" s="298"/>
      <c r="HD492" s="298"/>
      <c r="HE492" s="298"/>
      <c r="HF492" s="298"/>
      <c r="HG492" s="298"/>
      <c r="HH492" s="298"/>
      <c r="HI492" s="298"/>
      <c r="HJ492" s="298"/>
      <c r="HK492" s="298"/>
      <c r="HL492" s="298"/>
      <c r="HM492" s="298"/>
      <c r="HN492" s="298"/>
      <c r="HO492" s="298"/>
      <c r="HP492" s="298"/>
      <c r="HQ492" s="298"/>
      <c r="HR492" s="298"/>
      <c r="HS492" s="298"/>
      <c r="HT492" s="298"/>
      <c r="HU492" s="298"/>
      <c r="HV492" s="298"/>
      <c r="HW492" s="298"/>
      <c r="HX492" s="298"/>
      <c r="HY492" s="298"/>
      <c r="HZ492" s="298"/>
      <c r="IA492" s="298"/>
      <c r="IB492" s="298"/>
      <c r="IC492" s="298"/>
      <c r="ID492" s="298"/>
      <c r="IE492" s="298"/>
      <c r="IF492" s="298"/>
      <c r="IG492" s="298"/>
      <c r="IH492" s="298"/>
      <c r="II492" s="298"/>
      <c r="IJ492" s="298"/>
      <c r="IK492" s="298"/>
      <c r="IL492" s="298"/>
      <c r="IM492" s="298"/>
      <c r="IN492" s="298"/>
      <c r="IO492" s="298"/>
      <c r="IP492" s="298"/>
      <c r="IQ492" s="298"/>
      <c r="IR492" s="298"/>
      <c r="IS492" s="298"/>
      <c r="IT492" s="298"/>
      <c r="IU492" s="298"/>
      <c r="IV492" s="298"/>
    </row>
    <row r="493" spans="1:256">
      <c r="A493" s="504">
        <v>2089</v>
      </c>
      <c r="B493" s="380" t="str">
        <f t="shared" si="7"/>
        <v>Nia Burley U17W</v>
      </c>
      <c r="C493" s="512" t="s">
        <v>2013</v>
      </c>
      <c r="D493" s="428" t="s">
        <v>130</v>
      </c>
      <c r="E493" s="431">
        <v>37273</v>
      </c>
      <c r="F493" s="433" t="s">
        <v>3056</v>
      </c>
      <c r="G493" s="406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  <c r="AA493" s="298"/>
      <c r="AB493" s="298"/>
      <c r="AC493" s="298"/>
      <c r="AD493" s="298"/>
      <c r="AE493" s="298"/>
      <c r="AF493" s="298"/>
      <c r="AG493" s="298"/>
      <c r="AH493" s="298"/>
      <c r="AI493" s="298"/>
      <c r="AJ493" s="298"/>
      <c r="AK493" s="298"/>
      <c r="AL493" s="298"/>
      <c r="AM493" s="298"/>
      <c r="AN493" s="298"/>
      <c r="AO493" s="298"/>
      <c r="AP493" s="298"/>
      <c r="AQ493" s="298"/>
      <c r="AR493" s="298"/>
      <c r="AS493" s="298"/>
      <c r="AT493" s="298"/>
      <c r="AU493" s="298"/>
      <c r="AV493" s="298"/>
      <c r="AW493" s="298"/>
      <c r="AX493" s="298"/>
      <c r="AY493" s="298"/>
      <c r="AZ493" s="298"/>
      <c r="BA493" s="298"/>
      <c r="BB493" s="298"/>
      <c r="BC493" s="298"/>
      <c r="BD493" s="298"/>
      <c r="BE493" s="298"/>
      <c r="BF493" s="298"/>
      <c r="BG493" s="298"/>
      <c r="BH493" s="298"/>
      <c r="BI493" s="298"/>
      <c r="BJ493" s="298"/>
      <c r="BK493" s="298"/>
      <c r="BL493" s="298"/>
      <c r="BM493" s="298"/>
      <c r="BN493" s="298"/>
      <c r="BO493" s="298"/>
      <c r="BP493" s="298"/>
      <c r="BQ493" s="298"/>
      <c r="BR493" s="298"/>
      <c r="BS493" s="298"/>
      <c r="BT493" s="298"/>
      <c r="BU493" s="298"/>
      <c r="BV493" s="298"/>
      <c r="BW493" s="298"/>
      <c r="BX493" s="298"/>
      <c r="BY493" s="298"/>
      <c r="BZ493" s="298"/>
      <c r="CA493" s="298"/>
      <c r="CB493" s="298"/>
      <c r="CC493" s="298"/>
      <c r="CD493" s="298"/>
      <c r="CE493" s="298"/>
      <c r="CF493" s="298"/>
      <c r="CG493" s="298"/>
      <c r="CH493" s="298"/>
      <c r="CI493" s="298"/>
      <c r="CJ493" s="298"/>
      <c r="CK493" s="298"/>
      <c r="CL493" s="298"/>
      <c r="CM493" s="298"/>
      <c r="CN493" s="298"/>
      <c r="CO493" s="298"/>
      <c r="CP493" s="298"/>
      <c r="CQ493" s="298"/>
      <c r="CR493" s="298"/>
      <c r="CS493" s="298"/>
      <c r="CT493" s="298"/>
      <c r="CU493" s="298"/>
      <c r="CV493" s="298"/>
      <c r="CW493" s="298"/>
      <c r="CX493" s="298"/>
      <c r="CY493" s="298"/>
      <c r="CZ493" s="298"/>
      <c r="DA493" s="298"/>
      <c r="DB493" s="298"/>
      <c r="DC493" s="298"/>
      <c r="DD493" s="298"/>
      <c r="DE493" s="298"/>
      <c r="DF493" s="298"/>
      <c r="DG493" s="298"/>
      <c r="DH493" s="298"/>
      <c r="DI493" s="298"/>
      <c r="DJ493" s="298"/>
      <c r="DK493" s="298"/>
      <c r="DL493" s="298"/>
      <c r="DM493" s="298"/>
      <c r="DN493" s="298"/>
      <c r="DO493" s="298"/>
      <c r="DP493" s="298"/>
      <c r="DQ493" s="298"/>
      <c r="DR493" s="298"/>
      <c r="DS493" s="298"/>
      <c r="DT493" s="298"/>
      <c r="DU493" s="298"/>
      <c r="DV493" s="298"/>
      <c r="DW493" s="298"/>
      <c r="DX493" s="298"/>
      <c r="DY493" s="298"/>
      <c r="DZ493" s="298"/>
      <c r="EA493" s="298"/>
      <c r="EB493" s="298"/>
      <c r="EC493" s="298"/>
      <c r="ED493" s="298"/>
      <c r="EE493" s="298"/>
      <c r="EF493" s="298"/>
      <c r="EG493" s="298"/>
      <c r="EH493" s="298"/>
      <c r="EI493" s="298"/>
      <c r="EJ493" s="298"/>
      <c r="EK493" s="298"/>
      <c r="EL493" s="298"/>
      <c r="EM493" s="298"/>
      <c r="EN493" s="298"/>
      <c r="EO493" s="298"/>
      <c r="EP493" s="298"/>
      <c r="EQ493" s="298"/>
      <c r="ER493" s="298"/>
      <c r="ES493" s="298"/>
      <c r="ET493" s="298"/>
      <c r="EU493" s="298"/>
      <c r="EV493" s="298"/>
      <c r="EW493" s="298"/>
      <c r="EX493" s="298"/>
      <c r="EY493" s="298"/>
      <c r="EZ493" s="298"/>
      <c r="FA493" s="298"/>
      <c r="FB493" s="298"/>
      <c r="FC493" s="298"/>
      <c r="FD493" s="298"/>
      <c r="FE493" s="298"/>
      <c r="FF493" s="298"/>
      <c r="FG493" s="298"/>
      <c r="FH493" s="298"/>
      <c r="FI493" s="298"/>
      <c r="FJ493" s="298"/>
      <c r="FK493" s="298"/>
      <c r="FL493" s="298"/>
      <c r="FM493" s="298"/>
      <c r="FN493" s="298"/>
      <c r="FO493" s="298"/>
      <c r="FP493" s="298"/>
      <c r="FQ493" s="298"/>
      <c r="FR493" s="298"/>
      <c r="FS493" s="298"/>
      <c r="FT493" s="298"/>
      <c r="FU493" s="298"/>
      <c r="FV493" s="298"/>
      <c r="FW493" s="298"/>
      <c r="FX493" s="298"/>
      <c r="FY493" s="298"/>
      <c r="FZ493" s="298"/>
      <c r="GA493" s="298"/>
      <c r="GB493" s="298"/>
      <c r="GC493" s="298"/>
      <c r="GD493" s="298"/>
      <c r="GE493" s="298"/>
      <c r="GF493" s="298"/>
      <c r="GG493" s="298"/>
      <c r="GH493" s="298"/>
      <c r="GI493" s="298"/>
      <c r="GJ493" s="298"/>
      <c r="GK493" s="298"/>
      <c r="GL493" s="298"/>
      <c r="GM493" s="298"/>
      <c r="GN493" s="298"/>
      <c r="GO493" s="298"/>
      <c r="GP493" s="298"/>
      <c r="GQ493" s="298"/>
      <c r="GR493" s="298"/>
      <c r="GS493" s="298"/>
      <c r="GT493" s="298"/>
      <c r="GU493" s="298"/>
      <c r="GV493" s="298"/>
      <c r="GW493" s="298"/>
      <c r="GX493" s="298"/>
      <c r="GY493" s="298"/>
      <c r="GZ493" s="298"/>
      <c r="HA493" s="298"/>
      <c r="HB493" s="298"/>
      <c r="HC493" s="298"/>
      <c r="HD493" s="298"/>
      <c r="HE493" s="298"/>
      <c r="HF493" s="298"/>
      <c r="HG493" s="298"/>
      <c r="HH493" s="298"/>
      <c r="HI493" s="298"/>
      <c r="HJ493" s="298"/>
      <c r="HK493" s="298"/>
      <c r="HL493" s="298"/>
      <c r="HM493" s="298"/>
      <c r="HN493" s="298"/>
      <c r="HO493" s="298"/>
      <c r="HP493" s="298"/>
      <c r="HQ493" s="298"/>
      <c r="HR493" s="298"/>
      <c r="HS493" s="298"/>
      <c r="HT493" s="298"/>
      <c r="HU493" s="298"/>
      <c r="HV493" s="298"/>
      <c r="HW493" s="298"/>
      <c r="HX493" s="298"/>
      <c r="HY493" s="298"/>
      <c r="HZ493" s="298"/>
      <c r="IA493" s="298"/>
      <c r="IB493" s="298"/>
      <c r="IC493" s="298"/>
      <c r="ID493" s="298"/>
      <c r="IE493" s="298"/>
      <c r="IF493" s="298"/>
      <c r="IG493" s="298"/>
      <c r="IH493" s="298"/>
      <c r="II493" s="298"/>
      <c r="IJ493" s="298"/>
      <c r="IK493" s="298"/>
      <c r="IL493" s="298"/>
      <c r="IM493" s="298"/>
      <c r="IN493" s="298"/>
      <c r="IO493" s="298"/>
      <c r="IP493" s="298"/>
      <c r="IQ493" s="298"/>
      <c r="IR493" s="298"/>
      <c r="IS493" s="298"/>
      <c r="IT493" s="298"/>
      <c r="IU493" s="298"/>
      <c r="IV493" s="298"/>
    </row>
    <row r="494" spans="1:256">
      <c r="A494" s="504">
        <v>2090</v>
      </c>
      <c r="B494" s="380" t="str">
        <f t="shared" si="7"/>
        <v>Thea Farr U17W</v>
      </c>
      <c r="C494" s="512" t="s">
        <v>2013</v>
      </c>
      <c r="D494" s="372" t="s">
        <v>130</v>
      </c>
      <c r="E494" s="386">
        <v>37172</v>
      </c>
      <c r="F494" s="371" t="s">
        <v>2328</v>
      </c>
      <c r="G494" s="406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  <c r="AA494" s="298"/>
      <c r="AB494" s="298"/>
      <c r="AC494" s="298"/>
      <c r="AD494" s="298"/>
      <c r="AE494" s="298"/>
      <c r="AF494" s="298"/>
      <c r="AG494" s="298"/>
      <c r="AH494" s="298"/>
      <c r="AI494" s="298"/>
      <c r="AJ494" s="298"/>
      <c r="AK494" s="298"/>
      <c r="AL494" s="298"/>
      <c r="AM494" s="298"/>
      <c r="AN494" s="298"/>
      <c r="AO494" s="298"/>
      <c r="AP494" s="298"/>
      <c r="AQ494" s="298"/>
      <c r="AR494" s="298"/>
      <c r="AS494" s="298"/>
      <c r="AT494" s="298"/>
      <c r="AU494" s="298"/>
      <c r="AV494" s="298"/>
      <c r="AW494" s="298"/>
      <c r="AX494" s="298"/>
      <c r="AY494" s="298"/>
      <c r="AZ494" s="298"/>
      <c r="BA494" s="298"/>
      <c r="BB494" s="298"/>
      <c r="BC494" s="298"/>
      <c r="BD494" s="298"/>
      <c r="BE494" s="298"/>
      <c r="BF494" s="298"/>
      <c r="BG494" s="298"/>
      <c r="BH494" s="298"/>
      <c r="BI494" s="298"/>
      <c r="BJ494" s="298"/>
      <c r="BK494" s="298"/>
      <c r="BL494" s="298"/>
      <c r="BM494" s="298"/>
      <c r="BN494" s="298"/>
      <c r="BO494" s="298"/>
      <c r="BP494" s="298"/>
      <c r="BQ494" s="298"/>
      <c r="BR494" s="298"/>
      <c r="BS494" s="298"/>
      <c r="BT494" s="298"/>
      <c r="BU494" s="298"/>
      <c r="BV494" s="298"/>
      <c r="BW494" s="298"/>
      <c r="BX494" s="298"/>
      <c r="BY494" s="298"/>
      <c r="BZ494" s="298"/>
      <c r="CA494" s="298"/>
      <c r="CB494" s="298"/>
      <c r="CC494" s="298"/>
      <c r="CD494" s="298"/>
      <c r="CE494" s="298"/>
      <c r="CF494" s="298"/>
      <c r="CG494" s="298"/>
      <c r="CH494" s="298"/>
      <c r="CI494" s="298"/>
      <c r="CJ494" s="298"/>
      <c r="CK494" s="298"/>
      <c r="CL494" s="298"/>
      <c r="CM494" s="298"/>
      <c r="CN494" s="298"/>
      <c r="CO494" s="298"/>
      <c r="CP494" s="298"/>
      <c r="CQ494" s="298"/>
      <c r="CR494" s="298"/>
      <c r="CS494" s="298"/>
      <c r="CT494" s="298"/>
      <c r="CU494" s="298"/>
      <c r="CV494" s="298"/>
      <c r="CW494" s="298"/>
      <c r="CX494" s="298"/>
      <c r="CY494" s="298"/>
      <c r="CZ494" s="298"/>
      <c r="DA494" s="298"/>
      <c r="DB494" s="298"/>
      <c r="DC494" s="298"/>
      <c r="DD494" s="298"/>
      <c r="DE494" s="298"/>
      <c r="DF494" s="298"/>
      <c r="DG494" s="298"/>
      <c r="DH494" s="298"/>
      <c r="DI494" s="298"/>
      <c r="DJ494" s="298"/>
      <c r="DK494" s="298"/>
      <c r="DL494" s="298"/>
      <c r="DM494" s="298"/>
      <c r="DN494" s="298"/>
      <c r="DO494" s="298"/>
      <c r="DP494" s="298"/>
      <c r="DQ494" s="298"/>
      <c r="DR494" s="298"/>
      <c r="DS494" s="298"/>
      <c r="DT494" s="298"/>
      <c r="DU494" s="298"/>
      <c r="DV494" s="298"/>
      <c r="DW494" s="298"/>
      <c r="DX494" s="298"/>
      <c r="DY494" s="298"/>
      <c r="DZ494" s="298"/>
      <c r="EA494" s="298"/>
      <c r="EB494" s="298"/>
      <c r="EC494" s="298"/>
      <c r="ED494" s="298"/>
      <c r="EE494" s="298"/>
      <c r="EF494" s="298"/>
      <c r="EG494" s="298"/>
      <c r="EH494" s="298"/>
      <c r="EI494" s="298"/>
      <c r="EJ494" s="298"/>
      <c r="EK494" s="298"/>
      <c r="EL494" s="298"/>
      <c r="EM494" s="298"/>
      <c r="EN494" s="298"/>
      <c r="EO494" s="298"/>
      <c r="EP494" s="298"/>
      <c r="EQ494" s="298"/>
      <c r="ER494" s="298"/>
      <c r="ES494" s="298"/>
      <c r="ET494" s="298"/>
      <c r="EU494" s="298"/>
      <c r="EV494" s="298"/>
      <c r="EW494" s="298"/>
      <c r="EX494" s="298"/>
      <c r="EY494" s="298"/>
      <c r="EZ494" s="298"/>
      <c r="FA494" s="298"/>
      <c r="FB494" s="298"/>
      <c r="FC494" s="298"/>
      <c r="FD494" s="298"/>
      <c r="FE494" s="298"/>
      <c r="FF494" s="298"/>
      <c r="FG494" s="298"/>
      <c r="FH494" s="298"/>
      <c r="FI494" s="298"/>
      <c r="FJ494" s="298"/>
      <c r="FK494" s="298"/>
      <c r="FL494" s="298"/>
      <c r="FM494" s="298"/>
      <c r="FN494" s="298"/>
      <c r="FO494" s="298"/>
      <c r="FP494" s="298"/>
      <c r="FQ494" s="298"/>
      <c r="FR494" s="298"/>
      <c r="FS494" s="298"/>
      <c r="FT494" s="298"/>
      <c r="FU494" s="298"/>
      <c r="FV494" s="298"/>
      <c r="FW494" s="298"/>
      <c r="FX494" s="298"/>
      <c r="FY494" s="298"/>
      <c r="FZ494" s="298"/>
      <c r="GA494" s="298"/>
      <c r="GB494" s="298"/>
      <c r="GC494" s="298"/>
      <c r="GD494" s="298"/>
      <c r="GE494" s="298"/>
      <c r="GF494" s="298"/>
      <c r="GG494" s="298"/>
      <c r="GH494" s="298"/>
      <c r="GI494" s="298"/>
      <c r="GJ494" s="298"/>
      <c r="GK494" s="298"/>
      <c r="GL494" s="298"/>
      <c r="GM494" s="298"/>
      <c r="GN494" s="298"/>
      <c r="GO494" s="298"/>
      <c r="GP494" s="298"/>
      <c r="GQ494" s="298"/>
      <c r="GR494" s="298"/>
      <c r="GS494" s="298"/>
      <c r="GT494" s="298"/>
      <c r="GU494" s="298"/>
      <c r="GV494" s="298"/>
      <c r="GW494" s="298"/>
      <c r="GX494" s="298"/>
      <c r="GY494" s="298"/>
      <c r="GZ494" s="298"/>
      <c r="HA494" s="298"/>
      <c r="HB494" s="298"/>
      <c r="HC494" s="298"/>
      <c r="HD494" s="298"/>
      <c r="HE494" s="298"/>
      <c r="HF494" s="298"/>
      <c r="HG494" s="298"/>
      <c r="HH494" s="298"/>
      <c r="HI494" s="298"/>
      <c r="HJ494" s="298"/>
      <c r="HK494" s="298"/>
      <c r="HL494" s="298"/>
      <c r="HM494" s="298"/>
      <c r="HN494" s="298"/>
      <c r="HO494" s="298"/>
      <c r="HP494" s="298"/>
      <c r="HQ494" s="298"/>
      <c r="HR494" s="298"/>
      <c r="HS494" s="298"/>
      <c r="HT494" s="298"/>
      <c r="HU494" s="298"/>
      <c r="HV494" s="298"/>
      <c r="HW494" s="298"/>
      <c r="HX494" s="298"/>
      <c r="HY494" s="298"/>
      <c r="HZ494" s="298"/>
      <c r="IA494" s="298"/>
      <c r="IB494" s="298"/>
      <c r="IC494" s="298"/>
      <c r="ID494" s="298"/>
      <c r="IE494" s="298"/>
      <c r="IF494" s="298"/>
      <c r="IG494" s="298"/>
      <c r="IH494" s="298"/>
      <c r="II494" s="298"/>
      <c r="IJ494" s="298"/>
      <c r="IK494" s="298"/>
      <c r="IL494" s="298"/>
      <c r="IM494" s="298"/>
      <c r="IN494" s="298"/>
      <c r="IO494" s="298"/>
      <c r="IP494" s="298"/>
      <c r="IQ494" s="298"/>
      <c r="IR494" s="298"/>
      <c r="IS494" s="298"/>
      <c r="IT494" s="298"/>
      <c r="IU494" s="298"/>
      <c r="IV494" s="298"/>
    </row>
    <row r="495" spans="1:256">
      <c r="A495" s="504">
        <v>2091</v>
      </c>
      <c r="B495" s="380" t="str">
        <f t="shared" si="7"/>
        <v>Emma Graham U17W</v>
      </c>
      <c r="C495" s="512" t="s">
        <v>2013</v>
      </c>
      <c r="D495" s="371" t="s">
        <v>130</v>
      </c>
      <c r="E495" s="386">
        <v>37244</v>
      </c>
      <c r="F495" s="371" t="s">
        <v>2843</v>
      </c>
      <c r="G495" s="406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  <c r="AA495" s="298"/>
      <c r="AB495" s="298"/>
      <c r="AC495" s="298"/>
      <c r="AD495" s="298"/>
      <c r="AE495" s="298"/>
      <c r="AF495" s="298"/>
      <c r="AG495" s="298"/>
      <c r="AH495" s="298"/>
      <c r="AI495" s="298"/>
      <c r="AJ495" s="298"/>
      <c r="AK495" s="298"/>
      <c r="AL495" s="298"/>
      <c r="AM495" s="298"/>
      <c r="AN495" s="298"/>
      <c r="AO495" s="298"/>
      <c r="AP495" s="298"/>
      <c r="AQ495" s="298"/>
      <c r="AR495" s="298"/>
      <c r="AS495" s="298"/>
      <c r="AT495" s="298"/>
      <c r="AU495" s="298"/>
      <c r="AV495" s="298"/>
      <c r="AW495" s="298"/>
      <c r="AX495" s="298"/>
      <c r="AY495" s="298"/>
      <c r="AZ495" s="298"/>
      <c r="BA495" s="298"/>
      <c r="BB495" s="298"/>
      <c r="BC495" s="298"/>
      <c r="BD495" s="298"/>
      <c r="BE495" s="298"/>
      <c r="BF495" s="298"/>
      <c r="BG495" s="298"/>
      <c r="BH495" s="298"/>
      <c r="BI495" s="298"/>
      <c r="BJ495" s="298"/>
      <c r="BK495" s="298"/>
      <c r="BL495" s="298"/>
      <c r="BM495" s="298"/>
      <c r="BN495" s="298"/>
      <c r="BO495" s="298"/>
      <c r="BP495" s="298"/>
      <c r="BQ495" s="298"/>
      <c r="BR495" s="298"/>
      <c r="BS495" s="298"/>
      <c r="BT495" s="298"/>
      <c r="BU495" s="298"/>
      <c r="BV495" s="298"/>
      <c r="BW495" s="298"/>
      <c r="BX495" s="298"/>
      <c r="BY495" s="298"/>
      <c r="BZ495" s="298"/>
      <c r="CA495" s="298"/>
      <c r="CB495" s="298"/>
      <c r="CC495" s="298"/>
      <c r="CD495" s="298"/>
      <c r="CE495" s="298"/>
      <c r="CF495" s="298"/>
      <c r="CG495" s="298"/>
      <c r="CH495" s="298"/>
      <c r="CI495" s="298"/>
      <c r="CJ495" s="298"/>
      <c r="CK495" s="298"/>
      <c r="CL495" s="298"/>
      <c r="CM495" s="298"/>
      <c r="CN495" s="298"/>
      <c r="CO495" s="298"/>
      <c r="CP495" s="298"/>
      <c r="CQ495" s="298"/>
      <c r="CR495" s="298"/>
      <c r="CS495" s="298"/>
      <c r="CT495" s="298"/>
      <c r="CU495" s="298"/>
      <c r="CV495" s="298"/>
      <c r="CW495" s="298"/>
      <c r="CX495" s="298"/>
      <c r="CY495" s="298"/>
      <c r="CZ495" s="298"/>
      <c r="DA495" s="298"/>
      <c r="DB495" s="298"/>
      <c r="DC495" s="298"/>
      <c r="DD495" s="298"/>
      <c r="DE495" s="298"/>
      <c r="DF495" s="298"/>
      <c r="DG495" s="298"/>
      <c r="DH495" s="298"/>
      <c r="DI495" s="298"/>
      <c r="DJ495" s="298"/>
      <c r="DK495" s="298"/>
      <c r="DL495" s="298"/>
      <c r="DM495" s="298"/>
      <c r="DN495" s="298"/>
      <c r="DO495" s="298"/>
      <c r="DP495" s="298"/>
      <c r="DQ495" s="298"/>
      <c r="DR495" s="298"/>
      <c r="DS495" s="298"/>
      <c r="DT495" s="298"/>
      <c r="DU495" s="298"/>
      <c r="DV495" s="298"/>
      <c r="DW495" s="298"/>
      <c r="DX495" s="298"/>
      <c r="DY495" s="298"/>
      <c r="DZ495" s="298"/>
      <c r="EA495" s="298"/>
      <c r="EB495" s="298"/>
      <c r="EC495" s="298"/>
      <c r="ED495" s="298"/>
      <c r="EE495" s="298"/>
      <c r="EF495" s="298"/>
      <c r="EG495" s="298"/>
      <c r="EH495" s="298"/>
      <c r="EI495" s="298"/>
      <c r="EJ495" s="298"/>
      <c r="EK495" s="298"/>
      <c r="EL495" s="298"/>
      <c r="EM495" s="298"/>
      <c r="EN495" s="298"/>
      <c r="EO495" s="298"/>
      <c r="EP495" s="298"/>
      <c r="EQ495" s="298"/>
      <c r="ER495" s="298"/>
      <c r="ES495" s="298"/>
      <c r="ET495" s="298"/>
      <c r="EU495" s="298"/>
      <c r="EV495" s="298"/>
      <c r="EW495" s="298"/>
      <c r="EX495" s="298"/>
      <c r="EY495" s="298"/>
      <c r="EZ495" s="298"/>
      <c r="FA495" s="298"/>
      <c r="FB495" s="298"/>
      <c r="FC495" s="298"/>
      <c r="FD495" s="298"/>
      <c r="FE495" s="298"/>
      <c r="FF495" s="298"/>
      <c r="FG495" s="298"/>
      <c r="FH495" s="298"/>
      <c r="FI495" s="298"/>
      <c r="FJ495" s="298"/>
      <c r="FK495" s="298"/>
      <c r="FL495" s="298"/>
      <c r="FM495" s="298"/>
      <c r="FN495" s="298"/>
      <c r="FO495" s="298"/>
      <c r="FP495" s="298"/>
      <c r="FQ495" s="298"/>
      <c r="FR495" s="298"/>
      <c r="FS495" s="298"/>
      <c r="FT495" s="298"/>
      <c r="FU495" s="298"/>
      <c r="FV495" s="298"/>
      <c r="FW495" s="298"/>
      <c r="FX495" s="298"/>
      <c r="FY495" s="298"/>
      <c r="FZ495" s="298"/>
      <c r="GA495" s="298"/>
      <c r="GB495" s="298"/>
      <c r="GC495" s="298"/>
      <c r="GD495" s="298"/>
      <c r="GE495" s="298"/>
      <c r="GF495" s="298"/>
      <c r="GG495" s="298"/>
      <c r="GH495" s="298"/>
      <c r="GI495" s="298"/>
      <c r="GJ495" s="298"/>
      <c r="GK495" s="298"/>
      <c r="GL495" s="298"/>
      <c r="GM495" s="298"/>
      <c r="GN495" s="298"/>
      <c r="GO495" s="298"/>
      <c r="GP495" s="298"/>
      <c r="GQ495" s="298"/>
      <c r="GR495" s="298"/>
      <c r="GS495" s="298"/>
      <c r="GT495" s="298"/>
      <c r="GU495" s="298"/>
      <c r="GV495" s="298"/>
      <c r="GW495" s="298"/>
      <c r="GX495" s="298"/>
      <c r="GY495" s="298"/>
      <c r="GZ495" s="298"/>
      <c r="HA495" s="298"/>
      <c r="HB495" s="298"/>
      <c r="HC495" s="298"/>
      <c r="HD495" s="298"/>
      <c r="HE495" s="298"/>
      <c r="HF495" s="298"/>
      <c r="HG495" s="298"/>
      <c r="HH495" s="298"/>
      <c r="HI495" s="298"/>
      <c r="HJ495" s="298"/>
      <c r="HK495" s="298"/>
      <c r="HL495" s="298"/>
      <c r="HM495" s="298"/>
      <c r="HN495" s="298"/>
      <c r="HO495" s="298"/>
      <c r="HP495" s="298"/>
      <c r="HQ495" s="298"/>
      <c r="HR495" s="298"/>
      <c r="HS495" s="298"/>
      <c r="HT495" s="298"/>
      <c r="HU495" s="298"/>
      <c r="HV495" s="298"/>
      <c r="HW495" s="298"/>
      <c r="HX495" s="298"/>
      <c r="HY495" s="298"/>
      <c r="HZ495" s="298"/>
      <c r="IA495" s="298"/>
      <c r="IB495" s="298"/>
      <c r="IC495" s="298"/>
      <c r="ID495" s="298"/>
      <c r="IE495" s="298"/>
      <c r="IF495" s="298"/>
      <c r="IG495" s="298"/>
      <c r="IH495" s="298"/>
      <c r="II495" s="298"/>
      <c r="IJ495" s="298"/>
      <c r="IK495" s="298"/>
      <c r="IL495" s="298"/>
      <c r="IM495" s="298"/>
      <c r="IN495" s="298"/>
      <c r="IO495" s="298"/>
      <c r="IP495" s="298"/>
      <c r="IQ495" s="298"/>
      <c r="IR495" s="298"/>
      <c r="IS495" s="298"/>
      <c r="IT495" s="298"/>
      <c r="IU495" s="298"/>
      <c r="IV495" s="298"/>
    </row>
    <row r="496" spans="1:256">
      <c r="A496" s="504">
        <v>2092</v>
      </c>
      <c r="B496" s="380" t="str">
        <f t="shared" si="7"/>
        <v>Martha Taylor U17W</v>
      </c>
      <c r="C496" s="512" t="s">
        <v>2013</v>
      </c>
      <c r="D496" s="379" t="s">
        <v>130</v>
      </c>
      <c r="E496" s="387">
        <v>37316</v>
      </c>
      <c r="F496" s="371" t="s">
        <v>3204</v>
      </c>
      <c r="G496" s="406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  <c r="AA496" s="298"/>
      <c r="AB496" s="298"/>
      <c r="AC496" s="298"/>
      <c r="AD496" s="298"/>
      <c r="AE496" s="298"/>
      <c r="AF496" s="298"/>
      <c r="AG496" s="298"/>
      <c r="AH496" s="298"/>
      <c r="AI496" s="298"/>
      <c r="AJ496" s="298"/>
      <c r="AK496" s="298"/>
      <c r="AL496" s="298"/>
      <c r="AM496" s="298"/>
      <c r="AN496" s="298"/>
      <c r="AO496" s="298"/>
      <c r="AP496" s="298"/>
      <c r="AQ496" s="298"/>
      <c r="AR496" s="298"/>
      <c r="AS496" s="298"/>
      <c r="AT496" s="298"/>
      <c r="AU496" s="298"/>
      <c r="AV496" s="298"/>
      <c r="AW496" s="298"/>
      <c r="AX496" s="298"/>
      <c r="AY496" s="298"/>
      <c r="AZ496" s="298"/>
      <c r="BA496" s="298"/>
      <c r="BB496" s="298"/>
      <c r="BC496" s="298"/>
      <c r="BD496" s="298"/>
      <c r="BE496" s="298"/>
      <c r="BF496" s="298"/>
      <c r="BG496" s="298"/>
      <c r="BH496" s="298"/>
      <c r="BI496" s="298"/>
      <c r="BJ496" s="298"/>
      <c r="BK496" s="298"/>
      <c r="BL496" s="298"/>
      <c r="BM496" s="298"/>
      <c r="BN496" s="298"/>
      <c r="BO496" s="298"/>
      <c r="BP496" s="298"/>
      <c r="BQ496" s="298"/>
      <c r="BR496" s="298"/>
      <c r="BS496" s="298"/>
      <c r="BT496" s="298"/>
      <c r="BU496" s="298"/>
      <c r="BV496" s="298"/>
      <c r="BW496" s="298"/>
      <c r="BX496" s="298"/>
      <c r="BY496" s="298"/>
      <c r="BZ496" s="298"/>
      <c r="CA496" s="298"/>
      <c r="CB496" s="298"/>
      <c r="CC496" s="298"/>
      <c r="CD496" s="298"/>
      <c r="CE496" s="298"/>
      <c r="CF496" s="298"/>
      <c r="CG496" s="298"/>
      <c r="CH496" s="298"/>
      <c r="CI496" s="298"/>
      <c r="CJ496" s="298"/>
      <c r="CK496" s="298"/>
      <c r="CL496" s="298"/>
      <c r="CM496" s="298"/>
      <c r="CN496" s="298"/>
      <c r="CO496" s="298"/>
      <c r="CP496" s="298"/>
      <c r="CQ496" s="298"/>
      <c r="CR496" s="298"/>
      <c r="CS496" s="298"/>
      <c r="CT496" s="298"/>
      <c r="CU496" s="298"/>
      <c r="CV496" s="298"/>
      <c r="CW496" s="298"/>
      <c r="CX496" s="298"/>
      <c r="CY496" s="298"/>
      <c r="CZ496" s="298"/>
      <c r="DA496" s="298"/>
      <c r="DB496" s="298"/>
      <c r="DC496" s="298"/>
      <c r="DD496" s="298"/>
      <c r="DE496" s="298"/>
      <c r="DF496" s="298"/>
      <c r="DG496" s="298"/>
      <c r="DH496" s="298"/>
      <c r="DI496" s="298"/>
      <c r="DJ496" s="298"/>
      <c r="DK496" s="298"/>
      <c r="DL496" s="298"/>
      <c r="DM496" s="298"/>
      <c r="DN496" s="298"/>
      <c r="DO496" s="298"/>
      <c r="DP496" s="298"/>
      <c r="DQ496" s="298"/>
      <c r="DR496" s="298"/>
      <c r="DS496" s="298"/>
      <c r="DT496" s="298"/>
      <c r="DU496" s="298"/>
      <c r="DV496" s="298"/>
      <c r="DW496" s="298"/>
      <c r="DX496" s="298"/>
      <c r="DY496" s="298"/>
      <c r="DZ496" s="298"/>
      <c r="EA496" s="298"/>
      <c r="EB496" s="298"/>
      <c r="EC496" s="298"/>
      <c r="ED496" s="298"/>
      <c r="EE496" s="298"/>
      <c r="EF496" s="298"/>
      <c r="EG496" s="298"/>
      <c r="EH496" s="298"/>
      <c r="EI496" s="298"/>
      <c r="EJ496" s="298"/>
      <c r="EK496" s="298"/>
      <c r="EL496" s="298"/>
      <c r="EM496" s="298"/>
      <c r="EN496" s="298"/>
      <c r="EO496" s="298"/>
      <c r="EP496" s="298"/>
      <c r="EQ496" s="298"/>
      <c r="ER496" s="298"/>
      <c r="ES496" s="298"/>
      <c r="ET496" s="298"/>
      <c r="EU496" s="298"/>
      <c r="EV496" s="298"/>
      <c r="EW496" s="298"/>
      <c r="EX496" s="298"/>
      <c r="EY496" s="298"/>
      <c r="EZ496" s="298"/>
      <c r="FA496" s="298"/>
      <c r="FB496" s="298"/>
      <c r="FC496" s="298"/>
      <c r="FD496" s="298"/>
      <c r="FE496" s="298"/>
      <c r="FF496" s="298"/>
      <c r="FG496" s="298"/>
      <c r="FH496" s="298"/>
      <c r="FI496" s="298"/>
      <c r="FJ496" s="298"/>
      <c r="FK496" s="298"/>
      <c r="FL496" s="298"/>
      <c r="FM496" s="298"/>
      <c r="FN496" s="298"/>
      <c r="FO496" s="298"/>
      <c r="FP496" s="298"/>
      <c r="FQ496" s="298"/>
      <c r="FR496" s="298"/>
      <c r="FS496" s="298"/>
      <c r="FT496" s="298"/>
      <c r="FU496" s="298"/>
      <c r="FV496" s="298"/>
      <c r="FW496" s="298"/>
      <c r="FX496" s="298"/>
      <c r="FY496" s="298"/>
      <c r="FZ496" s="298"/>
      <c r="GA496" s="298"/>
      <c r="GB496" s="298"/>
      <c r="GC496" s="298"/>
      <c r="GD496" s="298"/>
      <c r="GE496" s="298"/>
      <c r="GF496" s="298"/>
      <c r="GG496" s="298"/>
      <c r="GH496" s="298"/>
      <c r="GI496" s="298"/>
      <c r="GJ496" s="298"/>
      <c r="GK496" s="298"/>
      <c r="GL496" s="298"/>
      <c r="GM496" s="298"/>
      <c r="GN496" s="298"/>
      <c r="GO496" s="298"/>
      <c r="GP496" s="298"/>
      <c r="GQ496" s="298"/>
      <c r="GR496" s="298"/>
      <c r="GS496" s="298"/>
      <c r="GT496" s="298"/>
      <c r="GU496" s="298"/>
      <c r="GV496" s="298"/>
      <c r="GW496" s="298"/>
      <c r="GX496" s="298"/>
      <c r="GY496" s="298"/>
      <c r="GZ496" s="298"/>
      <c r="HA496" s="298"/>
      <c r="HB496" s="298"/>
      <c r="HC496" s="298"/>
      <c r="HD496" s="298"/>
      <c r="HE496" s="298"/>
      <c r="HF496" s="298"/>
      <c r="HG496" s="298"/>
      <c r="HH496" s="298"/>
      <c r="HI496" s="298"/>
      <c r="HJ496" s="298"/>
      <c r="HK496" s="298"/>
      <c r="HL496" s="298"/>
      <c r="HM496" s="298"/>
      <c r="HN496" s="298"/>
      <c r="HO496" s="298"/>
      <c r="HP496" s="298"/>
      <c r="HQ496" s="298"/>
      <c r="HR496" s="298"/>
      <c r="HS496" s="298"/>
      <c r="HT496" s="298"/>
      <c r="HU496" s="298"/>
      <c r="HV496" s="298"/>
      <c r="HW496" s="298"/>
      <c r="HX496" s="298"/>
      <c r="HY496" s="298"/>
      <c r="HZ496" s="298"/>
      <c r="IA496" s="298"/>
      <c r="IB496" s="298"/>
      <c r="IC496" s="298"/>
      <c r="ID496" s="298"/>
      <c r="IE496" s="298"/>
      <c r="IF496" s="298"/>
      <c r="IG496" s="298"/>
      <c r="IH496" s="298"/>
      <c r="II496" s="298"/>
      <c r="IJ496" s="298"/>
      <c r="IK496" s="298"/>
      <c r="IL496" s="298"/>
      <c r="IM496" s="298"/>
      <c r="IN496" s="298"/>
      <c r="IO496" s="298"/>
      <c r="IP496" s="298"/>
      <c r="IQ496" s="298"/>
      <c r="IR496" s="298"/>
      <c r="IS496" s="298"/>
      <c r="IT496" s="298"/>
      <c r="IU496" s="298"/>
      <c r="IV496" s="298"/>
    </row>
    <row r="497" spans="1:256">
      <c r="A497" s="504">
        <v>2093</v>
      </c>
      <c r="B497" s="380" t="str">
        <f t="shared" si="7"/>
        <v>Florence Lockwood U17W</v>
      </c>
      <c r="C497" s="512" t="s">
        <v>2013</v>
      </c>
      <c r="D497" s="372" t="s">
        <v>130</v>
      </c>
      <c r="E497" s="386">
        <v>37168</v>
      </c>
      <c r="F497" s="371" t="s">
        <v>2844</v>
      </c>
      <c r="G497" s="406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  <c r="AA497" s="298"/>
      <c r="AB497" s="298"/>
      <c r="AC497" s="298"/>
      <c r="AD497" s="298"/>
      <c r="AE497" s="298"/>
      <c r="AF497" s="298"/>
      <c r="AG497" s="298"/>
      <c r="AH497" s="298"/>
      <c r="AI497" s="298"/>
      <c r="AJ497" s="298"/>
      <c r="AK497" s="298"/>
      <c r="AL497" s="298"/>
      <c r="AM497" s="298"/>
      <c r="AN497" s="298"/>
      <c r="AO497" s="298"/>
      <c r="AP497" s="298"/>
      <c r="AQ497" s="298"/>
      <c r="AR497" s="298"/>
      <c r="AS497" s="298"/>
      <c r="AT497" s="298"/>
      <c r="AU497" s="298"/>
      <c r="AV497" s="298"/>
      <c r="AW497" s="298"/>
      <c r="AX497" s="298"/>
      <c r="AY497" s="298"/>
      <c r="AZ497" s="298"/>
      <c r="BA497" s="298"/>
      <c r="BB497" s="298"/>
      <c r="BC497" s="298"/>
      <c r="BD497" s="298"/>
      <c r="BE497" s="298"/>
      <c r="BF497" s="298"/>
      <c r="BG497" s="298"/>
      <c r="BH497" s="298"/>
      <c r="BI497" s="298"/>
      <c r="BJ497" s="298"/>
      <c r="BK497" s="298"/>
      <c r="BL497" s="298"/>
      <c r="BM497" s="298"/>
      <c r="BN497" s="298"/>
      <c r="BO497" s="298"/>
      <c r="BP497" s="298"/>
      <c r="BQ497" s="298"/>
      <c r="BR497" s="298"/>
      <c r="BS497" s="298"/>
      <c r="BT497" s="298"/>
      <c r="BU497" s="298"/>
      <c r="BV497" s="298"/>
      <c r="BW497" s="298"/>
      <c r="BX497" s="298"/>
      <c r="BY497" s="298"/>
      <c r="BZ497" s="298"/>
      <c r="CA497" s="298"/>
      <c r="CB497" s="298"/>
      <c r="CC497" s="298"/>
      <c r="CD497" s="298"/>
      <c r="CE497" s="298"/>
      <c r="CF497" s="298"/>
      <c r="CG497" s="298"/>
      <c r="CH497" s="298"/>
      <c r="CI497" s="298"/>
      <c r="CJ497" s="298"/>
      <c r="CK497" s="298"/>
      <c r="CL497" s="298"/>
      <c r="CM497" s="298"/>
      <c r="CN497" s="298"/>
      <c r="CO497" s="298"/>
      <c r="CP497" s="298"/>
      <c r="CQ497" s="298"/>
      <c r="CR497" s="298"/>
      <c r="CS497" s="298"/>
      <c r="CT497" s="298"/>
      <c r="CU497" s="298"/>
      <c r="CV497" s="298"/>
      <c r="CW497" s="298"/>
      <c r="CX497" s="298"/>
      <c r="CY497" s="298"/>
      <c r="CZ497" s="298"/>
      <c r="DA497" s="298"/>
      <c r="DB497" s="298"/>
      <c r="DC497" s="298"/>
      <c r="DD497" s="298"/>
      <c r="DE497" s="298"/>
      <c r="DF497" s="298"/>
      <c r="DG497" s="298"/>
      <c r="DH497" s="298"/>
      <c r="DI497" s="298"/>
      <c r="DJ497" s="298"/>
      <c r="DK497" s="298"/>
      <c r="DL497" s="298"/>
      <c r="DM497" s="298"/>
      <c r="DN497" s="298"/>
      <c r="DO497" s="298"/>
      <c r="DP497" s="298"/>
      <c r="DQ497" s="298"/>
      <c r="DR497" s="298"/>
      <c r="DS497" s="298"/>
      <c r="DT497" s="298"/>
      <c r="DU497" s="298"/>
      <c r="DV497" s="298"/>
      <c r="DW497" s="298"/>
      <c r="DX497" s="298"/>
      <c r="DY497" s="298"/>
      <c r="DZ497" s="298"/>
      <c r="EA497" s="298"/>
      <c r="EB497" s="298"/>
      <c r="EC497" s="298"/>
      <c r="ED497" s="298"/>
      <c r="EE497" s="298"/>
      <c r="EF497" s="298"/>
      <c r="EG497" s="298"/>
      <c r="EH497" s="298"/>
      <c r="EI497" s="298"/>
      <c r="EJ497" s="298"/>
      <c r="EK497" s="298"/>
      <c r="EL497" s="298"/>
      <c r="EM497" s="298"/>
      <c r="EN497" s="298"/>
      <c r="EO497" s="298"/>
      <c r="EP497" s="298"/>
      <c r="EQ497" s="298"/>
      <c r="ER497" s="298"/>
      <c r="ES497" s="298"/>
      <c r="ET497" s="298"/>
      <c r="EU497" s="298"/>
      <c r="EV497" s="298"/>
      <c r="EW497" s="298"/>
      <c r="EX497" s="298"/>
      <c r="EY497" s="298"/>
      <c r="EZ497" s="298"/>
      <c r="FA497" s="298"/>
      <c r="FB497" s="298"/>
      <c r="FC497" s="298"/>
      <c r="FD497" s="298"/>
      <c r="FE497" s="298"/>
      <c r="FF497" s="298"/>
      <c r="FG497" s="298"/>
      <c r="FH497" s="298"/>
      <c r="FI497" s="298"/>
      <c r="FJ497" s="298"/>
      <c r="FK497" s="298"/>
      <c r="FL497" s="298"/>
      <c r="FM497" s="298"/>
      <c r="FN497" s="298"/>
      <c r="FO497" s="298"/>
      <c r="FP497" s="298"/>
      <c r="FQ497" s="298"/>
      <c r="FR497" s="298"/>
      <c r="FS497" s="298"/>
      <c r="FT497" s="298"/>
      <c r="FU497" s="298"/>
      <c r="FV497" s="298"/>
      <c r="FW497" s="298"/>
      <c r="FX497" s="298"/>
      <c r="FY497" s="298"/>
      <c r="FZ497" s="298"/>
      <c r="GA497" s="298"/>
      <c r="GB497" s="298"/>
      <c r="GC497" s="298"/>
      <c r="GD497" s="298"/>
      <c r="GE497" s="298"/>
      <c r="GF497" s="298"/>
      <c r="GG497" s="298"/>
      <c r="GH497" s="298"/>
      <c r="GI497" s="298"/>
      <c r="GJ497" s="298"/>
      <c r="GK497" s="298"/>
      <c r="GL497" s="298"/>
      <c r="GM497" s="298"/>
      <c r="GN497" s="298"/>
      <c r="GO497" s="298"/>
      <c r="GP497" s="298"/>
      <c r="GQ497" s="298"/>
      <c r="GR497" s="298"/>
      <c r="GS497" s="298"/>
      <c r="GT497" s="298"/>
      <c r="GU497" s="298"/>
      <c r="GV497" s="298"/>
      <c r="GW497" s="298"/>
      <c r="GX497" s="298"/>
      <c r="GY497" s="298"/>
      <c r="GZ497" s="298"/>
      <c r="HA497" s="298"/>
      <c r="HB497" s="298"/>
      <c r="HC497" s="298"/>
      <c r="HD497" s="298"/>
      <c r="HE497" s="298"/>
      <c r="HF497" s="298"/>
      <c r="HG497" s="298"/>
      <c r="HH497" s="298"/>
      <c r="HI497" s="298"/>
      <c r="HJ497" s="298"/>
      <c r="HK497" s="298"/>
      <c r="HL497" s="298"/>
      <c r="HM497" s="298"/>
      <c r="HN497" s="298"/>
      <c r="HO497" s="298"/>
      <c r="HP497" s="298"/>
      <c r="HQ497" s="298"/>
      <c r="HR497" s="298"/>
      <c r="HS497" s="298"/>
      <c r="HT497" s="298"/>
      <c r="HU497" s="298"/>
      <c r="HV497" s="298"/>
      <c r="HW497" s="298"/>
      <c r="HX497" s="298"/>
      <c r="HY497" s="298"/>
      <c r="HZ497" s="298"/>
      <c r="IA497" s="298"/>
      <c r="IB497" s="298"/>
      <c r="IC497" s="298"/>
      <c r="ID497" s="298"/>
      <c r="IE497" s="298"/>
      <c r="IF497" s="298"/>
      <c r="IG497" s="298"/>
      <c r="IH497" s="298"/>
      <c r="II497" s="298"/>
      <c r="IJ497" s="298"/>
      <c r="IK497" s="298"/>
      <c r="IL497" s="298"/>
      <c r="IM497" s="298"/>
      <c r="IN497" s="298"/>
      <c r="IO497" s="298"/>
      <c r="IP497" s="298"/>
      <c r="IQ497" s="298"/>
      <c r="IR497" s="298"/>
      <c r="IS497" s="298"/>
      <c r="IT497" s="298"/>
      <c r="IU497" s="298"/>
      <c r="IV497" s="298"/>
    </row>
    <row r="498" spans="1:256">
      <c r="A498" s="504">
        <v>2094</v>
      </c>
      <c r="B498" s="380" t="str">
        <f t="shared" si="7"/>
        <v>Amy Mercer U17W</v>
      </c>
      <c r="C498" s="512" t="s">
        <v>2013</v>
      </c>
      <c r="D498" s="372" t="s">
        <v>130</v>
      </c>
      <c r="E498" s="386">
        <v>37299</v>
      </c>
      <c r="F498" s="371" t="s">
        <v>2134</v>
      </c>
      <c r="G498" s="406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  <c r="AA498" s="298"/>
      <c r="AB498" s="298"/>
      <c r="AC498" s="298"/>
      <c r="AD498" s="298"/>
      <c r="AE498" s="298"/>
      <c r="AF498" s="298"/>
      <c r="AG498" s="298"/>
      <c r="AH498" s="298"/>
      <c r="AI498" s="298"/>
      <c r="AJ498" s="298"/>
      <c r="AK498" s="298"/>
      <c r="AL498" s="298"/>
      <c r="AM498" s="298"/>
      <c r="AN498" s="298"/>
      <c r="AO498" s="298"/>
      <c r="AP498" s="298"/>
      <c r="AQ498" s="298"/>
      <c r="AR498" s="298"/>
      <c r="AS498" s="298"/>
      <c r="AT498" s="298"/>
      <c r="AU498" s="298"/>
      <c r="AV498" s="298"/>
      <c r="AW498" s="298"/>
      <c r="AX498" s="298"/>
      <c r="AY498" s="298"/>
      <c r="AZ498" s="298"/>
      <c r="BA498" s="298"/>
      <c r="BB498" s="298"/>
      <c r="BC498" s="298"/>
      <c r="BD498" s="298"/>
      <c r="BE498" s="298"/>
      <c r="BF498" s="298"/>
      <c r="BG498" s="298"/>
      <c r="BH498" s="298"/>
      <c r="BI498" s="298"/>
      <c r="BJ498" s="298"/>
      <c r="BK498" s="298"/>
      <c r="BL498" s="298"/>
      <c r="BM498" s="298"/>
      <c r="BN498" s="298"/>
      <c r="BO498" s="298"/>
      <c r="BP498" s="298"/>
      <c r="BQ498" s="298"/>
      <c r="BR498" s="298"/>
      <c r="BS498" s="298"/>
      <c r="BT498" s="298"/>
      <c r="BU498" s="298"/>
      <c r="BV498" s="298"/>
      <c r="BW498" s="298"/>
      <c r="BX498" s="298"/>
      <c r="BY498" s="298"/>
      <c r="BZ498" s="298"/>
      <c r="CA498" s="298"/>
      <c r="CB498" s="298"/>
      <c r="CC498" s="298"/>
      <c r="CD498" s="298"/>
      <c r="CE498" s="298"/>
      <c r="CF498" s="298"/>
      <c r="CG498" s="298"/>
      <c r="CH498" s="298"/>
      <c r="CI498" s="298"/>
      <c r="CJ498" s="298"/>
      <c r="CK498" s="298"/>
      <c r="CL498" s="298"/>
      <c r="CM498" s="298"/>
      <c r="CN498" s="298"/>
      <c r="CO498" s="298"/>
      <c r="CP498" s="298"/>
      <c r="CQ498" s="298"/>
      <c r="CR498" s="298"/>
      <c r="CS498" s="298"/>
      <c r="CT498" s="298"/>
      <c r="CU498" s="298"/>
      <c r="CV498" s="298"/>
      <c r="CW498" s="298"/>
      <c r="CX498" s="298"/>
      <c r="CY498" s="298"/>
      <c r="CZ498" s="298"/>
      <c r="DA498" s="298"/>
      <c r="DB498" s="298"/>
      <c r="DC498" s="298"/>
      <c r="DD498" s="298"/>
      <c r="DE498" s="298"/>
      <c r="DF498" s="298"/>
      <c r="DG498" s="298"/>
      <c r="DH498" s="298"/>
      <c r="DI498" s="298"/>
      <c r="DJ498" s="298"/>
      <c r="DK498" s="298"/>
      <c r="DL498" s="298"/>
      <c r="DM498" s="298"/>
      <c r="DN498" s="298"/>
      <c r="DO498" s="298"/>
      <c r="DP498" s="298"/>
      <c r="DQ498" s="298"/>
      <c r="DR498" s="298"/>
      <c r="DS498" s="298"/>
      <c r="DT498" s="298"/>
      <c r="DU498" s="298"/>
      <c r="DV498" s="298"/>
      <c r="DW498" s="298"/>
      <c r="DX498" s="298"/>
      <c r="DY498" s="298"/>
      <c r="DZ498" s="298"/>
      <c r="EA498" s="298"/>
      <c r="EB498" s="298"/>
      <c r="EC498" s="298"/>
      <c r="ED498" s="298"/>
      <c r="EE498" s="298"/>
      <c r="EF498" s="298"/>
      <c r="EG498" s="298"/>
      <c r="EH498" s="298"/>
      <c r="EI498" s="298"/>
      <c r="EJ498" s="298"/>
      <c r="EK498" s="298"/>
      <c r="EL498" s="298"/>
      <c r="EM498" s="298"/>
      <c r="EN498" s="298"/>
      <c r="EO498" s="298"/>
      <c r="EP498" s="298"/>
      <c r="EQ498" s="298"/>
      <c r="ER498" s="298"/>
      <c r="ES498" s="298"/>
      <c r="ET498" s="298"/>
      <c r="EU498" s="298"/>
      <c r="EV498" s="298"/>
      <c r="EW498" s="298"/>
      <c r="EX498" s="298"/>
      <c r="EY498" s="298"/>
      <c r="EZ498" s="298"/>
      <c r="FA498" s="298"/>
      <c r="FB498" s="298"/>
      <c r="FC498" s="298"/>
      <c r="FD498" s="298"/>
      <c r="FE498" s="298"/>
      <c r="FF498" s="298"/>
      <c r="FG498" s="298"/>
      <c r="FH498" s="298"/>
      <c r="FI498" s="298"/>
      <c r="FJ498" s="298"/>
      <c r="FK498" s="298"/>
      <c r="FL498" s="298"/>
      <c r="FM498" s="298"/>
      <c r="FN498" s="298"/>
      <c r="FO498" s="298"/>
      <c r="FP498" s="298"/>
      <c r="FQ498" s="298"/>
      <c r="FR498" s="298"/>
      <c r="FS498" s="298"/>
      <c r="FT498" s="298"/>
      <c r="FU498" s="298"/>
      <c r="FV498" s="298"/>
      <c r="FW498" s="298"/>
      <c r="FX498" s="298"/>
      <c r="FY498" s="298"/>
      <c r="FZ498" s="298"/>
      <c r="GA498" s="298"/>
      <c r="GB498" s="298"/>
      <c r="GC498" s="298"/>
      <c r="GD498" s="298"/>
      <c r="GE498" s="298"/>
      <c r="GF498" s="298"/>
      <c r="GG498" s="298"/>
      <c r="GH498" s="298"/>
      <c r="GI498" s="298"/>
      <c r="GJ498" s="298"/>
      <c r="GK498" s="298"/>
      <c r="GL498" s="298"/>
      <c r="GM498" s="298"/>
      <c r="GN498" s="298"/>
      <c r="GO498" s="298"/>
      <c r="GP498" s="298"/>
      <c r="GQ498" s="298"/>
      <c r="GR498" s="298"/>
      <c r="GS498" s="298"/>
      <c r="GT498" s="298"/>
      <c r="GU498" s="298"/>
      <c r="GV498" s="298"/>
      <c r="GW498" s="298"/>
      <c r="GX498" s="298"/>
      <c r="GY498" s="298"/>
      <c r="GZ498" s="298"/>
      <c r="HA498" s="298"/>
      <c r="HB498" s="298"/>
      <c r="HC498" s="298"/>
      <c r="HD498" s="298"/>
      <c r="HE498" s="298"/>
      <c r="HF498" s="298"/>
      <c r="HG498" s="298"/>
      <c r="HH498" s="298"/>
      <c r="HI498" s="298"/>
      <c r="HJ498" s="298"/>
      <c r="HK498" s="298"/>
      <c r="HL498" s="298"/>
      <c r="HM498" s="298"/>
      <c r="HN498" s="298"/>
      <c r="HO498" s="298"/>
      <c r="HP498" s="298"/>
      <c r="HQ498" s="298"/>
      <c r="HR498" s="298"/>
      <c r="HS498" s="298"/>
      <c r="HT498" s="298"/>
      <c r="HU498" s="298"/>
      <c r="HV498" s="298"/>
      <c r="HW498" s="298"/>
      <c r="HX498" s="298"/>
      <c r="HY498" s="298"/>
      <c r="HZ498" s="298"/>
      <c r="IA498" s="298"/>
      <c r="IB498" s="298"/>
      <c r="IC498" s="298"/>
      <c r="ID498" s="298"/>
      <c r="IE498" s="298"/>
      <c r="IF498" s="298"/>
      <c r="IG498" s="298"/>
      <c r="IH498" s="298"/>
      <c r="II498" s="298"/>
      <c r="IJ498" s="298"/>
      <c r="IK498" s="298"/>
      <c r="IL498" s="298"/>
      <c r="IM498" s="298"/>
      <c r="IN498" s="298"/>
      <c r="IO498" s="298"/>
      <c r="IP498" s="298"/>
      <c r="IQ498" s="298"/>
      <c r="IR498" s="298"/>
      <c r="IS498" s="298"/>
      <c r="IT498" s="298"/>
      <c r="IU498" s="298"/>
      <c r="IV498" s="298"/>
    </row>
    <row r="499" spans="1:256">
      <c r="A499" s="504">
        <v>2095</v>
      </c>
      <c r="B499" s="380" t="str">
        <f t="shared" si="7"/>
        <v>Hannah Slater U17W[SW]</v>
      </c>
      <c r="C499" s="512" t="s">
        <v>2013</v>
      </c>
      <c r="D499" s="428" t="s">
        <v>3280</v>
      </c>
      <c r="E499" s="431">
        <v>36949</v>
      </c>
      <c r="F499" s="433" t="s">
        <v>2158</v>
      </c>
      <c r="G499" s="406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  <c r="AA499" s="298"/>
      <c r="AB499" s="298"/>
      <c r="AC499" s="298"/>
      <c r="AD499" s="298"/>
      <c r="AE499" s="298"/>
      <c r="AF499" s="298"/>
      <c r="AG499" s="298"/>
      <c r="AH499" s="298"/>
      <c r="AI499" s="298"/>
      <c r="AJ499" s="298"/>
      <c r="AK499" s="298"/>
      <c r="AL499" s="298"/>
      <c r="AM499" s="298"/>
      <c r="AN499" s="298"/>
      <c r="AO499" s="298"/>
      <c r="AP499" s="298"/>
      <c r="AQ499" s="298"/>
      <c r="AR499" s="298"/>
      <c r="AS499" s="298"/>
      <c r="AT499" s="298"/>
      <c r="AU499" s="298"/>
      <c r="AV499" s="298"/>
      <c r="AW499" s="298"/>
      <c r="AX499" s="298"/>
      <c r="AY499" s="298"/>
      <c r="AZ499" s="298"/>
      <c r="BA499" s="298"/>
      <c r="BB499" s="298"/>
      <c r="BC499" s="298"/>
      <c r="BD499" s="298"/>
      <c r="BE499" s="298"/>
      <c r="BF499" s="298"/>
      <c r="BG499" s="298"/>
      <c r="BH499" s="298"/>
      <c r="BI499" s="298"/>
      <c r="BJ499" s="298"/>
      <c r="BK499" s="298"/>
      <c r="BL499" s="298"/>
      <c r="BM499" s="298"/>
      <c r="BN499" s="298"/>
      <c r="BO499" s="298"/>
      <c r="BP499" s="298"/>
      <c r="BQ499" s="298"/>
      <c r="BR499" s="298"/>
      <c r="BS499" s="298"/>
      <c r="BT499" s="298"/>
      <c r="BU499" s="298"/>
      <c r="BV499" s="298"/>
      <c r="BW499" s="298"/>
      <c r="BX499" s="298"/>
      <c r="BY499" s="298"/>
      <c r="BZ499" s="298"/>
      <c r="CA499" s="298"/>
      <c r="CB499" s="298"/>
      <c r="CC499" s="298"/>
      <c r="CD499" s="298"/>
      <c r="CE499" s="298"/>
      <c r="CF499" s="298"/>
      <c r="CG499" s="298"/>
      <c r="CH499" s="298"/>
      <c r="CI499" s="298"/>
      <c r="CJ499" s="298"/>
      <c r="CK499" s="298"/>
      <c r="CL499" s="298"/>
      <c r="CM499" s="298"/>
      <c r="CN499" s="298"/>
      <c r="CO499" s="298"/>
      <c r="CP499" s="298"/>
      <c r="CQ499" s="298"/>
      <c r="CR499" s="298"/>
      <c r="CS499" s="298"/>
      <c r="CT499" s="298"/>
      <c r="CU499" s="298"/>
      <c r="CV499" s="298"/>
      <c r="CW499" s="298"/>
      <c r="CX499" s="298"/>
      <c r="CY499" s="298"/>
      <c r="CZ499" s="298"/>
      <c r="DA499" s="298"/>
      <c r="DB499" s="298"/>
      <c r="DC499" s="298"/>
      <c r="DD499" s="298"/>
      <c r="DE499" s="298"/>
      <c r="DF499" s="298"/>
      <c r="DG499" s="298"/>
      <c r="DH499" s="298"/>
      <c r="DI499" s="298"/>
      <c r="DJ499" s="298"/>
      <c r="DK499" s="298"/>
      <c r="DL499" s="298"/>
      <c r="DM499" s="298"/>
      <c r="DN499" s="298"/>
      <c r="DO499" s="298"/>
      <c r="DP499" s="298"/>
      <c r="DQ499" s="298"/>
      <c r="DR499" s="298"/>
      <c r="DS499" s="298"/>
      <c r="DT499" s="298"/>
      <c r="DU499" s="298"/>
      <c r="DV499" s="298"/>
      <c r="DW499" s="298"/>
      <c r="DX499" s="298"/>
      <c r="DY499" s="298"/>
      <c r="DZ499" s="298"/>
      <c r="EA499" s="298"/>
      <c r="EB499" s="298"/>
      <c r="EC499" s="298"/>
      <c r="ED499" s="298"/>
      <c r="EE499" s="298"/>
      <c r="EF499" s="298"/>
      <c r="EG499" s="298"/>
      <c r="EH499" s="298"/>
      <c r="EI499" s="298"/>
      <c r="EJ499" s="298"/>
      <c r="EK499" s="298"/>
      <c r="EL499" s="298"/>
      <c r="EM499" s="298"/>
      <c r="EN499" s="298"/>
      <c r="EO499" s="298"/>
      <c r="EP499" s="298"/>
      <c r="EQ499" s="298"/>
      <c r="ER499" s="298"/>
      <c r="ES499" s="298"/>
      <c r="ET499" s="298"/>
      <c r="EU499" s="298"/>
      <c r="EV499" s="298"/>
      <c r="EW499" s="298"/>
      <c r="EX499" s="298"/>
      <c r="EY499" s="298"/>
      <c r="EZ499" s="298"/>
      <c r="FA499" s="298"/>
      <c r="FB499" s="298"/>
      <c r="FC499" s="298"/>
      <c r="FD499" s="298"/>
      <c r="FE499" s="298"/>
      <c r="FF499" s="298"/>
      <c r="FG499" s="298"/>
      <c r="FH499" s="298"/>
      <c r="FI499" s="298"/>
      <c r="FJ499" s="298"/>
      <c r="FK499" s="298"/>
      <c r="FL499" s="298"/>
      <c r="FM499" s="298"/>
      <c r="FN499" s="298"/>
      <c r="FO499" s="298"/>
      <c r="FP499" s="298"/>
      <c r="FQ499" s="298"/>
      <c r="FR499" s="298"/>
      <c r="FS499" s="298"/>
      <c r="FT499" s="298"/>
      <c r="FU499" s="298"/>
      <c r="FV499" s="298"/>
      <c r="FW499" s="298"/>
      <c r="FX499" s="298"/>
      <c r="FY499" s="298"/>
      <c r="FZ499" s="298"/>
      <c r="GA499" s="298"/>
      <c r="GB499" s="298"/>
      <c r="GC499" s="298"/>
      <c r="GD499" s="298"/>
      <c r="GE499" s="298"/>
      <c r="GF499" s="298"/>
      <c r="GG499" s="298"/>
      <c r="GH499" s="298"/>
      <c r="GI499" s="298"/>
      <c r="GJ499" s="298"/>
      <c r="GK499" s="298"/>
      <c r="GL499" s="298"/>
      <c r="GM499" s="298"/>
      <c r="GN499" s="298"/>
      <c r="GO499" s="298"/>
      <c r="GP499" s="298"/>
      <c r="GQ499" s="298"/>
      <c r="GR499" s="298"/>
      <c r="GS499" s="298"/>
      <c r="GT499" s="298"/>
      <c r="GU499" s="298"/>
      <c r="GV499" s="298"/>
      <c r="GW499" s="298"/>
      <c r="GX499" s="298"/>
      <c r="GY499" s="298"/>
      <c r="GZ499" s="298"/>
      <c r="HA499" s="298"/>
      <c r="HB499" s="298"/>
      <c r="HC499" s="298"/>
      <c r="HD499" s="298"/>
      <c r="HE499" s="298"/>
      <c r="HF499" s="298"/>
      <c r="HG499" s="298"/>
      <c r="HH499" s="298"/>
      <c r="HI499" s="298"/>
      <c r="HJ499" s="298"/>
      <c r="HK499" s="298"/>
      <c r="HL499" s="298"/>
      <c r="HM499" s="298"/>
      <c r="HN499" s="298"/>
      <c r="HO499" s="298"/>
      <c r="HP499" s="298"/>
      <c r="HQ499" s="298"/>
      <c r="HR499" s="298"/>
      <c r="HS499" s="298"/>
      <c r="HT499" s="298"/>
      <c r="HU499" s="298"/>
      <c r="HV499" s="298"/>
      <c r="HW499" s="298"/>
      <c r="HX499" s="298"/>
      <c r="HY499" s="298"/>
      <c r="HZ499" s="298"/>
      <c r="IA499" s="298"/>
      <c r="IB499" s="298"/>
      <c r="IC499" s="298"/>
      <c r="ID499" s="298"/>
      <c r="IE499" s="298"/>
      <c r="IF499" s="298"/>
      <c r="IG499" s="298"/>
      <c r="IH499" s="298"/>
      <c r="II499" s="298"/>
      <c r="IJ499" s="298"/>
      <c r="IK499" s="298"/>
      <c r="IL499" s="298"/>
      <c r="IM499" s="298"/>
      <c r="IN499" s="298"/>
      <c r="IO499" s="298"/>
      <c r="IP499" s="298"/>
      <c r="IQ499" s="298"/>
      <c r="IR499" s="298"/>
      <c r="IS499" s="298"/>
      <c r="IT499" s="298"/>
      <c r="IU499" s="298"/>
      <c r="IV499" s="298"/>
    </row>
    <row r="500" spans="1:256">
      <c r="A500" s="504">
        <v>2096</v>
      </c>
      <c r="B500" s="380" t="str">
        <f t="shared" si="7"/>
        <v>Thomas Bourne U20M</v>
      </c>
      <c r="C500" s="512" t="s">
        <v>2013</v>
      </c>
      <c r="D500" s="372" t="s">
        <v>132</v>
      </c>
      <c r="E500" s="386">
        <v>36513</v>
      </c>
      <c r="F500" s="371" t="s">
        <v>3057</v>
      </c>
      <c r="G500" s="406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  <c r="AA500" s="298"/>
      <c r="AB500" s="298"/>
      <c r="AC500" s="298"/>
      <c r="AD500" s="298"/>
      <c r="AE500" s="298"/>
      <c r="AF500" s="298"/>
      <c r="AG500" s="298"/>
      <c r="AH500" s="298"/>
      <c r="AI500" s="298"/>
      <c r="AJ500" s="298"/>
      <c r="AK500" s="298"/>
      <c r="AL500" s="298"/>
      <c r="AM500" s="298"/>
      <c r="AN500" s="298"/>
      <c r="AO500" s="298"/>
      <c r="AP500" s="298"/>
      <c r="AQ500" s="298"/>
      <c r="AR500" s="298"/>
      <c r="AS500" s="298"/>
      <c r="AT500" s="298"/>
      <c r="AU500" s="298"/>
      <c r="AV500" s="298"/>
      <c r="AW500" s="298"/>
      <c r="AX500" s="298"/>
      <c r="AY500" s="298"/>
      <c r="AZ500" s="298"/>
      <c r="BA500" s="298"/>
      <c r="BB500" s="298"/>
      <c r="BC500" s="298"/>
      <c r="BD500" s="298"/>
      <c r="BE500" s="298"/>
      <c r="BF500" s="298"/>
      <c r="BG500" s="298"/>
      <c r="BH500" s="298"/>
      <c r="BI500" s="298"/>
      <c r="BJ500" s="298"/>
      <c r="BK500" s="298"/>
      <c r="BL500" s="298"/>
      <c r="BM500" s="298"/>
      <c r="BN500" s="298"/>
      <c r="BO500" s="298"/>
      <c r="BP500" s="298"/>
      <c r="BQ500" s="298"/>
      <c r="BR500" s="298"/>
      <c r="BS500" s="298"/>
      <c r="BT500" s="298"/>
      <c r="BU500" s="298"/>
      <c r="BV500" s="298"/>
      <c r="BW500" s="298"/>
      <c r="BX500" s="298"/>
      <c r="BY500" s="298"/>
      <c r="BZ500" s="298"/>
      <c r="CA500" s="298"/>
      <c r="CB500" s="298"/>
      <c r="CC500" s="298"/>
      <c r="CD500" s="298"/>
      <c r="CE500" s="298"/>
      <c r="CF500" s="298"/>
      <c r="CG500" s="298"/>
      <c r="CH500" s="298"/>
      <c r="CI500" s="298"/>
      <c r="CJ500" s="298"/>
      <c r="CK500" s="298"/>
      <c r="CL500" s="298"/>
      <c r="CM500" s="298"/>
      <c r="CN500" s="298"/>
      <c r="CO500" s="298"/>
      <c r="CP500" s="298"/>
      <c r="CQ500" s="298"/>
      <c r="CR500" s="298"/>
      <c r="CS500" s="298"/>
      <c r="CT500" s="298"/>
      <c r="CU500" s="298"/>
      <c r="CV500" s="298"/>
      <c r="CW500" s="298"/>
      <c r="CX500" s="298"/>
      <c r="CY500" s="298"/>
      <c r="CZ500" s="298"/>
      <c r="DA500" s="298"/>
      <c r="DB500" s="298"/>
      <c r="DC500" s="298"/>
      <c r="DD500" s="298"/>
      <c r="DE500" s="298"/>
      <c r="DF500" s="298"/>
      <c r="DG500" s="298"/>
      <c r="DH500" s="298"/>
      <c r="DI500" s="298"/>
      <c r="DJ500" s="298"/>
      <c r="DK500" s="298"/>
      <c r="DL500" s="298"/>
      <c r="DM500" s="298"/>
      <c r="DN500" s="298"/>
      <c r="DO500" s="298"/>
      <c r="DP500" s="298"/>
      <c r="DQ500" s="298"/>
      <c r="DR500" s="298"/>
      <c r="DS500" s="298"/>
      <c r="DT500" s="298"/>
      <c r="DU500" s="298"/>
      <c r="DV500" s="298"/>
      <c r="DW500" s="298"/>
      <c r="DX500" s="298"/>
      <c r="DY500" s="298"/>
      <c r="DZ500" s="298"/>
      <c r="EA500" s="298"/>
      <c r="EB500" s="298"/>
      <c r="EC500" s="298"/>
      <c r="ED500" s="298"/>
      <c r="EE500" s="298"/>
      <c r="EF500" s="298"/>
      <c r="EG500" s="298"/>
      <c r="EH500" s="298"/>
      <c r="EI500" s="298"/>
      <c r="EJ500" s="298"/>
      <c r="EK500" s="298"/>
      <c r="EL500" s="298"/>
      <c r="EM500" s="298"/>
      <c r="EN500" s="298"/>
      <c r="EO500" s="298"/>
      <c r="EP500" s="298"/>
      <c r="EQ500" s="298"/>
      <c r="ER500" s="298"/>
      <c r="ES500" s="298"/>
      <c r="ET500" s="298"/>
      <c r="EU500" s="298"/>
      <c r="EV500" s="298"/>
      <c r="EW500" s="298"/>
      <c r="EX500" s="298"/>
      <c r="EY500" s="298"/>
      <c r="EZ500" s="298"/>
      <c r="FA500" s="298"/>
      <c r="FB500" s="298"/>
      <c r="FC500" s="298"/>
      <c r="FD500" s="298"/>
      <c r="FE500" s="298"/>
      <c r="FF500" s="298"/>
      <c r="FG500" s="298"/>
      <c r="FH500" s="298"/>
      <c r="FI500" s="298"/>
      <c r="FJ500" s="298"/>
      <c r="FK500" s="298"/>
      <c r="FL500" s="298"/>
      <c r="FM500" s="298"/>
      <c r="FN500" s="298"/>
      <c r="FO500" s="298"/>
      <c r="FP500" s="298"/>
      <c r="FQ500" s="298"/>
      <c r="FR500" s="298"/>
      <c r="FS500" s="298"/>
      <c r="FT500" s="298"/>
      <c r="FU500" s="298"/>
      <c r="FV500" s="298"/>
      <c r="FW500" s="298"/>
      <c r="FX500" s="298"/>
      <c r="FY500" s="298"/>
      <c r="FZ500" s="298"/>
      <c r="GA500" s="298"/>
      <c r="GB500" s="298"/>
      <c r="GC500" s="298"/>
      <c r="GD500" s="298"/>
      <c r="GE500" s="298"/>
      <c r="GF500" s="298"/>
      <c r="GG500" s="298"/>
      <c r="GH500" s="298"/>
      <c r="GI500" s="298"/>
      <c r="GJ500" s="298"/>
      <c r="GK500" s="298"/>
      <c r="GL500" s="298"/>
      <c r="GM500" s="298"/>
      <c r="GN500" s="298"/>
      <c r="GO500" s="298"/>
      <c r="GP500" s="298"/>
      <c r="GQ500" s="298"/>
      <c r="GR500" s="298"/>
      <c r="GS500" s="298"/>
      <c r="GT500" s="298"/>
      <c r="GU500" s="298"/>
      <c r="GV500" s="298"/>
      <c r="GW500" s="298"/>
      <c r="GX500" s="298"/>
      <c r="GY500" s="298"/>
      <c r="GZ500" s="298"/>
      <c r="HA500" s="298"/>
      <c r="HB500" s="298"/>
      <c r="HC500" s="298"/>
      <c r="HD500" s="298"/>
      <c r="HE500" s="298"/>
      <c r="HF500" s="298"/>
      <c r="HG500" s="298"/>
      <c r="HH500" s="298"/>
      <c r="HI500" s="298"/>
      <c r="HJ500" s="298"/>
      <c r="HK500" s="298"/>
      <c r="HL500" s="298"/>
      <c r="HM500" s="298"/>
      <c r="HN500" s="298"/>
      <c r="HO500" s="298"/>
      <c r="HP500" s="298"/>
      <c r="HQ500" s="298"/>
      <c r="HR500" s="298"/>
      <c r="HS500" s="298"/>
      <c r="HT500" s="298"/>
      <c r="HU500" s="298"/>
      <c r="HV500" s="298"/>
      <c r="HW500" s="298"/>
      <c r="HX500" s="298"/>
      <c r="HY500" s="298"/>
      <c r="HZ500" s="298"/>
      <c r="IA500" s="298"/>
      <c r="IB500" s="298"/>
      <c r="IC500" s="298"/>
      <c r="ID500" s="298"/>
      <c r="IE500" s="298"/>
      <c r="IF500" s="298"/>
      <c r="IG500" s="298"/>
      <c r="IH500" s="298"/>
      <c r="II500" s="298"/>
      <c r="IJ500" s="298"/>
      <c r="IK500" s="298"/>
      <c r="IL500" s="298"/>
      <c r="IM500" s="298"/>
      <c r="IN500" s="298"/>
      <c r="IO500" s="298"/>
      <c r="IP500" s="298"/>
      <c r="IQ500" s="298"/>
      <c r="IR500" s="298"/>
      <c r="IS500" s="298"/>
      <c r="IT500" s="298"/>
      <c r="IU500" s="298"/>
      <c r="IV500" s="298"/>
    </row>
    <row r="501" spans="1:256" ht="15.75">
      <c r="A501" s="504">
        <v>2097</v>
      </c>
      <c r="B501" s="380" t="str">
        <f t="shared" si="7"/>
        <v>Joseph Kelliher U20M</v>
      </c>
      <c r="C501" s="512" t="s">
        <v>2013</v>
      </c>
      <c r="D501" s="391" t="s">
        <v>132</v>
      </c>
      <c r="E501" s="387">
        <v>36419</v>
      </c>
      <c r="F501" s="378" t="s">
        <v>3058</v>
      </c>
      <c r="G501" s="406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  <c r="AA501" s="298"/>
      <c r="AB501" s="298"/>
      <c r="AC501" s="298"/>
      <c r="AD501" s="298"/>
      <c r="AE501" s="298"/>
      <c r="AF501" s="298"/>
      <c r="AG501" s="298"/>
      <c r="AH501" s="298"/>
      <c r="AI501" s="298"/>
      <c r="AJ501" s="298"/>
      <c r="AK501" s="298"/>
      <c r="AL501" s="298"/>
      <c r="AM501" s="298"/>
      <c r="AN501" s="298"/>
      <c r="AO501" s="298"/>
      <c r="AP501" s="298"/>
      <c r="AQ501" s="298"/>
      <c r="AR501" s="298"/>
      <c r="AS501" s="298"/>
      <c r="AT501" s="298"/>
      <c r="AU501" s="298"/>
      <c r="AV501" s="298"/>
      <c r="AW501" s="298"/>
      <c r="AX501" s="298"/>
      <c r="AY501" s="298"/>
      <c r="AZ501" s="298"/>
      <c r="BA501" s="298"/>
      <c r="BB501" s="298"/>
      <c r="BC501" s="298"/>
      <c r="BD501" s="298"/>
      <c r="BE501" s="298"/>
      <c r="BF501" s="298"/>
      <c r="BG501" s="298"/>
      <c r="BH501" s="298"/>
      <c r="BI501" s="298"/>
      <c r="BJ501" s="298"/>
      <c r="BK501" s="298"/>
      <c r="BL501" s="298"/>
      <c r="BM501" s="298"/>
      <c r="BN501" s="298"/>
      <c r="BO501" s="298"/>
      <c r="BP501" s="298"/>
      <c r="BQ501" s="298"/>
      <c r="BR501" s="298"/>
      <c r="BS501" s="298"/>
      <c r="BT501" s="298"/>
      <c r="BU501" s="298"/>
      <c r="BV501" s="298"/>
      <c r="BW501" s="298"/>
      <c r="BX501" s="298"/>
      <c r="BY501" s="298"/>
      <c r="BZ501" s="298"/>
      <c r="CA501" s="298"/>
      <c r="CB501" s="298"/>
      <c r="CC501" s="298"/>
      <c r="CD501" s="298"/>
      <c r="CE501" s="298"/>
      <c r="CF501" s="298"/>
      <c r="CG501" s="298"/>
      <c r="CH501" s="298"/>
      <c r="CI501" s="298"/>
      <c r="CJ501" s="298"/>
      <c r="CK501" s="298"/>
      <c r="CL501" s="298"/>
      <c r="CM501" s="298"/>
      <c r="CN501" s="298"/>
      <c r="CO501" s="298"/>
      <c r="CP501" s="298"/>
      <c r="CQ501" s="298"/>
      <c r="CR501" s="298"/>
      <c r="CS501" s="298"/>
      <c r="CT501" s="298"/>
      <c r="CU501" s="298"/>
      <c r="CV501" s="298"/>
      <c r="CW501" s="298"/>
      <c r="CX501" s="298"/>
      <c r="CY501" s="298"/>
      <c r="CZ501" s="298"/>
      <c r="DA501" s="298"/>
      <c r="DB501" s="298"/>
      <c r="DC501" s="298"/>
      <c r="DD501" s="298"/>
      <c r="DE501" s="298"/>
      <c r="DF501" s="298"/>
      <c r="DG501" s="298"/>
      <c r="DH501" s="298"/>
      <c r="DI501" s="298"/>
      <c r="DJ501" s="298"/>
      <c r="DK501" s="298"/>
      <c r="DL501" s="298"/>
      <c r="DM501" s="298"/>
      <c r="DN501" s="298"/>
      <c r="DO501" s="298"/>
      <c r="DP501" s="298"/>
      <c r="DQ501" s="298"/>
      <c r="DR501" s="298"/>
      <c r="DS501" s="298"/>
      <c r="DT501" s="298"/>
      <c r="DU501" s="298"/>
      <c r="DV501" s="298"/>
      <c r="DW501" s="298"/>
      <c r="DX501" s="298"/>
      <c r="DY501" s="298"/>
      <c r="DZ501" s="298"/>
      <c r="EA501" s="298"/>
      <c r="EB501" s="298"/>
      <c r="EC501" s="298"/>
      <c r="ED501" s="298"/>
      <c r="EE501" s="298"/>
      <c r="EF501" s="298"/>
      <c r="EG501" s="298"/>
      <c r="EH501" s="298"/>
      <c r="EI501" s="298"/>
      <c r="EJ501" s="298"/>
      <c r="EK501" s="298"/>
      <c r="EL501" s="298"/>
      <c r="EM501" s="298"/>
      <c r="EN501" s="298"/>
      <c r="EO501" s="298"/>
      <c r="EP501" s="298"/>
      <c r="EQ501" s="298"/>
      <c r="ER501" s="298"/>
      <c r="ES501" s="298"/>
      <c r="ET501" s="298"/>
      <c r="EU501" s="298"/>
      <c r="EV501" s="298"/>
      <c r="EW501" s="298"/>
      <c r="EX501" s="298"/>
      <c r="EY501" s="298"/>
      <c r="EZ501" s="298"/>
      <c r="FA501" s="298"/>
      <c r="FB501" s="298"/>
      <c r="FC501" s="298"/>
      <c r="FD501" s="298"/>
      <c r="FE501" s="298"/>
      <c r="FF501" s="298"/>
      <c r="FG501" s="298"/>
      <c r="FH501" s="298"/>
      <c r="FI501" s="298"/>
      <c r="FJ501" s="298"/>
      <c r="FK501" s="298"/>
      <c r="FL501" s="298"/>
      <c r="FM501" s="298"/>
      <c r="FN501" s="298"/>
      <c r="FO501" s="298"/>
      <c r="FP501" s="298"/>
      <c r="FQ501" s="298"/>
      <c r="FR501" s="298"/>
      <c r="FS501" s="298"/>
      <c r="FT501" s="298"/>
      <c r="FU501" s="298"/>
      <c r="FV501" s="298"/>
      <c r="FW501" s="298"/>
      <c r="FX501" s="298"/>
      <c r="FY501" s="298"/>
      <c r="FZ501" s="298"/>
      <c r="GA501" s="298"/>
      <c r="GB501" s="298"/>
      <c r="GC501" s="298"/>
      <c r="GD501" s="298"/>
      <c r="GE501" s="298"/>
      <c r="GF501" s="298"/>
      <c r="GG501" s="298"/>
      <c r="GH501" s="298"/>
      <c r="GI501" s="298"/>
      <c r="GJ501" s="298"/>
      <c r="GK501" s="298"/>
      <c r="GL501" s="298"/>
      <c r="GM501" s="298"/>
      <c r="GN501" s="298"/>
      <c r="GO501" s="298"/>
      <c r="GP501" s="298"/>
      <c r="GQ501" s="298"/>
      <c r="GR501" s="298"/>
      <c r="GS501" s="298"/>
      <c r="GT501" s="298"/>
      <c r="GU501" s="298"/>
      <c r="GV501" s="298"/>
      <c r="GW501" s="298"/>
      <c r="GX501" s="298"/>
      <c r="GY501" s="298"/>
      <c r="GZ501" s="298"/>
      <c r="HA501" s="298"/>
      <c r="HB501" s="298"/>
      <c r="HC501" s="298"/>
      <c r="HD501" s="298"/>
      <c r="HE501" s="298"/>
      <c r="HF501" s="298"/>
      <c r="HG501" s="298"/>
      <c r="HH501" s="298"/>
      <c r="HI501" s="298"/>
      <c r="HJ501" s="298"/>
      <c r="HK501" s="298"/>
      <c r="HL501" s="298"/>
      <c r="HM501" s="298"/>
      <c r="HN501" s="298"/>
      <c r="HO501" s="298"/>
      <c r="HP501" s="298"/>
      <c r="HQ501" s="298"/>
      <c r="HR501" s="298"/>
      <c r="HS501" s="298"/>
      <c r="HT501" s="298"/>
      <c r="HU501" s="298"/>
      <c r="HV501" s="298"/>
      <c r="HW501" s="298"/>
      <c r="HX501" s="298"/>
      <c r="HY501" s="298"/>
      <c r="HZ501" s="298"/>
      <c r="IA501" s="298"/>
      <c r="IB501" s="298"/>
      <c r="IC501" s="298"/>
      <c r="ID501" s="298"/>
      <c r="IE501" s="298"/>
      <c r="IF501" s="298"/>
      <c r="IG501" s="298"/>
      <c r="IH501" s="298"/>
      <c r="II501" s="298"/>
      <c r="IJ501" s="298"/>
      <c r="IK501" s="298"/>
      <c r="IL501" s="298"/>
      <c r="IM501" s="298"/>
      <c r="IN501" s="298"/>
      <c r="IO501" s="298"/>
      <c r="IP501" s="298"/>
      <c r="IQ501" s="298"/>
      <c r="IR501" s="298"/>
      <c r="IS501" s="298"/>
      <c r="IT501" s="298"/>
      <c r="IU501" s="298"/>
      <c r="IV501" s="298"/>
    </row>
    <row r="502" spans="1:256">
      <c r="A502" s="504">
        <v>2098</v>
      </c>
      <c r="B502" s="380" t="str">
        <f t="shared" si="7"/>
        <v>Joe Miles U20M</v>
      </c>
      <c r="C502" s="512" t="s">
        <v>2013</v>
      </c>
      <c r="D502" s="372" t="s">
        <v>132</v>
      </c>
      <c r="E502" s="386">
        <v>36203</v>
      </c>
      <c r="F502" s="371" t="s">
        <v>2024</v>
      </c>
      <c r="G502" s="406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  <c r="AA502" s="298"/>
      <c r="AB502" s="298"/>
      <c r="AC502" s="298"/>
      <c r="AD502" s="298"/>
      <c r="AE502" s="298"/>
      <c r="AF502" s="298"/>
      <c r="AG502" s="298"/>
      <c r="AH502" s="298"/>
      <c r="AI502" s="298"/>
      <c r="AJ502" s="298"/>
      <c r="AK502" s="298"/>
      <c r="AL502" s="298"/>
      <c r="AM502" s="298"/>
      <c r="AN502" s="298"/>
      <c r="AO502" s="298"/>
      <c r="AP502" s="298"/>
      <c r="AQ502" s="298"/>
      <c r="AR502" s="298"/>
      <c r="AS502" s="298"/>
      <c r="AT502" s="298"/>
      <c r="AU502" s="298"/>
      <c r="AV502" s="298"/>
      <c r="AW502" s="298"/>
      <c r="AX502" s="298"/>
      <c r="AY502" s="298"/>
      <c r="AZ502" s="298"/>
      <c r="BA502" s="298"/>
      <c r="BB502" s="298"/>
      <c r="BC502" s="298"/>
      <c r="BD502" s="298"/>
      <c r="BE502" s="298"/>
      <c r="BF502" s="298"/>
      <c r="BG502" s="298"/>
      <c r="BH502" s="298"/>
      <c r="BI502" s="298"/>
      <c r="BJ502" s="298"/>
      <c r="BK502" s="298"/>
      <c r="BL502" s="298"/>
      <c r="BM502" s="298"/>
      <c r="BN502" s="298"/>
      <c r="BO502" s="298"/>
      <c r="BP502" s="298"/>
      <c r="BQ502" s="298"/>
      <c r="BR502" s="298"/>
      <c r="BS502" s="298"/>
      <c r="BT502" s="298"/>
      <c r="BU502" s="298"/>
      <c r="BV502" s="298"/>
      <c r="BW502" s="298"/>
      <c r="BX502" s="298"/>
      <c r="BY502" s="298"/>
      <c r="BZ502" s="298"/>
      <c r="CA502" s="298"/>
      <c r="CB502" s="298"/>
      <c r="CC502" s="298"/>
      <c r="CD502" s="298"/>
      <c r="CE502" s="298"/>
      <c r="CF502" s="298"/>
      <c r="CG502" s="298"/>
      <c r="CH502" s="298"/>
      <c r="CI502" s="298"/>
      <c r="CJ502" s="298"/>
      <c r="CK502" s="298"/>
      <c r="CL502" s="298"/>
      <c r="CM502" s="298"/>
      <c r="CN502" s="298"/>
      <c r="CO502" s="298"/>
      <c r="CP502" s="298"/>
      <c r="CQ502" s="298"/>
      <c r="CR502" s="298"/>
      <c r="CS502" s="298"/>
      <c r="CT502" s="298"/>
      <c r="CU502" s="298"/>
      <c r="CV502" s="298"/>
      <c r="CW502" s="298"/>
      <c r="CX502" s="298"/>
      <c r="CY502" s="298"/>
      <c r="CZ502" s="298"/>
      <c r="DA502" s="298"/>
      <c r="DB502" s="298"/>
      <c r="DC502" s="298"/>
      <c r="DD502" s="298"/>
      <c r="DE502" s="298"/>
      <c r="DF502" s="298"/>
      <c r="DG502" s="298"/>
      <c r="DH502" s="298"/>
      <c r="DI502" s="298"/>
      <c r="DJ502" s="298"/>
      <c r="DK502" s="298"/>
      <c r="DL502" s="298"/>
      <c r="DM502" s="298"/>
      <c r="DN502" s="298"/>
      <c r="DO502" s="298"/>
      <c r="DP502" s="298"/>
      <c r="DQ502" s="298"/>
      <c r="DR502" s="298"/>
      <c r="DS502" s="298"/>
      <c r="DT502" s="298"/>
      <c r="DU502" s="298"/>
      <c r="DV502" s="298"/>
      <c r="DW502" s="298"/>
      <c r="DX502" s="298"/>
      <c r="DY502" s="298"/>
      <c r="DZ502" s="298"/>
      <c r="EA502" s="298"/>
      <c r="EB502" s="298"/>
      <c r="EC502" s="298"/>
      <c r="ED502" s="298"/>
      <c r="EE502" s="298"/>
      <c r="EF502" s="298"/>
      <c r="EG502" s="298"/>
      <c r="EH502" s="298"/>
      <c r="EI502" s="298"/>
      <c r="EJ502" s="298"/>
      <c r="EK502" s="298"/>
      <c r="EL502" s="298"/>
      <c r="EM502" s="298"/>
      <c r="EN502" s="298"/>
      <c r="EO502" s="298"/>
      <c r="EP502" s="298"/>
      <c r="EQ502" s="298"/>
      <c r="ER502" s="298"/>
      <c r="ES502" s="298"/>
      <c r="ET502" s="298"/>
      <c r="EU502" s="298"/>
      <c r="EV502" s="298"/>
      <c r="EW502" s="298"/>
      <c r="EX502" s="298"/>
      <c r="EY502" s="298"/>
      <c r="EZ502" s="298"/>
      <c r="FA502" s="298"/>
      <c r="FB502" s="298"/>
      <c r="FC502" s="298"/>
      <c r="FD502" s="298"/>
      <c r="FE502" s="298"/>
      <c r="FF502" s="298"/>
      <c r="FG502" s="298"/>
      <c r="FH502" s="298"/>
      <c r="FI502" s="298"/>
      <c r="FJ502" s="298"/>
      <c r="FK502" s="298"/>
      <c r="FL502" s="298"/>
      <c r="FM502" s="298"/>
      <c r="FN502" s="298"/>
      <c r="FO502" s="298"/>
      <c r="FP502" s="298"/>
      <c r="FQ502" s="298"/>
      <c r="FR502" s="298"/>
      <c r="FS502" s="298"/>
      <c r="FT502" s="298"/>
      <c r="FU502" s="298"/>
      <c r="FV502" s="298"/>
      <c r="FW502" s="298"/>
      <c r="FX502" s="298"/>
      <c r="FY502" s="298"/>
      <c r="FZ502" s="298"/>
      <c r="GA502" s="298"/>
      <c r="GB502" s="298"/>
      <c r="GC502" s="298"/>
      <c r="GD502" s="298"/>
      <c r="GE502" s="298"/>
      <c r="GF502" s="298"/>
      <c r="GG502" s="298"/>
      <c r="GH502" s="298"/>
      <c r="GI502" s="298"/>
      <c r="GJ502" s="298"/>
      <c r="GK502" s="298"/>
      <c r="GL502" s="298"/>
      <c r="GM502" s="298"/>
      <c r="GN502" s="298"/>
      <c r="GO502" s="298"/>
      <c r="GP502" s="298"/>
      <c r="GQ502" s="298"/>
      <c r="GR502" s="298"/>
      <c r="GS502" s="298"/>
      <c r="GT502" s="298"/>
      <c r="GU502" s="298"/>
      <c r="GV502" s="298"/>
      <c r="GW502" s="298"/>
      <c r="GX502" s="298"/>
      <c r="GY502" s="298"/>
      <c r="GZ502" s="298"/>
      <c r="HA502" s="298"/>
      <c r="HB502" s="298"/>
      <c r="HC502" s="298"/>
      <c r="HD502" s="298"/>
      <c r="HE502" s="298"/>
      <c r="HF502" s="298"/>
      <c r="HG502" s="298"/>
      <c r="HH502" s="298"/>
      <c r="HI502" s="298"/>
      <c r="HJ502" s="298"/>
      <c r="HK502" s="298"/>
      <c r="HL502" s="298"/>
      <c r="HM502" s="298"/>
      <c r="HN502" s="298"/>
      <c r="HO502" s="298"/>
      <c r="HP502" s="298"/>
      <c r="HQ502" s="298"/>
      <c r="HR502" s="298"/>
      <c r="HS502" s="298"/>
      <c r="HT502" s="298"/>
      <c r="HU502" s="298"/>
      <c r="HV502" s="298"/>
      <c r="HW502" s="298"/>
      <c r="HX502" s="298"/>
      <c r="HY502" s="298"/>
      <c r="HZ502" s="298"/>
      <c r="IA502" s="298"/>
      <c r="IB502" s="298"/>
      <c r="IC502" s="298"/>
      <c r="ID502" s="298"/>
      <c r="IE502" s="298"/>
      <c r="IF502" s="298"/>
      <c r="IG502" s="298"/>
      <c r="IH502" s="298"/>
      <c r="II502" s="298"/>
      <c r="IJ502" s="298"/>
      <c r="IK502" s="298"/>
      <c r="IL502" s="298"/>
      <c r="IM502" s="298"/>
      <c r="IN502" s="298"/>
      <c r="IO502" s="298"/>
      <c r="IP502" s="298"/>
      <c r="IQ502" s="298"/>
      <c r="IR502" s="298"/>
      <c r="IS502" s="298"/>
      <c r="IT502" s="298"/>
      <c r="IU502" s="298"/>
      <c r="IV502" s="298"/>
    </row>
    <row r="503" spans="1:256">
      <c r="A503" s="504">
        <v>2099</v>
      </c>
      <c r="B503" s="380" t="str">
        <f t="shared" si="7"/>
        <v>Sam Davies U20M</v>
      </c>
      <c r="C503" s="512" t="s">
        <v>2013</v>
      </c>
      <c r="D503" s="391" t="s">
        <v>132</v>
      </c>
      <c r="E503" s="387">
        <v>36098</v>
      </c>
      <c r="F503" s="391" t="s">
        <v>2040</v>
      </c>
      <c r="G503" s="406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  <c r="AA503" s="298"/>
      <c r="AB503" s="298"/>
      <c r="AC503" s="298"/>
      <c r="AD503" s="298"/>
      <c r="AE503" s="298"/>
      <c r="AF503" s="298"/>
      <c r="AG503" s="298"/>
      <c r="AH503" s="298"/>
      <c r="AI503" s="298"/>
      <c r="AJ503" s="298"/>
      <c r="AK503" s="298"/>
      <c r="AL503" s="298"/>
      <c r="AM503" s="298"/>
      <c r="AN503" s="298"/>
      <c r="AO503" s="298"/>
      <c r="AP503" s="298"/>
      <c r="AQ503" s="298"/>
      <c r="AR503" s="298"/>
      <c r="AS503" s="298"/>
      <c r="AT503" s="298"/>
      <c r="AU503" s="298"/>
      <c r="AV503" s="298"/>
      <c r="AW503" s="298"/>
      <c r="AX503" s="298"/>
      <c r="AY503" s="298"/>
      <c r="AZ503" s="298"/>
      <c r="BA503" s="298"/>
      <c r="BB503" s="298"/>
      <c r="BC503" s="298"/>
      <c r="BD503" s="298"/>
      <c r="BE503" s="298"/>
      <c r="BF503" s="298"/>
      <c r="BG503" s="298"/>
      <c r="BH503" s="298"/>
      <c r="BI503" s="298"/>
      <c r="BJ503" s="298"/>
      <c r="BK503" s="298"/>
      <c r="BL503" s="298"/>
      <c r="BM503" s="298"/>
      <c r="BN503" s="298"/>
      <c r="BO503" s="298"/>
      <c r="BP503" s="298"/>
      <c r="BQ503" s="298"/>
      <c r="BR503" s="298"/>
      <c r="BS503" s="298"/>
      <c r="BT503" s="298"/>
      <c r="BU503" s="298"/>
      <c r="BV503" s="298"/>
      <c r="BW503" s="298"/>
      <c r="BX503" s="298"/>
      <c r="BY503" s="298"/>
      <c r="BZ503" s="298"/>
      <c r="CA503" s="298"/>
      <c r="CB503" s="298"/>
      <c r="CC503" s="298"/>
      <c r="CD503" s="298"/>
      <c r="CE503" s="298"/>
      <c r="CF503" s="298"/>
      <c r="CG503" s="298"/>
      <c r="CH503" s="298"/>
      <c r="CI503" s="298"/>
      <c r="CJ503" s="298"/>
      <c r="CK503" s="298"/>
      <c r="CL503" s="298"/>
      <c r="CM503" s="298"/>
      <c r="CN503" s="298"/>
      <c r="CO503" s="298"/>
      <c r="CP503" s="298"/>
      <c r="CQ503" s="298"/>
      <c r="CR503" s="298"/>
      <c r="CS503" s="298"/>
      <c r="CT503" s="298"/>
      <c r="CU503" s="298"/>
      <c r="CV503" s="298"/>
      <c r="CW503" s="298"/>
      <c r="CX503" s="298"/>
      <c r="CY503" s="298"/>
      <c r="CZ503" s="298"/>
      <c r="DA503" s="298"/>
      <c r="DB503" s="298"/>
      <c r="DC503" s="298"/>
      <c r="DD503" s="298"/>
      <c r="DE503" s="298"/>
      <c r="DF503" s="298"/>
      <c r="DG503" s="298"/>
      <c r="DH503" s="298"/>
      <c r="DI503" s="298"/>
      <c r="DJ503" s="298"/>
      <c r="DK503" s="298"/>
      <c r="DL503" s="298"/>
      <c r="DM503" s="298"/>
      <c r="DN503" s="298"/>
      <c r="DO503" s="298"/>
      <c r="DP503" s="298"/>
      <c r="DQ503" s="298"/>
      <c r="DR503" s="298"/>
      <c r="DS503" s="298"/>
      <c r="DT503" s="298"/>
      <c r="DU503" s="298"/>
      <c r="DV503" s="298"/>
      <c r="DW503" s="298"/>
      <c r="DX503" s="298"/>
      <c r="DY503" s="298"/>
      <c r="DZ503" s="298"/>
      <c r="EA503" s="298"/>
      <c r="EB503" s="298"/>
      <c r="EC503" s="298"/>
      <c r="ED503" s="298"/>
      <c r="EE503" s="298"/>
      <c r="EF503" s="298"/>
      <c r="EG503" s="298"/>
      <c r="EH503" s="298"/>
      <c r="EI503" s="298"/>
      <c r="EJ503" s="298"/>
      <c r="EK503" s="298"/>
      <c r="EL503" s="298"/>
      <c r="EM503" s="298"/>
      <c r="EN503" s="298"/>
      <c r="EO503" s="298"/>
      <c r="EP503" s="298"/>
      <c r="EQ503" s="298"/>
      <c r="ER503" s="298"/>
      <c r="ES503" s="298"/>
      <c r="ET503" s="298"/>
      <c r="EU503" s="298"/>
      <c r="EV503" s="298"/>
      <c r="EW503" s="298"/>
      <c r="EX503" s="298"/>
      <c r="EY503" s="298"/>
      <c r="EZ503" s="298"/>
      <c r="FA503" s="298"/>
      <c r="FB503" s="298"/>
      <c r="FC503" s="298"/>
      <c r="FD503" s="298"/>
      <c r="FE503" s="298"/>
      <c r="FF503" s="298"/>
      <c r="FG503" s="298"/>
      <c r="FH503" s="298"/>
      <c r="FI503" s="298"/>
      <c r="FJ503" s="298"/>
      <c r="FK503" s="298"/>
      <c r="FL503" s="298"/>
      <c r="FM503" s="298"/>
      <c r="FN503" s="298"/>
      <c r="FO503" s="298"/>
      <c r="FP503" s="298"/>
      <c r="FQ503" s="298"/>
      <c r="FR503" s="298"/>
      <c r="FS503" s="298"/>
      <c r="FT503" s="298"/>
      <c r="FU503" s="298"/>
      <c r="FV503" s="298"/>
      <c r="FW503" s="298"/>
      <c r="FX503" s="298"/>
      <c r="FY503" s="298"/>
      <c r="FZ503" s="298"/>
      <c r="GA503" s="298"/>
      <c r="GB503" s="298"/>
      <c r="GC503" s="298"/>
      <c r="GD503" s="298"/>
      <c r="GE503" s="298"/>
      <c r="GF503" s="298"/>
      <c r="GG503" s="298"/>
      <c r="GH503" s="298"/>
      <c r="GI503" s="298"/>
      <c r="GJ503" s="298"/>
      <c r="GK503" s="298"/>
      <c r="GL503" s="298"/>
      <c r="GM503" s="298"/>
      <c r="GN503" s="298"/>
      <c r="GO503" s="298"/>
      <c r="GP503" s="298"/>
      <c r="GQ503" s="298"/>
      <c r="GR503" s="298"/>
      <c r="GS503" s="298"/>
      <c r="GT503" s="298"/>
      <c r="GU503" s="298"/>
      <c r="GV503" s="298"/>
      <c r="GW503" s="298"/>
      <c r="GX503" s="298"/>
      <c r="GY503" s="298"/>
      <c r="GZ503" s="298"/>
      <c r="HA503" s="298"/>
      <c r="HB503" s="298"/>
      <c r="HC503" s="298"/>
      <c r="HD503" s="298"/>
      <c r="HE503" s="298"/>
      <c r="HF503" s="298"/>
      <c r="HG503" s="298"/>
      <c r="HH503" s="298"/>
      <c r="HI503" s="298"/>
      <c r="HJ503" s="298"/>
      <c r="HK503" s="298"/>
      <c r="HL503" s="298"/>
      <c r="HM503" s="298"/>
      <c r="HN503" s="298"/>
      <c r="HO503" s="298"/>
      <c r="HP503" s="298"/>
      <c r="HQ503" s="298"/>
      <c r="HR503" s="298"/>
      <c r="HS503" s="298"/>
      <c r="HT503" s="298"/>
      <c r="HU503" s="298"/>
      <c r="HV503" s="298"/>
      <c r="HW503" s="298"/>
      <c r="HX503" s="298"/>
      <c r="HY503" s="298"/>
      <c r="HZ503" s="298"/>
      <c r="IA503" s="298"/>
      <c r="IB503" s="298"/>
      <c r="IC503" s="298"/>
      <c r="ID503" s="298"/>
      <c r="IE503" s="298"/>
      <c r="IF503" s="298"/>
      <c r="IG503" s="298"/>
      <c r="IH503" s="298"/>
      <c r="II503" s="298"/>
      <c r="IJ503" s="298"/>
      <c r="IK503" s="298"/>
      <c r="IL503" s="298"/>
      <c r="IM503" s="298"/>
      <c r="IN503" s="298"/>
      <c r="IO503" s="298"/>
      <c r="IP503" s="298"/>
      <c r="IQ503" s="298"/>
      <c r="IR503" s="298"/>
      <c r="IS503" s="298"/>
      <c r="IT503" s="298"/>
      <c r="IU503" s="298"/>
      <c r="IV503" s="298"/>
    </row>
    <row r="504" spans="1:256">
      <c r="A504" s="504">
        <v>2100</v>
      </c>
      <c r="B504" s="380" t="str">
        <f t="shared" si="7"/>
        <v>Matthew Yates U20M</v>
      </c>
      <c r="C504" s="512" t="s">
        <v>2013</v>
      </c>
      <c r="D504" s="372" t="s">
        <v>132</v>
      </c>
      <c r="E504" s="386">
        <v>36610</v>
      </c>
      <c r="F504" s="371" t="s">
        <v>2845</v>
      </c>
      <c r="G504" s="406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  <c r="AA504" s="298"/>
      <c r="AB504" s="298"/>
      <c r="AC504" s="298"/>
      <c r="AD504" s="298"/>
      <c r="AE504" s="298"/>
      <c r="AF504" s="298"/>
      <c r="AG504" s="298"/>
      <c r="AH504" s="298"/>
      <c r="AI504" s="298"/>
      <c r="AJ504" s="298"/>
      <c r="AK504" s="298"/>
      <c r="AL504" s="298"/>
      <c r="AM504" s="298"/>
      <c r="AN504" s="298"/>
      <c r="AO504" s="298"/>
      <c r="AP504" s="298"/>
      <c r="AQ504" s="298"/>
      <c r="AR504" s="298"/>
      <c r="AS504" s="298"/>
      <c r="AT504" s="298"/>
      <c r="AU504" s="298"/>
      <c r="AV504" s="298"/>
      <c r="AW504" s="298"/>
      <c r="AX504" s="298"/>
      <c r="AY504" s="298"/>
      <c r="AZ504" s="298"/>
      <c r="BA504" s="298"/>
      <c r="BB504" s="298"/>
      <c r="BC504" s="298"/>
      <c r="BD504" s="298"/>
      <c r="BE504" s="298"/>
      <c r="BF504" s="298"/>
      <c r="BG504" s="298"/>
      <c r="BH504" s="298"/>
      <c r="BI504" s="298"/>
      <c r="BJ504" s="298"/>
      <c r="BK504" s="298"/>
      <c r="BL504" s="298"/>
      <c r="BM504" s="298"/>
      <c r="BN504" s="298"/>
      <c r="BO504" s="298"/>
      <c r="BP504" s="298"/>
      <c r="BQ504" s="298"/>
      <c r="BR504" s="298"/>
      <c r="BS504" s="298"/>
      <c r="BT504" s="298"/>
      <c r="BU504" s="298"/>
      <c r="BV504" s="298"/>
      <c r="BW504" s="298"/>
      <c r="BX504" s="298"/>
      <c r="BY504" s="298"/>
      <c r="BZ504" s="298"/>
      <c r="CA504" s="298"/>
      <c r="CB504" s="298"/>
      <c r="CC504" s="298"/>
      <c r="CD504" s="298"/>
      <c r="CE504" s="298"/>
      <c r="CF504" s="298"/>
      <c r="CG504" s="298"/>
      <c r="CH504" s="298"/>
      <c r="CI504" s="298"/>
      <c r="CJ504" s="298"/>
      <c r="CK504" s="298"/>
      <c r="CL504" s="298"/>
      <c r="CM504" s="298"/>
      <c r="CN504" s="298"/>
      <c r="CO504" s="298"/>
      <c r="CP504" s="298"/>
      <c r="CQ504" s="298"/>
      <c r="CR504" s="298"/>
      <c r="CS504" s="298"/>
      <c r="CT504" s="298"/>
      <c r="CU504" s="298"/>
      <c r="CV504" s="298"/>
      <c r="CW504" s="298"/>
      <c r="CX504" s="298"/>
      <c r="CY504" s="298"/>
      <c r="CZ504" s="298"/>
      <c r="DA504" s="298"/>
      <c r="DB504" s="298"/>
      <c r="DC504" s="298"/>
      <c r="DD504" s="298"/>
      <c r="DE504" s="298"/>
      <c r="DF504" s="298"/>
      <c r="DG504" s="298"/>
      <c r="DH504" s="298"/>
      <c r="DI504" s="298"/>
      <c r="DJ504" s="298"/>
      <c r="DK504" s="298"/>
      <c r="DL504" s="298"/>
      <c r="DM504" s="298"/>
      <c r="DN504" s="298"/>
      <c r="DO504" s="298"/>
      <c r="DP504" s="298"/>
      <c r="DQ504" s="298"/>
      <c r="DR504" s="298"/>
      <c r="DS504" s="298"/>
      <c r="DT504" s="298"/>
      <c r="DU504" s="298"/>
      <c r="DV504" s="298"/>
      <c r="DW504" s="298"/>
      <c r="DX504" s="298"/>
      <c r="DY504" s="298"/>
      <c r="DZ504" s="298"/>
      <c r="EA504" s="298"/>
      <c r="EB504" s="298"/>
      <c r="EC504" s="298"/>
      <c r="ED504" s="298"/>
      <c r="EE504" s="298"/>
      <c r="EF504" s="298"/>
      <c r="EG504" s="298"/>
      <c r="EH504" s="298"/>
      <c r="EI504" s="298"/>
      <c r="EJ504" s="298"/>
      <c r="EK504" s="298"/>
      <c r="EL504" s="298"/>
      <c r="EM504" s="298"/>
      <c r="EN504" s="298"/>
      <c r="EO504" s="298"/>
      <c r="EP504" s="298"/>
      <c r="EQ504" s="298"/>
      <c r="ER504" s="298"/>
      <c r="ES504" s="298"/>
      <c r="ET504" s="298"/>
      <c r="EU504" s="298"/>
      <c r="EV504" s="298"/>
      <c r="EW504" s="298"/>
      <c r="EX504" s="298"/>
      <c r="EY504" s="298"/>
      <c r="EZ504" s="298"/>
      <c r="FA504" s="298"/>
      <c r="FB504" s="298"/>
      <c r="FC504" s="298"/>
      <c r="FD504" s="298"/>
      <c r="FE504" s="298"/>
      <c r="FF504" s="298"/>
      <c r="FG504" s="298"/>
      <c r="FH504" s="298"/>
      <c r="FI504" s="298"/>
      <c r="FJ504" s="298"/>
      <c r="FK504" s="298"/>
      <c r="FL504" s="298"/>
      <c r="FM504" s="298"/>
      <c r="FN504" s="298"/>
      <c r="FO504" s="298"/>
      <c r="FP504" s="298"/>
      <c r="FQ504" s="298"/>
      <c r="FR504" s="298"/>
      <c r="FS504" s="298"/>
      <c r="FT504" s="298"/>
      <c r="FU504" s="298"/>
      <c r="FV504" s="298"/>
      <c r="FW504" s="298"/>
      <c r="FX504" s="298"/>
      <c r="FY504" s="298"/>
      <c r="FZ504" s="298"/>
      <c r="GA504" s="298"/>
      <c r="GB504" s="298"/>
      <c r="GC504" s="298"/>
      <c r="GD504" s="298"/>
      <c r="GE504" s="298"/>
      <c r="GF504" s="298"/>
      <c r="GG504" s="298"/>
      <c r="GH504" s="298"/>
      <c r="GI504" s="298"/>
      <c r="GJ504" s="298"/>
      <c r="GK504" s="298"/>
      <c r="GL504" s="298"/>
      <c r="GM504" s="298"/>
      <c r="GN504" s="298"/>
      <c r="GO504" s="298"/>
      <c r="GP504" s="298"/>
      <c r="GQ504" s="298"/>
      <c r="GR504" s="298"/>
      <c r="GS504" s="298"/>
      <c r="GT504" s="298"/>
      <c r="GU504" s="298"/>
      <c r="GV504" s="298"/>
      <c r="GW504" s="298"/>
      <c r="GX504" s="298"/>
      <c r="GY504" s="298"/>
      <c r="GZ504" s="298"/>
      <c r="HA504" s="298"/>
      <c r="HB504" s="298"/>
      <c r="HC504" s="298"/>
      <c r="HD504" s="298"/>
      <c r="HE504" s="298"/>
      <c r="HF504" s="298"/>
      <c r="HG504" s="298"/>
      <c r="HH504" s="298"/>
      <c r="HI504" s="298"/>
      <c r="HJ504" s="298"/>
      <c r="HK504" s="298"/>
      <c r="HL504" s="298"/>
      <c r="HM504" s="298"/>
      <c r="HN504" s="298"/>
      <c r="HO504" s="298"/>
      <c r="HP504" s="298"/>
      <c r="HQ504" s="298"/>
      <c r="HR504" s="298"/>
      <c r="HS504" s="298"/>
      <c r="HT504" s="298"/>
      <c r="HU504" s="298"/>
      <c r="HV504" s="298"/>
      <c r="HW504" s="298"/>
      <c r="HX504" s="298"/>
      <c r="HY504" s="298"/>
      <c r="HZ504" s="298"/>
      <c r="IA504" s="298"/>
      <c r="IB504" s="298"/>
      <c r="IC504" s="298"/>
      <c r="ID504" s="298"/>
      <c r="IE504" s="298"/>
      <c r="IF504" s="298"/>
      <c r="IG504" s="298"/>
      <c r="IH504" s="298"/>
      <c r="II504" s="298"/>
      <c r="IJ504" s="298"/>
      <c r="IK504" s="298"/>
      <c r="IL504" s="298"/>
      <c r="IM504" s="298"/>
      <c r="IN504" s="298"/>
      <c r="IO504" s="298"/>
      <c r="IP504" s="298"/>
      <c r="IQ504" s="298"/>
      <c r="IR504" s="298"/>
      <c r="IS504" s="298"/>
      <c r="IT504" s="298"/>
      <c r="IU504" s="298"/>
      <c r="IV504" s="298"/>
    </row>
    <row r="505" spans="1:256">
      <c r="A505" s="658" t="s">
        <v>1599</v>
      </c>
      <c r="B505" s="405" t="str">
        <f t="shared" si="7"/>
        <v xml:space="preserve"> </v>
      </c>
      <c r="C505" s="515"/>
      <c r="D505" s="470"/>
      <c r="E505" s="382"/>
      <c r="F505" s="381"/>
      <c r="G505" s="406"/>
    </row>
    <row r="506" spans="1:256">
      <c r="A506" s="516">
        <v>401</v>
      </c>
      <c r="B506" s="405" t="str">
        <f t="shared" si="7"/>
        <v>Adam Carpenter SM</v>
      </c>
      <c r="C506" s="515" t="s">
        <v>1600</v>
      </c>
      <c r="D506" s="470" t="s">
        <v>137</v>
      </c>
      <c r="E506" s="382" t="s">
        <v>1649</v>
      </c>
      <c r="F506" s="381" t="s">
        <v>28</v>
      </c>
      <c r="G506" s="406"/>
    </row>
    <row r="507" spans="1:256">
      <c r="A507" s="516">
        <v>402</v>
      </c>
      <c r="B507" s="405" t="str">
        <f t="shared" si="7"/>
        <v>Alex Lee SM</v>
      </c>
      <c r="C507" s="515" t="s">
        <v>1600</v>
      </c>
      <c r="D507" s="470" t="s">
        <v>137</v>
      </c>
      <c r="E507" s="392">
        <v>33891</v>
      </c>
      <c r="F507" s="381" t="s">
        <v>3247</v>
      </c>
      <c r="G507" s="406"/>
    </row>
    <row r="508" spans="1:256">
      <c r="A508" s="516">
        <v>403</v>
      </c>
      <c r="B508" s="405" t="str">
        <f t="shared" ref="B508:B571" si="8">F508&amp;" "&amp;D508</f>
        <v>Andrew Elkins SM</v>
      </c>
      <c r="C508" s="515" t="s">
        <v>1600</v>
      </c>
      <c r="D508" s="381" t="s">
        <v>137</v>
      </c>
      <c r="E508" s="382" t="s">
        <v>1631</v>
      </c>
      <c r="F508" s="381" t="s">
        <v>26</v>
      </c>
      <c r="G508" s="406"/>
    </row>
    <row r="509" spans="1:256">
      <c r="A509" s="575">
        <v>404</v>
      </c>
      <c r="B509" s="576" t="str">
        <f t="shared" si="8"/>
        <v>Alexandra Bryant SW</v>
      </c>
      <c r="C509" s="577" t="s">
        <v>1600</v>
      </c>
      <c r="D509" s="588" t="s">
        <v>233</v>
      </c>
      <c r="E509" s="589" t="s">
        <v>3248</v>
      </c>
      <c r="F509" s="588" t="s">
        <v>3249</v>
      </c>
      <c r="G509" s="406"/>
    </row>
    <row r="510" spans="1:256">
      <c r="A510" s="575">
        <v>405</v>
      </c>
      <c r="B510" s="576" t="str">
        <f t="shared" si="8"/>
        <v>George Walker SM</v>
      </c>
      <c r="C510" s="577" t="s">
        <v>1600</v>
      </c>
      <c r="D510" s="583" t="s">
        <v>137</v>
      </c>
      <c r="E510" s="589" t="s">
        <v>2074</v>
      </c>
      <c r="F510" s="582" t="s">
        <v>613</v>
      </c>
      <c r="G510" s="406"/>
    </row>
    <row r="511" spans="1:256">
      <c r="A511" s="575">
        <v>406</v>
      </c>
      <c r="B511" s="576" t="str">
        <f t="shared" si="8"/>
        <v>Elloit Wilkes SM</v>
      </c>
      <c r="C511" s="577" t="s">
        <v>1600</v>
      </c>
      <c r="D511" s="578" t="s">
        <v>137</v>
      </c>
      <c r="E511" s="579" t="s">
        <v>3250</v>
      </c>
      <c r="F511" s="665" t="s">
        <v>3281</v>
      </c>
      <c r="G511" s="406"/>
    </row>
    <row r="512" spans="1:256">
      <c r="A512" s="575">
        <v>407</v>
      </c>
      <c r="B512" s="576" t="str">
        <f t="shared" si="8"/>
        <v>Jamie Grose SM</v>
      </c>
      <c r="C512" s="577" t="s">
        <v>1600</v>
      </c>
      <c r="D512" s="588" t="s">
        <v>137</v>
      </c>
      <c r="E512" s="579" t="s">
        <v>2053</v>
      </c>
      <c r="F512" s="588" t="s">
        <v>2054</v>
      </c>
      <c r="G512" s="406"/>
    </row>
    <row r="513" spans="1:7">
      <c r="A513" s="575">
        <v>408</v>
      </c>
      <c r="B513" s="576" t="str">
        <f t="shared" si="8"/>
        <v>Sam Bosworth U17M</v>
      </c>
      <c r="C513" s="577" t="s">
        <v>1600</v>
      </c>
      <c r="D513" s="578" t="s">
        <v>131</v>
      </c>
      <c r="E513" s="579" t="s">
        <v>3062</v>
      </c>
      <c r="F513" s="578" t="s">
        <v>3063</v>
      </c>
      <c r="G513" s="406"/>
    </row>
    <row r="514" spans="1:7">
      <c r="A514" s="575">
        <v>409</v>
      </c>
      <c r="B514" s="576" t="str">
        <f t="shared" si="8"/>
        <v>Marcus Pidgley SM</v>
      </c>
      <c r="C514" s="577" t="s">
        <v>1600</v>
      </c>
      <c r="D514" s="588" t="s">
        <v>137</v>
      </c>
      <c r="E514" s="589" t="s">
        <v>2055</v>
      </c>
      <c r="F514" s="585" t="s">
        <v>2056</v>
      </c>
      <c r="G514" s="406"/>
    </row>
    <row r="515" spans="1:7">
      <c r="A515" s="575">
        <v>410</v>
      </c>
      <c r="B515" s="576" t="str">
        <f t="shared" si="8"/>
        <v>Mark Roach SM</v>
      </c>
      <c r="C515" s="577" t="s">
        <v>1600</v>
      </c>
      <c r="D515" s="578" t="s">
        <v>137</v>
      </c>
      <c r="E515" s="579" t="s">
        <v>1934</v>
      </c>
      <c r="F515" s="578" t="s">
        <v>637</v>
      </c>
      <c r="G515" s="406"/>
    </row>
    <row r="516" spans="1:7">
      <c r="A516" s="575">
        <v>411</v>
      </c>
      <c r="B516" s="576" t="str">
        <f t="shared" si="8"/>
        <v>Brian Underwood SM</v>
      </c>
      <c r="C516" s="577" t="s">
        <v>1600</v>
      </c>
      <c r="D516" s="578" t="s">
        <v>137</v>
      </c>
      <c r="E516" s="579" t="s">
        <v>2846</v>
      </c>
      <c r="F516" s="578" t="s">
        <v>2847</v>
      </c>
      <c r="G516" s="406"/>
    </row>
    <row r="517" spans="1:7">
      <c r="A517" s="575">
        <v>412</v>
      </c>
      <c r="B517" s="576" t="str">
        <f t="shared" si="8"/>
        <v>Jamie Paton U15B</v>
      </c>
      <c r="C517" s="577" t="s">
        <v>1600</v>
      </c>
      <c r="D517" s="578" t="s">
        <v>129</v>
      </c>
      <c r="E517" s="579" t="s">
        <v>3059</v>
      </c>
      <c r="F517" s="578" t="s">
        <v>2848</v>
      </c>
      <c r="G517" s="406"/>
    </row>
    <row r="518" spans="1:7">
      <c r="A518" s="575">
        <v>413</v>
      </c>
      <c r="B518" s="576" t="str">
        <f t="shared" si="8"/>
        <v>Matthew Cornes SM</v>
      </c>
      <c r="C518" s="577" t="s">
        <v>1600</v>
      </c>
      <c r="D518" s="583" t="s">
        <v>137</v>
      </c>
      <c r="E518" s="589" t="s">
        <v>2336</v>
      </c>
      <c r="F518" s="582" t="s">
        <v>2125</v>
      </c>
      <c r="G518" s="406"/>
    </row>
    <row r="519" spans="1:7">
      <c r="A519" s="575">
        <v>414</v>
      </c>
      <c r="B519" s="576" t="str">
        <f t="shared" si="8"/>
        <v>Peter Cornes SM</v>
      </c>
      <c r="C519" s="577" t="s">
        <v>1600</v>
      </c>
      <c r="D519" s="588" t="s">
        <v>137</v>
      </c>
      <c r="E519" s="589" t="s">
        <v>1641</v>
      </c>
      <c r="F519" s="585" t="s">
        <v>1573</v>
      </c>
      <c r="G519" s="406"/>
    </row>
    <row r="520" spans="1:7">
      <c r="A520" s="575">
        <v>415</v>
      </c>
      <c r="B520" s="576" t="str">
        <f t="shared" si="8"/>
        <v>Rhys Bennett SM</v>
      </c>
      <c r="C520" s="577" t="s">
        <v>1600</v>
      </c>
      <c r="D520" s="578" t="s">
        <v>137</v>
      </c>
      <c r="E520" s="579" t="s">
        <v>1697</v>
      </c>
      <c r="F520" s="578" t="s">
        <v>2337</v>
      </c>
      <c r="G520" s="406"/>
    </row>
    <row r="521" spans="1:7">
      <c r="A521" s="575">
        <v>416</v>
      </c>
      <c r="B521" s="576" t="str">
        <f t="shared" si="8"/>
        <v>Richard Reeks SM</v>
      </c>
      <c r="C521" s="577" t="s">
        <v>1600</v>
      </c>
      <c r="D521" s="578" t="s">
        <v>137</v>
      </c>
      <c r="E521" s="579" t="s">
        <v>1632</v>
      </c>
      <c r="F521" s="578" t="s">
        <v>17</v>
      </c>
      <c r="G521" s="406"/>
    </row>
    <row r="522" spans="1:7">
      <c r="A522" s="575">
        <v>417</v>
      </c>
      <c r="B522" s="576" t="str">
        <f t="shared" si="8"/>
        <v>Richard Wheeler SM</v>
      </c>
      <c r="C522" s="577" t="s">
        <v>1600</v>
      </c>
      <c r="D522" s="578" t="s">
        <v>137</v>
      </c>
      <c r="E522" s="579" t="s">
        <v>2849</v>
      </c>
      <c r="F522" s="578" t="s">
        <v>1566</v>
      </c>
      <c r="G522" s="406"/>
    </row>
    <row r="523" spans="1:7">
      <c r="A523" s="575">
        <v>418</v>
      </c>
      <c r="B523" s="576" t="str">
        <f t="shared" si="8"/>
        <v>Scott Rutter SM</v>
      </c>
      <c r="C523" s="577" t="s">
        <v>1600</v>
      </c>
      <c r="D523" s="578" t="s">
        <v>137</v>
      </c>
      <c r="E523" s="579" t="s">
        <v>1637</v>
      </c>
      <c r="F523" s="578" t="s">
        <v>1576</v>
      </c>
      <c r="G523" s="406"/>
    </row>
    <row r="524" spans="1:7">
      <c r="A524" s="575">
        <v>419</v>
      </c>
      <c r="B524" s="576" t="str">
        <f t="shared" si="8"/>
        <v>Emma Carpenter SW</v>
      </c>
      <c r="C524" s="577" t="s">
        <v>1600</v>
      </c>
      <c r="D524" s="588" t="s">
        <v>233</v>
      </c>
      <c r="E524" s="579" t="s">
        <v>1639</v>
      </c>
      <c r="F524" s="578" t="s">
        <v>656</v>
      </c>
      <c r="G524" s="406"/>
    </row>
    <row r="525" spans="1:7">
      <c r="A525" s="575">
        <v>420</v>
      </c>
      <c r="B525" s="576" t="str">
        <f t="shared" si="8"/>
        <v>Lizzie Gourlay SW</v>
      </c>
      <c r="C525" s="577" t="s">
        <v>1600</v>
      </c>
      <c r="D525" s="578" t="s">
        <v>233</v>
      </c>
      <c r="E525" s="579" t="s">
        <v>1633</v>
      </c>
      <c r="F525" s="578" t="s">
        <v>1567</v>
      </c>
      <c r="G525" s="406"/>
    </row>
    <row r="526" spans="1:7">
      <c r="A526" s="575">
        <v>421</v>
      </c>
      <c r="B526" s="576" t="str">
        <f t="shared" si="8"/>
        <v>Maddy Vaughan-Johncey SW</v>
      </c>
      <c r="C526" s="577" t="s">
        <v>1600</v>
      </c>
      <c r="D526" s="578" t="s">
        <v>233</v>
      </c>
      <c r="E526" s="579" t="s">
        <v>1634</v>
      </c>
      <c r="F526" s="578" t="s">
        <v>1568</v>
      </c>
      <c r="G526" s="406"/>
    </row>
    <row r="527" spans="1:7">
      <c r="A527" s="575">
        <v>422</v>
      </c>
      <c r="B527" s="576" t="str">
        <f t="shared" si="8"/>
        <v>Nicola Cornes SW</v>
      </c>
      <c r="C527" s="577" t="s">
        <v>1600</v>
      </c>
      <c r="D527" s="588" t="s">
        <v>233</v>
      </c>
      <c r="E527" s="589" t="s">
        <v>1642</v>
      </c>
      <c r="F527" s="585" t="s">
        <v>1722</v>
      </c>
      <c r="G527" s="406"/>
    </row>
    <row r="528" spans="1:7">
      <c r="A528" s="575">
        <v>423</v>
      </c>
      <c r="B528" s="576" t="str">
        <f t="shared" si="8"/>
        <v>Ruth Elkins SW</v>
      </c>
      <c r="C528" s="577" t="s">
        <v>1600</v>
      </c>
      <c r="D528" s="588" t="s">
        <v>233</v>
      </c>
      <c r="E528" s="579" t="s">
        <v>2057</v>
      </c>
      <c r="F528" s="588" t="s">
        <v>3118</v>
      </c>
      <c r="G528" s="406"/>
    </row>
    <row r="529" spans="1:7">
      <c r="A529" s="575">
        <v>424</v>
      </c>
      <c r="B529" s="576" t="str">
        <f t="shared" si="8"/>
        <v>Steffi Bennett SW</v>
      </c>
      <c r="C529" s="577" t="s">
        <v>1600</v>
      </c>
      <c r="D529" s="588" t="s">
        <v>233</v>
      </c>
      <c r="E529" s="589" t="s">
        <v>1696</v>
      </c>
      <c r="F529" s="588" t="s">
        <v>3119</v>
      </c>
      <c r="G529" s="406"/>
    </row>
    <row r="530" spans="1:7">
      <c r="A530" s="575">
        <v>425</v>
      </c>
      <c r="B530" s="576" t="str">
        <f t="shared" si="8"/>
        <v>Anthony Booth U13B</v>
      </c>
      <c r="C530" s="577" t="s">
        <v>1600</v>
      </c>
      <c r="D530" s="588" t="s">
        <v>127</v>
      </c>
      <c r="E530" s="589" t="s">
        <v>2338</v>
      </c>
      <c r="F530" s="585" t="s">
        <v>2339</v>
      </c>
      <c r="G530" s="406"/>
    </row>
    <row r="531" spans="1:7">
      <c r="A531" s="575">
        <v>426</v>
      </c>
      <c r="B531" s="576" t="str">
        <f t="shared" si="8"/>
        <v>Ashley Gannon U13B</v>
      </c>
      <c r="C531" s="577" t="s">
        <v>1600</v>
      </c>
      <c r="D531" s="588" t="s">
        <v>127</v>
      </c>
      <c r="E531" s="589" t="s">
        <v>2340</v>
      </c>
      <c r="F531" s="588" t="s">
        <v>2341</v>
      </c>
      <c r="G531" s="406"/>
    </row>
    <row r="532" spans="1:7">
      <c r="A532" s="575">
        <v>427</v>
      </c>
      <c r="B532" s="576" t="str">
        <f t="shared" si="8"/>
        <v>Callum McGinley U13B</v>
      </c>
      <c r="C532" s="577" t="s">
        <v>1600</v>
      </c>
      <c r="D532" s="583" t="s">
        <v>127</v>
      </c>
      <c r="E532" s="579" t="s">
        <v>2850</v>
      </c>
      <c r="F532" s="661" t="s">
        <v>2851</v>
      </c>
      <c r="G532" s="406"/>
    </row>
    <row r="533" spans="1:7">
      <c r="A533" s="575">
        <v>428</v>
      </c>
      <c r="B533" s="576" t="str">
        <f t="shared" si="8"/>
        <v>Cameron Corbin U13B</v>
      </c>
      <c r="C533" s="577" t="s">
        <v>1600</v>
      </c>
      <c r="D533" s="588" t="s">
        <v>127</v>
      </c>
      <c r="E533" s="589" t="s">
        <v>2343</v>
      </c>
      <c r="F533" s="588" t="s">
        <v>2342</v>
      </c>
      <c r="G533" s="406"/>
    </row>
    <row r="534" spans="1:7">
      <c r="A534" s="575">
        <v>429</v>
      </c>
      <c r="B534" s="576" t="str">
        <f t="shared" si="8"/>
        <v>Connor Corbin U13B</v>
      </c>
      <c r="C534" s="577" t="s">
        <v>1600</v>
      </c>
      <c r="D534" s="588" t="s">
        <v>127</v>
      </c>
      <c r="E534" s="579" t="s">
        <v>2343</v>
      </c>
      <c r="F534" s="590" t="s">
        <v>2344</v>
      </c>
      <c r="G534" s="406"/>
    </row>
    <row r="535" spans="1:7">
      <c r="A535" s="575">
        <v>430</v>
      </c>
      <c r="B535" s="576" t="str">
        <f t="shared" si="8"/>
        <v>Dominic Heffer U13B</v>
      </c>
      <c r="C535" s="577" t="s">
        <v>1600</v>
      </c>
      <c r="D535" s="583" t="s">
        <v>127</v>
      </c>
      <c r="E535" s="579" t="s">
        <v>2852</v>
      </c>
      <c r="F535" s="661" t="s">
        <v>2853</v>
      </c>
      <c r="G535" s="406"/>
    </row>
    <row r="536" spans="1:7">
      <c r="A536" s="575">
        <v>431</v>
      </c>
      <c r="B536" s="576" t="str">
        <f t="shared" si="8"/>
        <v>Finn  Pardy U13B</v>
      </c>
      <c r="C536" s="577" t="s">
        <v>1600</v>
      </c>
      <c r="D536" s="580" t="s">
        <v>127</v>
      </c>
      <c r="E536" s="579" t="s">
        <v>2345</v>
      </c>
      <c r="F536" s="588" t="s">
        <v>2346</v>
      </c>
      <c r="G536" s="406"/>
    </row>
    <row r="537" spans="1:7">
      <c r="A537" s="575">
        <v>432</v>
      </c>
      <c r="B537" s="576" t="str">
        <f t="shared" si="8"/>
        <v>George Farley U13B</v>
      </c>
      <c r="C537" s="577" t="s">
        <v>1600</v>
      </c>
      <c r="D537" s="583" t="s">
        <v>127</v>
      </c>
      <c r="E537" s="579" t="s">
        <v>2854</v>
      </c>
      <c r="F537" s="662" t="s">
        <v>2855</v>
      </c>
      <c r="G537" s="406"/>
    </row>
    <row r="538" spans="1:7">
      <c r="A538" s="575">
        <v>433</v>
      </c>
      <c r="B538" s="576" t="str">
        <f t="shared" si="8"/>
        <v>George Mahon U13B</v>
      </c>
      <c r="C538" s="577" t="s">
        <v>1600</v>
      </c>
      <c r="D538" s="583" t="s">
        <v>127</v>
      </c>
      <c r="E538" s="579" t="s">
        <v>2856</v>
      </c>
      <c r="F538" s="661" t="s">
        <v>2857</v>
      </c>
      <c r="G538" s="406"/>
    </row>
    <row r="539" spans="1:7">
      <c r="A539" s="575">
        <v>434</v>
      </c>
      <c r="B539" s="576" t="str">
        <f t="shared" si="8"/>
        <v>Harry Midgley U13B</v>
      </c>
      <c r="C539" s="577" t="s">
        <v>1600</v>
      </c>
      <c r="D539" s="583" t="s">
        <v>127</v>
      </c>
      <c r="E539" s="579" t="s">
        <v>2858</v>
      </c>
      <c r="F539" s="661" t="s">
        <v>2859</v>
      </c>
      <c r="G539" s="406"/>
    </row>
    <row r="540" spans="1:7">
      <c r="A540" s="575">
        <v>435</v>
      </c>
      <c r="B540" s="576" t="str">
        <f t="shared" si="8"/>
        <v>Louis Bourke U13B</v>
      </c>
      <c r="C540" s="577" t="s">
        <v>1600</v>
      </c>
      <c r="D540" s="578" t="s">
        <v>127</v>
      </c>
      <c r="E540" s="579" t="s">
        <v>3251</v>
      </c>
      <c r="F540" s="578" t="s">
        <v>3252</v>
      </c>
      <c r="G540" s="406"/>
    </row>
    <row r="541" spans="1:7">
      <c r="A541" s="575">
        <v>436</v>
      </c>
      <c r="B541" s="576" t="str">
        <f t="shared" si="8"/>
        <v>William Rabjohns U13B</v>
      </c>
      <c r="C541" s="577" t="s">
        <v>1600</v>
      </c>
      <c r="D541" s="583" t="s">
        <v>127</v>
      </c>
      <c r="E541" s="579" t="s">
        <v>2860</v>
      </c>
      <c r="F541" s="661" t="s">
        <v>2861</v>
      </c>
      <c r="G541" s="406"/>
    </row>
    <row r="542" spans="1:7">
      <c r="A542" s="516">
        <v>437</v>
      </c>
      <c r="B542" s="405" t="str">
        <f t="shared" si="8"/>
        <v>Abbie Rogers U13G</v>
      </c>
      <c r="C542" s="515" t="s">
        <v>1600</v>
      </c>
      <c r="D542" s="519" t="s">
        <v>126</v>
      </c>
      <c r="E542" s="469" t="s">
        <v>2862</v>
      </c>
      <c r="F542" s="470" t="s">
        <v>2863</v>
      </c>
      <c r="G542" s="406"/>
    </row>
    <row r="543" spans="1:7">
      <c r="A543" s="516">
        <v>438</v>
      </c>
      <c r="B543" s="405" t="str">
        <f t="shared" si="8"/>
        <v>Amesha Payne U13G</v>
      </c>
      <c r="C543" s="515" t="s">
        <v>1600</v>
      </c>
      <c r="D543" s="519" t="s">
        <v>126</v>
      </c>
      <c r="E543" s="469" t="s">
        <v>3253</v>
      </c>
      <c r="F543" s="470" t="s">
        <v>3254</v>
      </c>
      <c r="G543" s="406"/>
    </row>
    <row r="544" spans="1:7">
      <c r="A544" s="516">
        <v>439</v>
      </c>
      <c r="B544" s="405" t="str">
        <f t="shared" si="8"/>
        <v>Aimie Quarrie U13G</v>
      </c>
      <c r="C544" s="515" t="s">
        <v>1600</v>
      </c>
      <c r="D544" s="519" t="s">
        <v>126</v>
      </c>
      <c r="E544" s="469" t="s">
        <v>2864</v>
      </c>
      <c r="F544" s="470" t="s">
        <v>2865</v>
      </c>
      <c r="G544" s="406"/>
    </row>
    <row r="545" spans="1:256">
      <c r="A545" s="516">
        <v>440</v>
      </c>
      <c r="B545" s="405" t="str">
        <f t="shared" si="8"/>
        <v>Charlotte Smith U13G</v>
      </c>
      <c r="C545" s="515" t="s">
        <v>1600</v>
      </c>
      <c r="D545" s="381" t="s">
        <v>126</v>
      </c>
      <c r="E545" s="382" t="s">
        <v>2348</v>
      </c>
      <c r="F545" s="381" t="s">
        <v>2349</v>
      </c>
      <c r="G545" s="406"/>
    </row>
    <row r="546" spans="1:256">
      <c r="A546" s="516">
        <v>441</v>
      </c>
      <c r="B546" s="405" t="str">
        <f t="shared" si="8"/>
        <v>Claudia Winthrop-Wallace U13G</v>
      </c>
      <c r="C546" s="515" t="s">
        <v>1600</v>
      </c>
      <c r="D546" s="470" t="s">
        <v>126</v>
      </c>
      <c r="E546" s="382" t="s">
        <v>2350</v>
      </c>
      <c r="F546" s="468" t="s">
        <v>2351</v>
      </c>
      <c r="G546" s="406"/>
    </row>
    <row r="547" spans="1:256">
      <c r="A547" s="516">
        <v>442</v>
      </c>
      <c r="B547" s="405" t="str">
        <f t="shared" si="8"/>
        <v>Phoebe Anson U15G</v>
      </c>
      <c r="C547" s="515" t="s">
        <v>1600</v>
      </c>
      <c r="D547" s="519" t="s">
        <v>128</v>
      </c>
      <c r="E547" s="469" t="s">
        <v>2353</v>
      </c>
      <c r="F547" s="470" t="s">
        <v>3255</v>
      </c>
      <c r="G547" s="406"/>
    </row>
    <row r="548" spans="1:256">
      <c r="A548" s="516">
        <v>443</v>
      </c>
      <c r="B548" s="405" t="str">
        <f t="shared" si="8"/>
        <v>Eleanor Mowbray U13G</v>
      </c>
      <c r="C548" s="515" t="s">
        <v>1600</v>
      </c>
      <c r="D548" s="519" t="s">
        <v>126</v>
      </c>
      <c r="E548" s="469" t="s">
        <v>2866</v>
      </c>
      <c r="F548" s="470" t="s">
        <v>2867</v>
      </c>
      <c r="G548" s="406"/>
    </row>
    <row r="549" spans="1:256">
      <c r="A549" s="516">
        <v>444</v>
      </c>
      <c r="B549" s="405" t="str">
        <f t="shared" si="8"/>
        <v>Ayesha Payne U13G</v>
      </c>
      <c r="C549" s="515" t="s">
        <v>1600</v>
      </c>
      <c r="D549" s="519" t="s">
        <v>126</v>
      </c>
      <c r="E549" s="469" t="s">
        <v>3253</v>
      </c>
      <c r="F549" s="470" t="s">
        <v>3256</v>
      </c>
      <c r="G549" s="406"/>
    </row>
    <row r="550" spans="1:256">
      <c r="A550" s="516">
        <v>445</v>
      </c>
      <c r="B550" s="405" t="str">
        <f t="shared" si="8"/>
        <v>Sarah-Louise Hazell U15G</v>
      </c>
      <c r="C550" s="515" t="s">
        <v>1600</v>
      </c>
      <c r="D550" s="519" t="s">
        <v>128</v>
      </c>
      <c r="E550" s="469" t="s">
        <v>3060</v>
      </c>
      <c r="F550" s="470" t="s">
        <v>3120</v>
      </c>
      <c r="G550" s="406"/>
    </row>
    <row r="551" spans="1:256">
      <c r="A551" s="516">
        <v>446</v>
      </c>
      <c r="B551" s="405" t="str">
        <f t="shared" si="8"/>
        <v>Leah Watts U13G</v>
      </c>
      <c r="C551" s="515" t="s">
        <v>1600</v>
      </c>
      <c r="D551" s="424" t="s">
        <v>126</v>
      </c>
      <c r="E551" s="425">
        <v>38545</v>
      </c>
      <c r="F551" s="468" t="s">
        <v>2347</v>
      </c>
      <c r="G551" s="406"/>
    </row>
    <row r="552" spans="1:256">
      <c r="A552" s="516">
        <v>447</v>
      </c>
      <c r="B552" s="405" t="str">
        <f t="shared" si="8"/>
        <v>Lola Riley U13G</v>
      </c>
      <c r="C552" s="515" t="s">
        <v>1600</v>
      </c>
      <c r="D552" s="519" t="s">
        <v>126</v>
      </c>
      <c r="E552" s="469" t="s">
        <v>2868</v>
      </c>
      <c r="F552" s="470" t="s">
        <v>2869</v>
      </c>
      <c r="G552" s="406"/>
    </row>
    <row r="553" spans="1:256">
      <c r="A553" s="516">
        <v>448</v>
      </c>
      <c r="B553" s="405" t="str">
        <f t="shared" si="8"/>
        <v>Mia Riley U13G</v>
      </c>
      <c r="C553" s="515" t="s">
        <v>1600</v>
      </c>
      <c r="D553" s="519" t="s">
        <v>126</v>
      </c>
      <c r="E553" s="469" t="s">
        <v>2868</v>
      </c>
      <c r="F553" s="470" t="s">
        <v>2870</v>
      </c>
      <c r="G553" s="406"/>
    </row>
    <row r="554" spans="1:256">
      <c r="A554" s="516">
        <v>449</v>
      </c>
      <c r="B554" s="405" t="str">
        <f t="shared" si="8"/>
        <v>Millie Rogers U13G</v>
      </c>
      <c r="C554" s="515" t="s">
        <v>1600</v>
      </c>
      <c r="D554" s="424" t="s">
        <v>126</v>
      </c>
      <c r="E554" s="425">
        <v>38120</v>
      </c>
      <c r="F554" s="468" t="s">
        <v>2871</v>
      </c>
      <c r="G554" s="406"/>
    </row>
    <row r="555" spans="1:256">
      <c r="A555" s="516">
        <v>450</v>
      </c>
      <c r="B555" s="405" t="str">
        <f t="shared" si="8"/>
        <v>Molly Pearce U13G</v>
      </c>
      <c r="C555" s="515" t="s">
        <v>1600</v>
      </c>
      <c r="D555" s="518" t="s">
        <v>126</v>
      </c>
      <c r="E555" s="469" t="s">
        <v>2872</v>
      </c>
      <c r="F555" s="470" t="s">
        <v>2873</v>
      </c>
      <c r="G555" s="406"/>
    </row>
    <row r="556" spans="1:256">
      <c r="A556" s="516">
        <v>451</v>
      </c>
      <c r="B556" s="405" t="str">
        <f t="shared" si="8"/>
        <v>Safia Stacey U13G</v>
      </c>
      <c r="C556" s="515" t="s">
        <v>1600</v>
      </c>
      <c r="D556" s="416" t="s">
        <v>126</v>
      </c>
      <c r="E556" s="469" t="s">
        <v>2354</v>
      </c>
      <c r="F556" s="381" t="s">
        <v>2355</v>
      </c>
      <c r="G556" s="406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  <c r="AA556" s="298"/>
      <c r="AB556" s="298"/>
      <c r="AC556" s="298"/>
      <c r="AD556" s="298"/>
      <c r="AE556" s="298"/>
      <c r="AF556" s="298"/>
      <c r="AG556" s="298"/>
      <c r="AH556" s="298"/>
      <c r="AI556" s="298"/>
      <c r="AJ556" s="298"/>
      <c r="AK556" s="298"/>
      <c r="AL556" s="298"/>
      <c r="AM556" s="298"/>
      <c r="AN556" s="298"/>
      <c r="AO556" s="298"/>
      <c r="AP556" s="298"/>
      <c r="AQ556" s="298"/>
      <c r="AR556" s="298"/>
      <c r="AS556" s="298"/>
      <c r="AT556" s="298"/>
      <c r="AU556" s="298"/>
      <c r="AV556" s="298"/>
      <c r="AW556" s="298"/>
      <c r="AX556" s="298"/>
      <c r="AY556" s="298"/>
      <c r="AZ556" s="298"/>
      <c r="BA556" s="298"/>
      <c r="BB556" s="298"/>
      <c r="BC556" s="298"/>
      <c r="BD556" s="298"/>
      <c r="BE556" s="298"/>
      <c r="BF556" s="298"/>
      <c r="BG556" s="298"/>
      <c r="BH556" s="298"/>
      <c r="BI556" s="298"/>
      <c r="BJ556" s="298"/>
      <c r="BK556" s="298"/>
      <c r="BL556" s="298"/>
      <c r="BM556" s="298"/>
      <c r="BN556" s="298"/>
      <c r="BO556" s="298"/>
      <c r="BP556" s="298"/>
      <c r="BQ556" s="298"/>
      <c r="BR556" s="298"/>
      <c r="BS556" s="298"/>
      <c r="BT556" s="298"/>
      <c r="BU556" s="298"/>
      <c r="BV556" s="298"/>
      <c r="BW556" s="298"/>
      <c r="BX556" s="298"/>
      <c r="BY556" s="298"/>
      <c r="BZ556" s="298"/>
      <c r="CA556" s="298"/>
      <c r="CB556" s="298"/>
      <c r="CC556" s="298"/>
      <c r="CD556" s="298"/>
      <c r="CE556" s="298"/>
      <c r="CF556" s="298"/>
      <c r="CG556" s="298"/>
      <c r="CH556" s="298"/>
      <c r="CI556" s="298"/>
      <c r="CJ556" s="298"/>
      <c r="CK556" s="298"/>
      <c r="CL556" s="298"/>
      <c r="CM556" s="298"/>
      <c r="CN556" s="298"/>
      <c r="CO556" s="298"/>
      <c r="CP556" s="298"/>
      <c r="CQ556" s="298"/>
      <c r="CR556" s="298"/>
      <c r="CS556" s="298"/>
      <c r="CT556" s="298"/>
      <c r="CU556" s="298"/>
      <c r="CV556" s="298"/>
      <c r="CW556" s="298"/>
      <c r="CX556" s="298"/>
      <c r="CY556" s="298"/>
      <c r="CZ556" s="298"/>
      <c r="DA556" s="298"/>
      <c r="DB556" s="298"/>
      <c r="DC556" s="298"/>
      <c r="DD556" s="298"/>
      <c r="DE556" s="298"/>
      <c r="DF556" s="298"/>
      <c r="DG556" s="298"/>
      <c r="DH556" s="298"/>
      <c r="DI556" s="298"/>
      <c r="DJ556" s="298"/>
      <c r="DK556" s="298"/>
      <c r="DL556" s="298"/>
      <c r="DM556" s="298"/>
      <c r="DN556" s="298"/>
      <c r="DO556" s="298"/>
      <c r="DP556" s="298"/>
      <c r="DQ556" s="298"/>
      <c r="DR556" s="298"/>
      <c r="DS556" s="298"/>
      <c r="DT556" s="298"/>
      <c r="DU556" s="298"/>
      <c r="DV556" s="298"/>
      <c r="DW556" s="298"/>
      <c r="DX556" s="298"/>
      <c r="DY556" s="298"/>
      <c r="DZ556" s="298"/>
      <c r="EA556" s="298"/>
      <c r="EB556" s="298"/>
      <c r="EC556" s="298"/>
      <c r="ED556" s="298"/>
      <c r="EE556" s="298"/>
      <c r="EF556" s="298"/>
      <c r="EG556" s="298"/>
      <c r="EH556" s="298"/>
      <c r="EI556" s="298"/>
      <c r="EJ556" s="298"/>
      <c r="EK556" s="298"/>
      <c r="EL556" s="298"/>
      <c r="EM556" s="298"/>
      <c r="EN556" s="298"/>
      <c r="EO556" s="298"/>
      <c r="EP556" s="298"/>
      <c r="EQ556" s="298"/>
      <c r="ER556" s="298"/>
      <c r="ES556" s="298"/>
      <c r="ET556" s="298"/>
      <c r="EU556" s="298"/>
      <c r="EV556" s="298"/>
      <c r="EW556" s="298"/>
      <c r="EX556" s="298"/>
      <c r="EY556" s="298"/>
      <c r="EZ556" s="298"/>
      <c r="FA556" s="298"/>
      <c r="FB556" s="298"/>
      <c r="FC556" s="298"/>
      <c r="FD556" s="298"/>
      <c r="FE556" s="298"/>
      <c r="FF556" s="298"/>
      <c r="FG556" s="298"/>
      <c r="FH556" s="298"/>
      <c r="FI556" s="298"/>
      <c r="FJ556" s="298"/>
      <c r="FK556" s="298"/>
      <c r="FL556" s="298"/>
      <c r="FM556" s="298"/>
      <c r="FN556" s="298"/>
      <c r="FO556" s="298"/>
      <c r="FP556" s="298"/>
      <c r="FQ556" s="298"/>
      <c r="FR556" s="298"/>
      <c r="FS556" s="298"/>
      <c r="FT556" s="298"/>
      <c r="FU556" s="298"/>
      <c r="FV556" s="298"/>
      <c r="FW556" s="298"/>
      <c r="FX556" s="298"/>
      <c r="FY556" s="298"/>
      <c r="FZ556" s="298"/>
      <c r="GA556" s="298"/>
      <c r="GB556" s="298"/>
      <c r="GC556" s="298"/>
      <c r="GD556" s="298"/>
      <c r="GE556" s="298"/>
      <c r="GF556" s="298"/>
      <c r="GG556" s="298"/>
      <c r="GH556" s="298"/>
      <c r="GI556" s="298"/>
      <c r="GJ556" s="298"/>
      <c r="GK556" s="298"/>
      <c r="GL556" s="298"/>
      <c r="GM556" s="298"/>
      <c r="GN556" s="298"/>
      <c r="GO556" s="298"/>
      <c r="GP556" s="298"/>
      <c r="GQ556" s="298"/>
      <c r="GR556" s="298"/>
      <c r="GS556" s="298"/>
      <c r="GT556" s="298"/>
      <c r="GU556" s="298"/>
      <c r="GV556" s="298"/>
      <c r="GW556" s="298"/>
      <c r="GX556" s="298"/>
      <c r="GY556" s="298"/>
      <c r="GZ556" s="298"/>
      <c r="HA556" s="298"/>
      <c r="HB556" s="298"/>
      <c r="HC556" s="298"/>
      <c r="HD556" s="298"/>
      <c r="HE556" s="298"/>
      <c r="HF556" s="298"/>
      <c r="HG556" s="298"/>
      <c r="HH556" s="298"/>
      <c r="HI556" s="298"/>
      <c r="HJ556" s="298"/>
      <c r="HK556" s="298"/>
      <c r="HL556" s="298"/>
      <c r="HM556" s="298"/>
      <c r="HN556" s="298"/>
      <c r="HO556" s="298"/>
      <c r="HP556" s="298"/>
      <c r="HQ556" s="298"/>
      <c r="HR556" s="298"/>
      <c r="HS556" s="298"/>
      <c r="HT556" s="298"/>
      <c r="HU556" s="298"/>
      <c r="HV556" s="298"/>
      <c r="HW556" s="298"/>
      <c r="HX556" s="298"/>
      <c r="HY556" s="298"/>
      <c r="HZ556" s="298"/>
      <c r="IA556" s="298"/>
      <c r="IB556" s="298"/>
      <c r="IC556" s="298"/>
      <c r="ID556" s="298"/>
      <c r="IE556" s="298"/>
      <c r="IF556" s="298"/>
      <c r="IG556" s="298"/>
      <c r="IH556" s="298"/>
      <c r="II556" s="298"/>
      <c r="IJ556" s="298"/>
      <c r="IK556" s="298"/>
      <c r="IL556" s="298"/>
      <c r="IM556" s="298"/>
      <c r="IN556" s="298"/>
      <c r="IO556" s="298"/>
      <c r="IP556" s="298"/>
      <c r="IQ556" s="298"/>
      <c r="IR556" s="298"/>
      <c r="IS556" s="298"/>
      <c r="IT556" s="298"/>
      <c r="IU556" s="298"/>
      <c r="IV556" s="298"/>
    </row>
    <row r="557" spans="1:256">
      <c r="A557" s="516">
        <v>452</v>
      </c>
      <c r="B557" s="405" t="str">
        <f t="shared" si="8"/>
        <v>Sophia Horwood  U13G</v>
      </c>
      <c r="C557" s="515" t="s">
        <v>1600</v>
      </c>
      <c r="D557" s="470" t="s">
        <v>126</v>
      </c>
      <c r="E557" s="469" t="s">
        <v>2356</v>
      </c>
      <c r="F557" s="470" t="s">
        <v>2357</v>
      </c>
      <c r="G557" s="406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  <c r="AA557" s="298"/>
      <c r="AB557" s="298"/>
      <c r="AC557" s="298"/>
      <c r="AD557" s="298"/>
      <c r="AE557" s="298"/>
      <c r="AF557" s="298"/>
      <c r="AG557" s="298"/>
      <c r="AH557" s="298"/>
      <c r="AI557" s="298"/>
      <c r="AJ557" s="298"/>
      <c r="AK557" s="298"/>
      <c r="AL557" s="298"/>
      <c r="AM557" s="298"/>
      <c r="AN557" s="298"/>
      <c r="AO557" s="298"/>
      <c r="AP557" s="298"/>
      <c r="AQ557" s="298"/>
      <c r="AR557" s="298"/>
      <c r="AS557" s="298"/>
      <c r="AT557" s="298"/>
      <c r="AU557" s="298"/>
      <c r="AV557" s="298"/>
      <c r="AW557" s="298"/>
      <c r="AX557" s="298"/>
      <c r="AY557" s="298"/>
      <c r="AZ557" s="298"/>
      <c r="BA557" s="298"/>
      <c r="BB557" s="298"/>
      <c r="BC557" s="298"/>
      <c r="BD557" s="298"/>
      <c r="BE557" s="298"/>
      <c r="BF557" s="298"/>
      <c r="BG557" s="298"/>
      <c r="BH557" s="298"/>
      <c r="BI557" s="298"/>
      <c r="BJ557" s="298"/>
      <c r="BK557" s="298"/>
      <c r="BL557" s="298"/>
      <c r="BM557" s="298"/>
      <c r="BN557" s="298"/>
      <c r="BO557" s="298"/>
      <c r="BP557" s="298"/>
      <c r="BQ557" s="298"/>
      <c r="BR557" s="298"/>
      <c r="BS557" s="298"/>
      <c r="BT557" s="298"/>
      <c r="BU557" s="298"/>
      <c r="BV557" s="298"/>
      <c r="BW557" s="298"/>
      <c r="BX557" s="298"/>
      <c r="BY557" s="298"/>
      <c r="BZ557" s="298"/>
      <c r="CA557" s="298"/>
      <c r="CB557" s="298"/>
      <c r="CC557" s="298"/>
      <c r="CD557" s="298"/>
      <c r="CE557" s="298"/>
      <c r="CF557" s="298"/>
      <c r="CG557" s="298"/>
      <c r="CH557" s="298"/>
      <c r="CI557" s="298"/>
      <c r="CJ557" s="298"/>
      <c r="CK557" s="298"/>
      <c r="CL557" s="298"/>
      <c r="CM557" s="298"/>
      <c r="CN557" s="298"/>
      <c r="CO557" s="298"/>
      <c r="CP557" s="298"/>
      <c r="CQ557" s="298"/>
      <c r="CR557" s="298"/>
      <c r="CS557" s="298"/>
      <c r="CT557" s="298"/>
      <c r="CU557" s="298"/>
      <c r="CV557" s="298"/>
      <c r="CW557" s="298"/>
      <c r="CX557" s="298"/>
      <c r="CY557" s="298"/>
      <c r="CZ557" s="298"/>
      <c r="DA557" s="298"/>
      <c r="DB557" s="298"/>
      <c r="DC557" s="298"/>
      <c r="DD557" s="298"/>
      <c r="DE557" s="298"/>
      <c r="DF557" s="298"/>
      <c r="DG557" s="298"/>
      <c r="DH557" s="298"/>
      <c r="DI557" s="298"/>
      <c r="DJ557" s="298"/>
      <c r="DK557" s="298"/>
      <c r="DL557" s="298"/>
      <c r="DM557" s="298"/>
      <c r="DN557" s="298"/>
      <c r="DO557" s="298"/>
      <c r="DP557" s="298"/>
      <c r="DQ557" s="298"/>
      <c r="DR557" s="298"/>
      <c r="DS557" s="298"/>
      <c r="DT557" s="298"/>
      <c r="DU557" s="298"/>
      <c r="DV557" s="298"/>
      <c r="DW557" s="298"/>
      <c r="DX557" s="298"/>
      <c r="DY557" s="298"/>
      <c r="DZ557" s="298"/>
      <c r="EA557" s="298"/>
      <c r="EB557" s="298"/>
      <c r="EC557" s="298"/>
      <c r="ED557" s="298"/>
      <c r="EE557" s="298"/>
      <c r="EF557" s="298"/>
      <c r="EG557" s="298"/>
      <c r="EH557" s="298"/>
      <c r="EI557" s="298"/>
      <c r="EJ557" s="298"/>
      <c r="EK557" s="298"/>
      <c r="EL557" s="298"/>
      <c r="EM557" s="298"/>
      <c r="EN557" s="298"/>
      <c r="EO557" s="298"/>
      <c r="EP557" s="298"/>
      <c r="EQ557" s="298"/>
      <c r="ER557" s="298"/>
      <c r="ES557" s="298"/>
      <c r="ET557" s="298"/>
      <c r="EU557" s="298"/>
      <c r="EV557" s="298"/>
      <c r="EW557" s="298"/>
      <c r="EX557" s="298"/>
      <c r="EY557" s="298"/>
      <c r="EZ557" s="298"/>
      <c r="FA557" s="298"/>
      <c r="FB557" s="298"/>
      <c r="FC557" s="298"/>
      <c r="FD557" s="298"/>
      <c r="FE557" s="298"/>
      <c r="FF557" s="298"/>
      <c r="FG557" s="298"/>
      <c r="FH557" s="298"/>
      <c r="FI557" s="298"/>
      <c r="FJ557" s="298"/>
      <c r="FK557" s="298"/>
      <c r="FL557" s="298"/>
      <c r="FM557" s="298"/>
      <c r="FN557" s="298"/>
      <c r="FO557" s="298"/>
      <c r="FP557" s="298"/>
      <c r="FQ557" s="298"/>
      <c r="FR557" s="298"/>
      <c r="FS557" s="298"/>
      <c r="FT557" s="298"/>
      <c r="FU557" s="298"/>
      <c r="FV557" s="298"/>
      <c r="FW557" s="298"/>
      <c r="FX557" s="298"/>
      <c r="FY557" s="298"/>
      <c r="FZ557" s="298"/>
      <c r="GA557" s="298"/>
      <c r="GB557" s="298"/>
      <c r="GC557" s="298"/>
      <c r="GD557" s="298"/>
      <c r="GE557" s="298"/>
      <c r="GF557" s="298"/>
      <c r="GG557" s="298"/>
      <c r="GH557" s="298"/>
      <c r="GI557" s="298"/>
      <c r="GJ557" s="298"/>
      <c r="GK557" s="298"/>
      <c r="GL557" s="298"/>
      <c r="GM557" s="298"/>
      <c r="GN557" s="298"/>
      <c r="GO557" s="298"/>
      <c r="GP557" s="298"/>
      <c r="GQ557" s="298"/>
      <c r="GR557" s="298"/>
      <c r="GS557" s="298"/>
      <c r="GT557" s="298"/>
      <c r="GU557" s="298"/>
      <c r="GV557" s="298"/>
      <c r="GW557" s="298"/>
      <c r="GX557" s="298"/>
      <c r="GY557" s="298"/>
      <c r="GZ557" s="298"/>
      <c r="HA557" s="298"/>
      <c r="HB557" s="298"/>
      <c r="HC557" s="298"/>
      <c r="HD557" s="298"/>
      <c r="HE557" s="298"/>
      <c r="HF557" s="298"/>
      <c r="HG557" s="298"/>
      <c r="HH557" s="298"/>
      <c r="HI557" s="298"/>
      <c r="HJ557" s="298"/>
      <c r="HK557" s="298"/>
      <c r="HL557" s="298"/>
      <c r="HM557" s="298"/>
      <c r="HN557" s="298"/>
      <c r="HO557" s="298"/>
      <c r="HP557" s="298"/>
      <c r="HQ557" s="298"/>
      <c r="HR557" s="298"/>
      <c r="HS557" s="298"/>
      <c r="HT557" s="298"/>
      <c r="HU557" s="298"/>
      <c r="HV557" s="298"/>
      <c r="HW557" s="298"/>
      <c r="HX557" s="298"/>
      <c r="HY557" s="298"/>
      <c r="HZ557" s="298"/>
      <c r="IA557" s="298"/>
      <c r="IB557" s="298"/>
      <c r="IC557" s="298"/>
      <c r="ID557" s="298"/>
      <c r="IE557" s="298"/>
      <c r="IF557" s="298"/>
      <c r="IG557" s="298"/>
      <c r="IH557" s="298"/>
      <c r="II557" s="298"/>
      <c r="IJ557" s="298"/>
      <c r="IK557" s="298"/>
      <c r="IL557" s="298"/>
      <c r="IM557" s="298"/>
      <c r="IN557" s="298"/>
      <c r="IO557" s="298"/>
      <c r="IP557" s="298"/>
      <c r="IQ557" s="298"/>
      <c r="IR557" s="298"/>
      <c r="IS557" s="298"/>
      <c r="IT557" s="298"/>
      <c r="IU557" s="298"/>
      <c r="IV557" s="298"/>
    </row>
    <row r="558" spans="1:256">
      <c r="A558" s="516">
        <v>453</v>
      </c>
      <c r="B558" s="405" t="str">
        <f t="shared" si="8"/>
        <v>Ajay Coombes U15B</v>
      </c>
      <c r="C558" s="515" t="s">
        <v>1600</v>
      </c>
      <c r="D558" s="470" t="s">
        <v>129</v>
      </c>
      <c r="E558" s="469" t="s">
        <v>2874</v>
      </c>
      <c r="F558" s="470" t="s">
        <v>2875</v>
      </c>
      <c r="G558" s="406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  <c r="AA558" s="298"/>
      <c r="AB558" s="298"/>
      <c r="AC558" s="298"/>
      <c r="AD558" s="298"/>
      <c r="AE558" s="298"/>
      <c r="AF558" s="298"/>
      <c r="AG558" s="298"/>
      <c r="AH558" s="298"/>
      <c r="AI558" s="298"/>
      <c r="AJ558" s="298"/>
      <c r="AK558" s="298"/>
      <c r="AL558" s="298"/>
      <c r="AM558" s="298"/>
      <c r="AN558" s="298"/>
      <c r="AO558" s="298"/>
      <c r="AP558" s="298"/>
      <c r="AQ558" s="298"/>
      <c r="AR558" s="298"/>
      <c r="AS558" s="298"/>
      <c r="AT558" s="298"/>
      <c r="AU558" s="298"/>
      <c r="AV558" s="298"/>
      <c r="AW558" s="298"/>
      <c r="AX558" s="298"/>
      <c r="AY558" s="298"/>
      <c r="AZ558" s="298"/>
      <c r="BA558" s="298"/>
      <c r="BB558" s="298"/>
      <c r="BC558" s="298"/>
      <c r="BD558" s="298"/>
      <c r="BE558" s="298"/>
      <c r="BF558" s="298"/>
      <c r="BG558" s="298"/>
      <c r="BH558" s="298"/>
      <c r="BI558" s="298"/>
      <c r="BJ558" s="298"/>
      <c r="BK558" s="298"/>
      <c r="BL558" s="298"/>
      <c r="BM558" s="298"/>
      <c r="BN558" s="298"/>
      <c r="BO558" s="298"/>
      <c r="BP558" s="298"/>
      <c r="BQ558" s="298"/>
      <c r="BR558" s="298"/>
      <c r="BS558" s="298"/>
      <c r="BT558" s="298"/>
      <c r="BU558" s="298"/>
      <c r="BV558" s="298"/>
      <c r="BW558" s="298"/>
      <c r="BX558" s="298"/>
      <c r="BY558" s="298"/>
      <c r="BZ558" s="298"/>
      <c r="CA558" s="298"/>
      <c r="CB558" s="298"/>
      <c r="CC558" s="298"/>
      <c r="CD558" s="298"/>
      <c r="CE558" s="298"/>
      <c r="CF558" s="298"/>
      <c r="CG558" s="298"/>
      <c r="CH558" s="298"/>
      <c r="CI558" s="298"/>
      <c r="CJ558" s="298"/>
      <c r="CK558" s="298"/>
      <c r="CL558" s="298"/>
      <c r="CM558" s="298"/>
      <c r="CN558" s="298"/>
      <c r="CO558" s="298"/>
      <c r="CP558" s="298"/>
      <c r="CQ558" s="298"/>
      <c r="CR558" s="298"/>
      <c r="CS558" s="298"/>
      <c r="CT558" s="298"/>
      <c r="CU558" s="298"/>
      <c r="CV558" s="298"/>
      <c r="CW558" s="298"/>
      <c r="CX558" s="298"/>
      <c r="CY558" s="298"/>
      <c r="CZ558" s="298"/>
      <c r="DA558" s="298"/>
      <c r="DB558" s="298"/>
      <c r="DC558" s="298"/>
      <c r="DD558" s="298"/>
      <c r="DE558" s="298"/>
      <c r="DF558" s="298"/>
      <c r="DG558" s="298"/>
      <c r="DH558" s="298"/>
      <c r="DI558" s="298"/>
      <c r="DJ558" s="298"/>
      <c r="DK558" s="298"/>
      <c r="DL558" s="298"/>
      <c r="DM558" s="298"/>
      <c r="DN558" s="298"/>
      <c r="DO558" s="298"/>
      <c r="DP558" s="298"/>
      <c r="DQ558" s="298"/>
      <c r="DR558" s="298"/>
      <c r="DS558" s="298"/>
      <c r="DT558" s="298"/>
      <c r="DU558" s="298"/>
      <c r="DV558" s="298"/>
      <c r="DW558" s="298"/>
      <c r="DX558" s="298"/>
      <c r="DY558" s="298"/>
      <c r="DZ558" s="298"/>
      <c r="EA558" s="298"/>
      <c r="EB558" s="298"/>
      <c r="EC558" s="298"/>
      <c r="ED558" s="298"/>
      <c r="EE558" s="298"/>
      <c r="EF558" s="298"/>
      <c r="EG558" s="298"/>
      <c r="EH558" s="298"/>
      <c r="EI558" s="298"/>
      <c r="EJ558" s="298"/>
      <c r="EK558" s="298"/>
      <c r="EL558" s="298"/>
      <c r="EM558" s="298"/>
      <c r="EN558" s="298"/>
      <c r="EO558" s="298"/>
      <c r="EP558" s="298"/>
      <c r="EQ558" s="298"/>
      <c r="ER558" s="298"/>
      <c r="ES558" s="298"/>
      <c r="ET558" s="298"/>
      <c r="EU558" s="298"/>
      <c r="EV558" s="298"/>
      <c r="EW558" s="298"/>
      <c r="EX558" s="298"/>
      <c r="EY558" s="298"/>
      <c r="EZ558" s="298"/>
      <c r="FA558" s="298"/>
      <c r="FB558" s="298"/>
      <c r="FC558" s="298"/>
      <c r="FD558" s="298"/>
      <c r="FE558" s="298"/>
      <c r="FF558" s="298"/>
      <c r="FG558" s="298"/>
      <c r="FH558" s="298"/>
      <c r="FI558" s="298"/>
      <c r="FJ558" s="298"/>
      <c r="FK558" s="298"/>
      <c r="FL558" s="298"/>
      <c r="FM558" s="298"/>
      <c r="FN558" s="298"/>
      <c r="FO558" s="298"/>
      <c r="FP558" s="298"/>
      <c r="FQ558" s="298"/>
      <c r="FR558" s="298"/>
      <c r="FS558" s="298"/>
      <c r="FT558" s="298"/>
      <c r="FU558" s="298"/>
      <c r="FV558" s="298"/>
      <c r="FW558" s="298"/>
      <c r="FX558" s="298"/>
      <c r="FY558" s="298"/>
      <c r="FZ558" s="298"/>
      <c r="GA558" s="298"/>
      <c r="GB558" s="298"/>
      <c r="GC558" s="298"/>
      <c r="GD558" s="298"/>
      <c r="GE558" s="298"/>
      <c r="GF558" s="298"/>
      <c r="GG558" s="298"/>
      <c r="GH558" s="298"/>
      <c r="GI558" s="298"/>
      <c r="GJ558" s="298"/>
      <c r="GK558" s="298"/>
      <c r="GL558" s="298"/>
      <c r="GM558" s="298"/>
      <c r="GN558" s="298"/>
      <c r="GO558" s="298"/>
      <c r="GP558" s="298"/>
      <c r="GQ558" s="298"/>
      <c r="GR558" s="298"/>
      <c r="GS558" s="298"/>
      <c r="GT558" s="298"/>
      <c r="GU558" s="298"/>
      <c r="GV558" s="298"/>
      <c r="GW558" s="298"/>
      <c r="GX558" s="298"/>
      <c r="GY558" s="298"/>
      <c r="GZ558" s="298"/>
      <c r="HA558" s="298"/>
      <c r="HB558" s="298"/>
      <c r="HC558" s="298"/>
      <c r="HD558" s="298"/>
      <c r="HE558" s="298"/>
      <c r="HF558" s="298"/>
      <c r="HG558" s="298"/>
      <c r="HH558" s="298"/>
      <c r="HI558" s="298"/>
      <c r="HJ558" s="298"/>
      <c r="HK558" s="298"/>
      <c r="HL558" s="298"/>
      <c r="HM558" s="298"/>
      <c r="HN558" s="298"/>
      <c r="HO558" s="298"/>
      <c r="HP558" s="298"/>
      <c r="HQ558" s="298"/>
      <c r="HR558" s="298"/>
      <c r="HS558" s="298"/>
      <c r="HT558" s="298"/>
      <c r="HU558" s="298"/>
      <c r="HV558" s="298"/>
      <c r="HW558" s="298"/>
      <c r="HX558" s="298"/>
      <c r="HY558" s="298"/>
      <c r="HZ558" s="298"/>
      <c r="IA558" s="298"/>
      <c r="IB558" s="298"/>
      <c r="IC558" s="298"/>
      <c r="ID558" s="298"/>
      <c r="IE558" s="298"/>
      <c r="IF558" s="298"/>
      <c r="IG558" s="298"/>
      <c r="IH558" s="298"/>
      <c r="II558" s="298"/>
      <c r="IJ558" s="298"/>
      <c r="IK558" s="298"/>
      <c r="IL558" s="298"/>
      <c r="IM558" s="298"/>
      <c r="IN558" s="298"/>
      <c r="IO558" s="298"/>
      <c r="IP558" s="298"/>
      <c r="IQ558" s="298"/>
      <c r="IR558" s="298"/>
      <c r="IS558" s="298"/>
      <c r="IT558" s="298"/>
      <c r="IU558" s="298"/>
      <c r="IV558" s="298"/>
    </row>
    <row r="559" spans="1:256">
      <c r="A559" s="516">
        <v>454</v>
      </c>
      <c r="B559" s="405" t="str">
        <f t="shared" si="8"/>
        <v>Alastair Ferguson U15B</v>
      </c>
      <c r="C559" s="515" t="s">
        <v>1600</v>
      </c>
      <c r="D559" s="381" t="s">
        <v>129</v>
      </c>
      <c r="E559" s="382" t="s">
        <v>2360</v>
      </c>
      <c r="F559" s="381" t="s">
        <v>3121</v>
      </c>
      <c r="G559" s="406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  <c r="AA559" s="298"/>
      <c r="AB559" s="298"/>
      <c r="AC559" s="298"/>
      <c r="AD559" s="298"/>
      <c r="AE559" s="298"/>
      <c r="AF559" s="298"/>
      <c r="AG559" s="298"/>
      <c r="AH559" s="298"/>
      <c r="AI559" s="298"/>
      <c r="AJ559" s="298"/>
      <c r="AK559" s="298"/>
      <c r="AL559" s="298"/>
      <c r="AM559" s="298"/>
      <c r="AN559" s="298"/>
      <c r="AO559" s="298"/>
      <c r="AP559" s="298"/>
      <c r="AQ559" s="298"/>
      <c r="AR559" s="298"/>
      <c r="AS559" s="298"/>
      <c r="AT559" s="298"/>
      <c r="AU559" s="298"/>
      <c r="AV559" s="298"/>
      <c r="AW559" s="298"/>
      <c r="AX559" s="298"/>
      <c r="AY559" s="298"/>
      <c r="AZ559" s="298"/>
      <c r="BA559" s="298"/>
      <c r="BB559" s="298"/>
      <c r="BC559" s="298"/>
      <c r="BD559" s="298"/>
      <c r="BE559" s="298"/>
      <c r="BF559" s="298"/>
      <c r="BG559" s="298"/>
      <c r="BH559" s="298"/>
      <c r="BI559" s="298"/>
      <c r="BJ559" s="298"/>
      <c r="BK559" s="298"/>
      <c r="BL559" s="298"/>
      <c r="BM559" s="298"/>
      <c r="BN559" s="298"/>
      <c r="BO559" s="298"/>
      <c r="BP559" s="298"/>
      <c r="BQ559" s="298"/>
      <c r="BR559" s="298"/>
      <c r="BS559" s="298"/>
      <c r="BT559" s="298"/>
      <c r="BU559" s="298"/>
      <c r="BV559" s="298"/>
      <c r="BW559" s="298"/>
      <c r="BX559" s="298"/>
      <c r="BY559" s="298"/>
      <c r="BZ559" s="298"/>
      <c r="CA559" s="298"/>
      <c r="CB559" s="298"/>
      <c r="CC559" s="298"/>
      <c r="CD559" s="298"/>
      <c r="CE559" s="298"/>
      <c r="CF559" s="298"/>
      <c r="CG559" s="298"/>
      <c r="CH559" s="298"/>
      <c r="CI559" s="298"/>
      <c r="CJ559" s="298"/>
      <c r="CK559" s="298"/>
      <c r="CL559" s="298"/>
      <c r="CM559" s="298"/>
      <c r="CN559" s="298"/>
      <c r="CO559" s="298"/>
      <c r="CP559" s="298"/>
      <c r="CQ559" s="298"/>
      <c r="CR559" s="298"/>
      <c r="CS559" s="298"/>
      <c r="CT559" s="298"/>
      <c r="CU559" s="298"/>
      <c r="CV559" s="298"/>
      <c r="CW559" s="298"/>
      <c r="CX559" s="298"/>
      <c r="CY559" s="298"/>
      <c r="CZ559" s="298"/>
      <c r="DA559" s="298"/>
      <c r="DB559" s="298"/>
      <c r="DC559" s="298"/>
      <c r="DD559" s="298"/>
      <c r="DE559" s="298"/>
      <c r="DF559" s="298"/>
      <c r="DG559" s="298"/>
      <c r="DH559" s="298"/>
      <c r="DI559" s="298"/>
      <c r="DJ559" s="298"/>
      <c r="DK559" s="298"/>
      <c r="DL559" s="298"/>
      <c r="DM559" s="298"/>
      <c r="DN559" s="298"/>
      <c r="DO559" s="298"/>
      <c r="DP559" s="298"/>
      <c r="DQ559" s="298"/>
      <c r="DR559" s="298"/>
      <c r="DS559" s="298"/>
      <c r="DT559" s="298"/>
      <c r="DU559" s="298"/>
      <c r="DV559" s="298"/>
      <c r="DW559" s="298"/>
      <c r="DX559" s="298"/>
      <c r="DY559" s="298"/>
      <c r="DZ559" s="298"/>
      <c r="EA559" s="298"/>
      <c r="EB559" s="298"/>
      <c r="EC559" s="298"/>
      <c r="ED559" s="298"/>
      <c r="EE559" s="298"/>
      <c r="EF559" s="298"/>
      <c r="EG559" s="298"/>
      <c r="EH559" s="298"/>
      <c r="EI559" s="298"/>
      <c r="EJ559" s="298"/>
      <c r="EK559" s="298"/>
      <c r="EL559" s="298"/>
      <c r="EM559" s="298"/>
      <c r="EN559" s="298"/>
      <c r="EO559" s="298"/>
      <c r="EP559" s="298"/>
      <c r="EQ559" s="298"/>
      <c r="ER559" s="298"/>
      <c r="ES559" s="298"/>
      <c r="ET559" s="298"/>
      <c r="EU559" s="298"/>
      <c r="EV559" s="298"/>
      <c r="EW559" s="298"/>
      <c r="EX559" s="298"/>
      <c r="EY559" s="298"/>
      <c r="EZ559" s="298"/>
      <c r="FA559" s="298"/>
      <c r="FB559" s="298"/>
      <c r="FC559" s="298"/>
      <c r="FD559" s="298"/>
      <c r="FE559" s="298"/>
      <c r="FF559" s="298"/>
      <c r="FG559" s="298"/>
      <c r="FH559" s="298"/>
      <c r="FI559" s="298"/>
      <c r="FJ559" s="298"/>
      <c r="FK559" s="298"/>
      <c r="FL559" s="298"/>
      <c r="FM559" s="298"/>
      <c r="FN559" s="298"/>
      <c r="FO559" s="298"/>
      <c r="FP559" s="298"/>
      <c r="FQ559" s="298"/>
      <c r="FR559" s="298"/>
      <c r="FS559" s="298"/>
      <c r="FT559" s="298"/>
      <c r="FU559" s="298"/>
      <c r="FV559" s="298"/>
      <c r="FW559" s="298"/>
      <c r="FX559" s="298"/>
      <c r="FY559" s="298"/>
      <c r="FZ559" s="298"/>
      <c r="GA559" s="298"/>
      <c r="GB559" s="298"/>
      <c r="GC559" s="298"/>
      <c r="GD559" s="298"/>
      <c r="GE559" s="298"/>
      <c r="GF559" s="298"/>
      <c r="GG559" s="298"/>
      <c r="GH559" s="298"/>
      <c r="GI559" s="298"/>
      <c r="GJ559" s="298"/>
      <c r="GK559" s="298"/>
      <c r="GL559" s="298"/>
      <c r="GM559" s="298"/>
      <c r="GN559" s="298"/>
      <c r="GO559" s="298"/>
      <c r="GP559" s="298"/>
      <c r="GQ559" s="298"/>
      <c r="GR559" s="298"/>
      <c r="GS559" s="298"/>
      <c r="GT559" s="298"/>
      <c r="GU559" s="298"/>
      <c r="GV559" s="298"/>
      <c r="GW559" s="298"/>
      <c r="GX559" s="298"/>
      <c r="GY559" s="298"/>
      <c r="GZ559" s="298"/>
      <c r="HA559" s="298"/>
      <c r="HB559" s="298"/>
      <c r="HC559" s="298"/>
      <c r="HD559" s="298"/>
      <c r="HE559" s="298"/>
      <c r="HF559" s="298"/>
      <c r="HG559" s="298"/>
      <c r="HH559" s="298"/>
      <c r="HI559" s="298"/>
      <c r="HJ559" s="298"/>
      <c r="HK559" s="298"/>
      <c r="HL559" s="298"/>
      <c r="HM559" s="298"/>
      <c r="HN559" s="298"/>
      <c r="HO559" s="298"/>
      <c r="HP559" s="298"/>
      <c r="HQ559" s="298"/>
      <c r="HR559" s="298"/>
      <c r="HS559" s="298"/>
      <c r="HT559" s="298"/>
      <c r="HU559" s="298"/>
      <c r="HV559" s="298"/>
      <c r="HW559" s="298"/>
      <c r="HX559" s="298"/>
      <c r="HY559" s="298"/>
      <c r="HZ559" s="298"/>
      <c r="IA559" s="298"/>
      <c r="IB559" s="298"/>
      <c r="IC559" s="298"/>
      <c r="ID559" s="298"/>
      <c r="IE559" s="298"/>
      <c r="IF559" s="298"/>
      <c r="IG559" s="298"/>
      <c r="IH559" s="298"/>
      <c r="II559" s="298"/>
      <c r="IJ559" s="298"/>
      <c r="IK559" s="298"/>
      <c r="IL559" s="298"/>
      <c r="IM559" s="298"/>
      <c r="IN559" s="298"/>
      <c r="IO559" s="298"/>
      <c r="IP559" s="298"/>
      <c r="IQ559" s="298"/>
      <c r="IR559" s="298"/>
      <c r="IS559" s="298"/>
      <c r="IT559" s="298"/>
      <c r="IU559" s="298"/>
      <c r="IV559" s="298"/>
    </row>
    <row r="560" spans="1:256">
      <c r="A560" s="516">
        <v>455</v>
      </c>
      <c r="B560" s="405" t="str">
        <f t="shared" si="8"/>
        <v>Dario Palitta U15B</v>
      </c>
      <c r="C560" s="515" t="s">
        <v>1600</v>
      </c>
      <c r="D560" s="424" t="s">
        <v>129</v>
      </c>
      <c r="E560" s="467">
        <v>37903</v>
      </c>
      <c r="F560" s="468" t="s">
        <v>2876</v>
      </c>
      <c r="G560" s="406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  <c r="AA560" s="298"/>
      <c r="AB560" s="298"/>
      <c r="AC560" s="298"/>
      <c r="AD560" s="298"/>
      <c r="AE560" s="298"/>
      <c r="AF560" s="298"/>
      <c r="AG560" s="298"/>
      <c r="AH560" s="298"/>
      <c r="AI560" s="298"/>
      <c r="AJ560" s="298"/>
      <c r="AK560" s="298"/>
      <c r="AL560" s="298"/>
      <c r="AM560" s="298"/>
      <c r="AN560" s="298"/>
      <c r="AO560" s="298"/>
      <c r="AP560" s="298"/>
      <c r="AQ560" s="298"/>
      <c r="AR560" s="298"/>
      <c r="AS560" s="298"/>
      <c r="AT560" s="298"/>
      <c r="AU560" s="298"/>
      <c r="AV560" s="298"/>
      <c r="AW560" s="298"/>
      <c r="AX560" s="298"/>
      <c r="AY560" s="298"/>
      <c r="AZ560" s="298"/>
      <c r="BA560" s="298"/>
      <c r="BB560" s="298"/>
      <c r="BC560" s="298"/>
      <c r="BD560" s="298"/>
      <c r="BE560" s="298"/>
      <c r="BF560" s="298"/>
      <c r="BG560" s="298"/>
      <c r="BH560" s="298"/>
      <c r="BI560" s="298"/>
      <c r="BJ560" s="298"/>
      <c r="BK560" s="298"/>
      <c r="BL560" s="298"/>
      <c r="BM560" s="298"/>
      <c r="BN560" s="298"/>
      <c r="BO560" s="298"/>
      <c r="BP560" s="298"/>
      <c r="BQ560" s="298"/>
      <c r="BR560" s="298"/>
      <c r="BS560" s="298"/>
      <c r="BT560" s="298"/>
      <c r="BU560" s="298"/>
      <c r="BV560" s="298"/>
      <c r="BW560" s="298"/>
      <c r="BX560" s="298"/>
      <c r="BY560" s="298"/>
      <c r="BZ560" s="298"/>
      <c r="CA560" s="298"/>
      <c r="CB560" s="298"/>
      <c r="CC560" s="298"/>
      <c r="CD560" s="298"/>
      <c r="CE560" s="298"/>
      <c r="CF560" s="298"/>
      <c r="CG560" s="298"/>
      <c r="CH560" s="298"/>
      <c r="CI560" s="298"/>
      <c r="CJ560" s="298"/>
      <c r="CK560" s="298"/>
      <c r="CL560" s="298"/>
      <c r="CM560" s="298"/>
      <c r="CN560" s="298"/>
      <c r="CO560" s="298"/>
      <c r="CP560" s="298"/>
      <c r="CQ560" s="298"/>
      <c r="CR560" s="298"/>
      <c r="CS560" s="298"/>
      <c r="CT560" s="298"/>
      <c r="CU560" s="298"/>
      <c r="CV560" s="298"/>
      <c r="CW560" s="298"/>
      <c r="CX560" s="298"/>
      <c r="CY560" s="298"/>
      <c r="CZ560" s="298"/>
      <c r="DA560" s="298"/>
      <c r="DB560" s="298"/>
      <c r="DC560" s="298"/>
      <c r="DD560" s="298"/>
      <c r="DE560" s="298"/>
      <c r="DF560" s="298"/>
      <c r="DG560" s="298"/>
      <c r="DH560" s="298"/>
      <c r="DI560" s="298"/>
      <c r="DJ560" s="298"/>
      <c r="DK560" s="298"/>
      <c r="DL560" s="298"/>
      <c r="DM560" s="298"/>
      <c r="DN560" s="298"/>
      <c r="DO560" s="298"/>
      <c r="DP560" s="298"/>
      <c r="DQ560" s="298"/>
      <c r="DR560" s="298"/>
      <c r="DS560" s="298"/>
      <c r="DT560" s="298"/>
      <c r="DU560" s="298"/>
      <c r="DV560" s="298"/>
      <c r="DW560" s="298"/>
      <c r="DX560" s="298"/>
      <c r="DY560" s="298"/>
      <c r="DZ560" s="298"/>
      <c r="EA560" s="298"/>
      <c r="EB560" s="298"/>
      <c r="EC560" s="298"/>
      <c r="ED560" s="298"/>
      <c r="EE560" s="298"/>
      <c r="EF560" s="298"/>
      <c r="EG560" s="298"/>
      <c r="EH560" s="298"/>
      <c r="EI560" s="298"/>
      <c r="EJ560" s="298"/>
      <c r="EK560" s="298"/>
      <c r="EL560" s="298"/>
      <c r="EM560" s="298"/>
      <c r="EN560" s="298"/>
      <c r="EO560" s="298"/>
      <c r="EP560" s="298"/>
      <c r="EQ560" s="298"/>
      <c r="ER560" s="298"/>
      <c r="ES560" s="298"/>
      <c r="ET560" s="298"/>
      <c r="EU560" s="298"/>
      <c r="EV560" s="298"/>
      <c r="EW560" s="298"/>
      <c r="EX560" s="298"/>
      <c r="EY560" s="298"/>
      <c r="EZ560" s="298"/>
      <c r="FA560" s="298"/>
      <c r="FB560" s="298"/>
      <c r="FC560" s="298"/>
      <c r="FD560" s="298"/>
      <c r="FE560" s="298"/>
      <c r="FF560" s="298"/>
      <c r="FG560" s="298"/>
      <c r="FH560" s="298"/>
      <c r="FI560" s="298"/>
      <c r="FJ560" s="298"/>
      <c r="FK560" s="298"/>
      <c r="FL560" s="298"/>
      <c r="FM560" s="298"/>
      <c r="FN560" s="298"/>
      <c r="FO560" s="298"/>
      <c r="FP560" s="298"/>
      <c r="FQ560" s="298"/>
      <c r="FR560" s="298"/>
      <c r="FS560" s="298"/>
      <c r="FT560" s="298"/>
      <c r="FU560" s="298"/>
      <c r="FV560" s="298"/>
      <c r="FW560" s="298"/>
      <c r="FX560" s="298"/>
      <c r="FY560" s="298"/>
      <c r="FZ560" s="298"/>
      <c r="GA560" s="298"/>
      <c r="GB560" s="298"/>
      <c r="GC560" s="298"/>
      <c r="GD560" s="298"/>
      <c r="GE560" s="298"/>
      <c r="GF560" s="298"/>
      <c r="GG560" s="298"/>
      <c r="GH560" s="298"/>
      <c r="GI560" s="298"/>
      <c r="GJ560" s="298"/>
      <c r="GK560" s="298"/>
      <c r="GL560" s="298"/>
      <c r="GM560" s="298"/>
      <c r="GN560" s="298"/>
      <c r="GO560" s="298"/>
      <c r="GP560" s="298"/>
      <c r="GQ560" s="298"/>
      <c r="GR560" s="298"/>
      <c r="GS560" s="298"/>
      <c r="GT560" s="298"/>
      <c r="GU560" s="298"/>
      <c r="GV560" s="298"/>
      <c r="GW560" s="298"/>
      <c r="GX560" s="298"/>
      <c r="GY560" s="298"/>
      <c r="GZ560" s="298"/>
      <c r="HA560" s="298"/>
      <c r="HB560" s="298"/>
      <c r="HC560" s="298"/>
      <c r="HD560" s="298"/>
      <c r="HE560" s="298"/>
      <c r="HF560" s="298"/>
      <c r="HG560" s="298"/>
      <c r="HH560" s="298"/>
      <c r="HI560" s="298"/>
      <c r="HJ560" s="298"/>
      <c r="HK560" s="298"/>
      <c r="HL560" s="298"/>
      <c r="HM560" s="298"/>
      <c r="HN560" s="298"/>
      <c r="HO560" s="298"/>
      <c r="HP560" s="298"/>
      <c r="HQ560" s="298"/>
      <c r="HR560" s="298"/>
      <c r="HS560" s="298"/>
      <c r="HT560" s="298"/>
      <c r="HU560" s="298"/>
      <c r="HV560" s="298"/>
      <c r="HW560" s="298"/>
      <c r="HX560" s="298"/>
      <c r="HY560" s="298"/>
      <c r="HZ560" s="298"/>
      <c r="IA560" s="298"/>
      <c r="IB560" s="298"/>
      <c r="IC560" s="298"/>
      <c r="ID560" s="298"/>
      <c r="IE560" s="298"/>
      <c r="IF560" s="298"/>
      <c r="IG560" s="298"/>
      <c r="IH560" s="298"/>
      <c r="II560" s="298"/>
      <c r="IJ560" s="298"/>
      <c r="IK560" s="298"/>
      <c r="IL560" s="298"/>
      <c r="IM560" s="298"/>
      <c r="IN560" s="298"/>
      <c r="IO560" s="298"/>
      <c r="IP560" s="298"/>
      <c r="IQ560" s="298"/>
      <c r="IR560" s="298"/>
      <c r="IS560" s="298"/>
      <c r="IT560" s="298"/>
      <c r="IU560" s="298"/>
      <c r="IV560" s="298"/>
    </row>
    <row r="561" spans="1:256">
      <c r="A561" s="516">
        <v>456</v>
      </c>
      <c r="B561" s="405" t="str">
        <f t="shared" si="8"/>
        <v>Edward Bettley-Smith U15B</v>
      </c>
      <c r="C561" s="515" t="s">
        <v>1600</v>
      </c>
      <c r="D561" s="470" t="s">
        <v>129</v>
      </c>
      <c r="E561" s="469" t="s">
        <v>2172</v>
      </c>
      <c r="F561" s="470" t="s">
        <v>2173</v>
      </c>
      <c r="G561" s="406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  <c r="AA561" s="298"/>
      <c r="AB561" s="298"/>
      <c r="AC561" s="298"/>
      <c r="AD561" s="298"/>
      <c r="AE561" s="298"/>
      <c r="AF561" s="298"/>
      <c r="AG561" s="298"/>
      <c r="AH561" s="298"/>
      <c r="AI561" s="298"/>
      <c r="AJ561" s="298"/>
      <c r="AK561" s="298"/>
      <c r="AL561" s="298"/>
      <c r="AM561" s="298"/>
      <c r="AN561" s="298"/>
      <c r="AO561" s="298"/>
      <c r="AP561" s="298"/>
      <c r="AQ561" s="298"/>
      <c r="AR561" s="298"/>
      <c r="AS561" s="298"/>
      <c r="AT561" s="298"/>
      <c r="AU561" s="298"/>
      <c r="AV561" s="298"/>
      <c r="AW561" s="298"/>
      <c r="AX561" s="298"/>
      <c r="AY561" s="298"/>
      <c r="AZ561" s="298"/>
      <c r="BA561" s="298"/>
      <c r="BB561" s="298"/>
      <c r="BC561" s="298"/>
      <c r="BD561" s="298"/>
      <c r="BE561" s="298"/>
      <c r="BF561" s="298"/>
      <c r="BG561" s="298"/>
      <c r="BH561" s="298"/>
      <c r="BI561" s="298"/>
      <c r="BJ561" s="298"/>
      <c r="BK561" s="298"/>
      <c r="BL561" s="298"/>
      <c r="BM561" s="298"/>
      <c r="BN561" s="298"/>
      <c r="BO561" s="298"/>
      <c r="BP561" s="298"/>
      <c r="BQ561" s="298"/>
      <c r="BR561" s="298"/>
      <c r="BS561" s="298"/>
      <c r="BT561" s="298"/>
      <c r="BU561" s="298"/>
      <c r="BV561" s="298"/>
      <c r="BW561" s="298"/>
      <c r="BX561" s="298"/>
      <c r="BY561" s="298"/>
      <c r="BZ561" s="298"/>
      <c r="CA561" s="298"/>
      <c r="CB561" s="298"/>
      <c r="CC561" s="298"/>
      <c r="CD561" s="298"/>
      <c r="CE561" s="298"/>
      <c r="CF561" s="298"/>
      <c r="CG561" s="298"/>
      <c r="CH561" s="298"/>
      <c r="CI561" s="298"/>
      <c r="CJ561" s="298"/>
      <c r="CK561" s="298"/>
      <c r="CL561" s="298"/>
      <c r="CM561" s="298"/>
      <c r="CN561" s="298"/>
      <c r="CO561" s="298"/>
      <c r="CP561" s="298"/>
      <c r="CQ561" s="298"/>
      <c r="CR561" s="298"/>
      <c r="CS561" s="298"/>
      <c r="CT561" s="298"/>
      <c r="CU561" s="298"/>
      <c r="CV561" s="298"/>
      <c r="CW561" s="298"/>
      <c r="CX561" s="298"/>
      <c r="CY561" s="298"/>
      <c r="CZ561" s="298"/>
      <c r="DA561" s="298"/>
      <c r="DB561" s="298"/>
      <c r="DC561" s="298"/>
      <c r="DD561" s="298"/>
      <c r="DE561" s="298"/>
      <c r="DF561" s="298"/>
      <c r="DG561" s="298"/>
      <c r="DH561" s="298"/>
      <c r="DI561" s="298"/>
      <c r="DJ561" s="298"/>
      <c r="DK561" s="298"/>
      <c r="DL561" s="298"/>
      <c r="DM561" s="298"/>
      <c r="DN561" s="298"/>
      <c r="DO561" s="298"/>
      <c r="DP561" s="298"/>
      <c r="DQ561" s="298"/>
      <c r="DR561" s="298"/>
      <c r="DS561" s="298"/>
      <c r="DT561" s="298"/>
      <c r="DU561" s="298"/>
      <c r="DV561" s="298"/>
      <c r="DW561" s="298"/>
      <c r="DX561" s="298"/>
      <c r="DY561" s="298"/>
      <c r="DZ561" s="298"/>
      <c r="EA561" s="298"/>
      <c r="EB561" s="298"/>
      <c r="EC561" s="298"/>
      <c r="ED561" s="298"/>
      <c r="EE561" s="298"/>
      <c r="EF561" s="298"/>
      <c r="EG561" s="298"/>
      <c r="EH561" s="298"/>
      <c r="EI561" s="298"/>
      <c r="EJ561" s="298"/>
      <c r="EK561" s="298"/>
      <c r="EL561" s="298"/>
      <c r="EM561" s="298"/>
      <c r="EN561" s="298"/>
      <c r="EO561" s="298"/>
      <c r="EP561" s="298"/>
      <c r="EQ561" s="298"/>
      <c r="ER561" s="298"/>
      <c r="ES561" s="298"/>
      <c r="ET561" s="298"/>
      <c r="EU561" s="298"/>
      <c r="EV561" s="298"/>
      <c r="EW561" s="298"/>
      <c r="EX561" s="298"/>
      <c r="EY561" s="298"/>
      <c r="EZ561" s="298"/>
      <c r="FA561" s="298"/>
      <c r="FB561" s="298"/>
      <c r="FC561" s="298"/>
      <c r="FD561" s="298"/>
      <c r="FE561" s="298"/>
      <c r="FF561" s="298"/>
      <c r="FG561" s="298"/>
      <c r="FH561" s="298"/>
      <c r="FI561" s="298"/>
      <c r="FJ561" s="298"/>
      <c r="FK561" s="298"/>
      <c r="FL561" s="298"/>
      <c r="FM561" s="298"/>
      <c r="FN561" s="298"/>
      <c r="FO561" s="298"/>
      <c r="FP561" s="298"/>
      <c r="FQ561" s="298"/>
      <c r="FR561" s="298"/>
      <c r="FS561" s="298"/>
      <c r="FT561" s="298"/>
      <c r="FU561" s="298"/>
      <c r="FV561" s="298"/>
      <c r="FW561" s="298"/>
      <c r="FX561" s="298"/>
      <c r="FY561" s="298"/>
      <c r="FZ561" s="298"/>
      <c r="GA561" s="298"/>
      <c r="GB561" s="298"/>
      <c r="GC561" s="298"/>
      <c r="GD561" s="298"/>
      <c r="GE561" s="298"/>
      <c r="GF561" s="298"/>
      <c r="GG561" s="298"/>
      <c r="GH561" s="298"/>
      <c r="GI561" s="298"/>
      <c r="GJ561" s="298"/>
      <c r="GK561" s="298"/>
      <c r="GL561" s="298"/>
      <c r="GM561" s="298"/>
      <c r="GN561" s="298"/>
      <c r="GO561" s="298"/>
      <c r="GP561" s="298"/>
      <c r="GQ561" s="298"/>
      <c r="GR561" s="298"/>
      <c r="GS561" s="298"/>
      <c r="GT561" s="298"/>
      <c r="GU561" s="298"/>
      <c r="GV561" s="298"/>
      <c r="GW561" s="298"/>
      <c r="GX561" s="298"/>
      <c r="GY561" s="298"/>
      <c r="GZ561" s="298"/>
      <c r="HA561" s="298"/>
      <c r="HB561" s="298"/>
      <c r="HC561" s="298"/>
      <c r="HD561" s="298"/>
      <c r="HE561" s="298"/>
      <c r="HF561" s="298"/>
      <c r="HG561" s="298"/>
      <c r="HH561" s="298"/>
      <c r="HI561" s="298"/>
      <c r="HJ561" s="298"/>
      <c r="HK561" s="298"/>
      <c r="HL561" s="298"/>
      <c r="HM561" s="298"/>
      <c r="HN561" s="298"/>
      <c r="HO561" s="298"/>
      <c r="HP561" s="298"/>
      <c r="HQ561" s="298"/>
      <c r="HR561" s="298"/>
      <c r="HS561" s="298"/>
      <c r="HT561" s="298"/>
      <c r="HU561" s="298"/>
      <c r="HV561" s="298"/>
      <c r="HW561" s="298"/>
      <c r="HX561" s="298"/>
      <c r="HY561" s="298"/>
      <c r="HZ561" s="298"/>
      <c r="IA561" s="298"/>
      <c r="IB561" s="298"/>
      <c r="IC561" s="298"/>
      <c r="ID561" s="298"/>
      <c r="IE561" s="298"/>
      <c r="IF561" s="298"/>
      <c r="IG561" s="298"/>
      <c r="IH561" s="298"/>
      <c r="II561" s="298"/>
      <c r="IJ561" s="298"/>
      <c r="IK561" s="298"/>
      <c r="IL561" s="298"/>
      <c r="IM561" s="298"/>
      <c r="IN561" s="298"/>
      <c r="IO561" s="298"/>
      <c r="IP561" s="298"/>
      <c r="IQ561" s="298"/>
      <c r="IR561" s="298"/>
      <c r="IS561" s="298"/>
      <c r="IT561" s="298"/>
      <c r="IU561" s="298"/>
      <c r="IV561" s="298"/>
    </row>
    <row r="562" spans="1:256">
      <c r="A562" s="516">
        <v>457</v>
      </c>
      <c r="B562" s="405" t="str">
        <f t="shared" si="8"/>
        <v>Edward Pearce U15B</v>
      </c>
      <c r="C562" s="515" t="s">
        <v>1600</v>
      </c>
      <c r="D562" s="424" t="s">
        <v>129</v>
      </c>
      <c r="E562" s="467">
        <v>37877</v>
      </c>
      <c r="F562" s="468" t="s">
        <v>2058</v>
      </c>
      <c r="G562" s="406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  <c r="AA562" s="298"/>
      <c r="AB562" s="298"/>
      <c r="AC562" s="298"/>
      <c r="AD562" s="298"/>
      <c r="AE562" s="298"/>
      <c r="AF562" s="298"/>
      <c r="AG562" s="298"/>
      <c r="AH562" s="298"/>
      <c r="AI562" s="298"/>
      <c r="AJ562" s="298"/>
      <c r="AK562" s="298"/>
      <c r="AL562" s="298"/>
      <c r="AM562" s="298"/>
      <c r="AN562" s="298"/>
      <c r="AO562" s="298"/>
      <c r="AP562" s="298"/>
      <c r="AQ562" s="298"/>
      <c r="AR562" s="298"/>
      <c r="AS562" s="298"/>
      <c r="AT562" s="298"/>
      <c r="AU562" s="298"/>
      <c r="AV562" s="298"/>
      <c r="AW562" s="298"/>
      <c r="AX562" s="298"/>
      <c r="AY562" s="298"/>
      <c r="AZ562" s="298"/>
      <c r="BA562" s="298"/>
      <c r="BB562" s="298"/>
      <c r="BC562" s="298"/>
      <c r="BD562" s="298"/>
      <c r="BE562" s="298"/>
      <c r="BF562" s="298"/>
      <c r="BG562" s="298"/>
      <c r="BH562" s="298"/>
      <c r="BI562" s="298"/>
      <c r="BJ562" s="298"/>
      <c r="BK562" s="298"/>
      <c r="BL562" s="298"/>
      <c r="BM562" s="298"/>
      <c r="BN562" s="298"/>
      <c r="BO562" s="298"/>
      <c r="BP562" s="298"/>
      <c r="BQ562" s="298"/>
      <c r="BR562" s="298"/>
      <c r="BS562" s="298"/>
      <c r="BT562" s="298"/>
      <c r="BU562" s="298"/>
      <c r="BV562" s="298"/>
      <c r="BW562" s="298"/>
      <c r="BX562" s="298"/>
      <c r="BY562" s="298"/>
      <c r="BZ562" s="298"/>
      <c r="CA562" s="298"/>
      <c r="CB562" s="298"/>
      <c r="CC562" s="298"/>
      <c r="CD562" s="298"/>
      <c r="CE562" s="298"/>
      <c r="CF562" s="298"/>
      <c r="CG562" s="298"/>
      <c r="CH562" s="298"/>
      <c r="CI562" s="298"/>
      <c r="CJ562" s="298"/>
      <c r="CK562" s="298"/>
      <c r="CL562" s="298"/>
      <c r="CM562" s="298"/>
      <c r="CN562" s="298"/>
      <c r="CO562" s="298"/>
      <c r="CP562" s="298"/>
      <c r="CQ562" s="298"/>
      <c r="CR562" s="298"/>
      <c r="CS562" s="298"/>
      <c r="CT562" s="298"/>
      <c r="CU562" s="298"/>
      <c r="CV562" s="298"/>
      <c r="CW562" s="298"/>
      <c r="CX562" s="298"/>
      <c r="CY562" s="298"/>
      <c r="CZ562" s="298"/>
      <c r="DA562" s="298"/>
      <c r="DB562" s="298"/>
      <c r="DC562" s="298"/>
      <c r="DD562" s="298"/>
      <c r="DE562" s="298"/>
      <c r="DF562" s="298"/>
      <c r="DG562" s="298"/>
      <c r="DH562" s="298"/>
      <c r="DI562" s="298"/>
      <c r="DJ562" s="298"/>
      <c r="DK562" s="298"/>
      <c r="DL562" s="298"/>
      <c r="DM562" s="298"/>
      <c r="DN562" s="298"/>
      <c r="DO562" s="298"/>
      <c r="DP562" s="298"/>
      <c r="DQ562" s="298"/>
      <c r="DR562" s="298"/>
      <c r="DS562" s="298"/>
      <c r="DT562" s="298"/>
      <c r="DU562" s="298"/>
      <c r="DV562" s="298"/>
      <c r="DW562" s="298"/>
      <c r="DX562" s="298"/>
      <c r="DY562" s="298"/>
      <c r="DZ562" s="298"/>
      <c r="EA562" s="298"/>
      <c r="EB562" s="298"/>
      <c r="EC562" s="298"/>
      <c r="ED562" s="298"/>
      <c r="EE562" s="298"/>
      <c r="EF562" s="298"/>
      <c r="EG562" s="298"/>
      <c r="EH562" s="298"/>
      <c r="EI562" s="298"/>
      <c r="EJ562" s="298"/>
      <c r="EK562" s="298"/>
      <c r="EL562" s="298"/>
      <c r="EM562" s="298"/>
      <c r="EN562" s="298"/>
      <c r="EO562" s="298"/>
      <c r="EP562" s="298"/>
      <c r="EQ562" s="298"/>
      <c r="ER562" s="298"/>
      <c r="ES562" s="298"/>
      <c r="ET562" s="298"/>
      <c r="EU562" s="298"/>
      <c r="EV562" s="298"/>
      <c r="EW562" s="298"/>
      <c r="EX562" s="298"/>
      <c r="EY562" s="298"/>
      <c r="EZ562" s="298"/>
      <c r="FA562" s="298"/>
      <c r="FB562" s="298"/>
      <c r="FC562" s="298"/>
      <c r="FD562" s="298"/>
      <c r="FE562" s="298"/>
      <c r="FF562" s="298"/>
      <c r="FG562" s="298"/>
      <c r="FH562" s="298"/>
      <c r="FI562" s="298"/>
      <c r="FJ562" s="298"/>
      <c r="FK562" s="298"/>
      <c r="FL562" s="298"/>
      <c r="FM562" s="298"/>
      <c r="FN562" s="298"/>
      <c r="FO562" s="298"/>
      <c r="FP562" s="298"/>
      <c r="FQ562" s="298"/>
      <c r="FR562" s="298"/>
      <c r="FS562" s="298"/>
      <c r="FT562" s="298"/>
      <c r="FU562" s="298"/>
      <c r="FV562" s="298"/>
      <c r="FW562" s="298"/>
      <c r="FX562" s="298"/>
      <c r="FY562" s="298"/>
      <c r="FZ562" s="298"/>
      <c r="GA562" s="298"/>
      <c r="GB562" s="298"/>
      <c r="GC562" s="298"/>
      <c r="GD562" s="298"/>
      <c r="GE562" s="298"/>
      <c r="GF562" s="298"/>
      <c r="GG562" s="298"/>
      <c r="GH562" s="298"/>
      <c r="GI562" s="298"/>
      <c r="GJ562" s="298"/>
      <c r="GK562" s="298"/>
      <c r="GL562" s="298"/>
      <c r="GM562" s="298"/>
      <c r="GN562" s="298"/>
      <c r="GO562" s="298"/>
      <c r="GP562" s="298"/>
      <c r="GQ562" s="298"/>
      <c r="GR562" s="298"/>
      <c r="GS562" s="298"/>
      <c r="GT562" s="298"/>
      <c r="GU562" s="298"/>
      <c r="GV562" s="298"/>
      <c r="GW562" s="298"/>
      <c r="GX562" s="298"/>
      <c r="GY562" s="298"/>
      <c r="GZ562" s="298"/>
      <c r="HA562" s="298"/>
      <c r="HB562" s="298"/>
      <c r="HC562" s="298"/>
      <c r="HD562" s="298"/>
      <c r="HE562" s="298"/>
      <c r="HF562" s="298"/>
      <c r="HG562" s="298"/>
      <c r="HH562" s="298"/>
      <c r="HI562" s="298"/>
      <c r="HJ562" s="298"/>
      <c r="HK562" s="298"/>
      <c r="HL562" s="298"/>
      <c r="HM562" s="298"/>
      <c r="HN562" s="298"/>
      <c r="HO562" s="298"/>
      <c r="HP562" s="298"/>
      <c r="HQ562" s="298"/>
      <c r="HR562" s="298"/>
      <c r="HS562" s="298"/>
      <c r="HT562" s="298"/>
      <c r="HU562" s="298"/>
      <c r="HV562" s="298"/>
      <c r="HW562" s="298"/>
      <c r="HX562" s="298"/>
      <c r="HY562" s="298"/>
      <c r="HZ562" s="298"/>
      <c r="IA562" s="298"/>
      <c r="IB562" s="298"/>
      <c r="IC562" s="298"/>
      <c r="ID562" s="298"/>
      <c r="IE562" s="298"/>
      <c r="IF562" s="298"/>
      <c r="IG562" s="298"/>
      <c r="IH562" s="298"/>
      <c r="II562" s="298"/>
      <c r="IJ562" s="298"/>
      <c r="IK562" s="298"/>
      <c r="IL562" s="298"/>
      <c r="IM562" s="298"/>
      <c r="IN562" s="298"/>
      <c r="IO562" s="298"/>
      <c r="IP562" s="298"/>
      <c r="IQ562" s="298"/>
      <c r="IR562" s="298"/>
      <c r="IS562" s="298"/>
      <c r="IT562" s="298"/>
      <c r="IU562" s="298"/>
      <c r="IV562" s="298"/>
    </row>
    <row r="563" spans="1:256">
      <c r="A563" s="516">
        <v>458</v>
      </c>
      <c r="B563" s="405" t="str">
        <f t="shared" si="8"/>
        <v>George Crouch U15B</v>
      </c>
      <c r="C563" s="515" t="s">
        <v>1600</v>
      </c>
      <c r="D563" s="381" t="s">
        <v>129</v>
      </c>
      <c r="E563" s="469" t="s">
        <v>2877</v>
      </c>
      <c r="F563" s="470" t="s">
        <v>2361</v>
      </c>
      <c r="G563" s="406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  <c r="AA563" s="298"/>
      <c r="AB563" s="298"/>
      <c r="AC563" s="298"/>
      <c r="AD563" s="298"/>
      <c r="AE563" s="298"/>
      <c r="AF563" s="298"/>
      <c r="AG563" s="298"/>
      <c r="AH563" s="298"/>
      <c r="AI563" s="298"/>
      <c r="AJ563" s="298"/>
      <c r="AK563" s="298"/>
      <c r="AL563" s="298"/>
      <c r="AM563" s="298"/>
      <c r="AN563" s="298"/>
      <c r="AO563" s="298"/>
      <c r="AP563" s="298"/>
      <c r="AQ563" s="298"/>
      <c r="AR563" s="298"/>
      <c r="AS563" s="298"/>
      <c r="AT563" s="298"/>
      <c r="AU563" s="298"/>
      <c r="AV563" s="298"/>
      <c r="AW563" s="298"/>
      <c r="AX563" s="298"/>
      <c r="AY563" s="298"/>
      <c r="AZ563" s="298"/>
      <c r="BA563" s="298"/>
      <c r="BB563" s="298"/>
      <c r="BC563" s="298"/>
      <c r="BD563" s="298"/>
      <c r="BE563" s="298"/>
      <c r="BF563" s="298"/>
      <c r="BG563" s="298"/>
      <c r="BH563" s="298"/>
      <c r="BI563" s="298"/>
      <c r="BJ563" s="298"/>
      <c r="BK563" s="298"/>
      <c r="BL563" s="298"/>
      <c r="BM563" s="298"/>
      <c r="BN563" s="298"/>
      <c r="BO563" s="298"/>
      <c r="BP563" s="298"/>
      <c r="BQ563" s="298"/>
      <c r="BR563" s="298"/>
      <c r="BS563" s="298"/>
      <c r="BT563" s="298"/>
      <c r="BU563" s="298"/>
      <c r="BV563" s="298"/>
      <c r="BW563" s="298"/>
      <c r="BX563" s="298"/>
      <c r="BY563" s="298"/>
      <c r="BZ563" s="298"/>
      <c r="CA563" s="298"/>
      <c r="CB563" s="298"/>
      <c r="CC563" s="298"/>
      <c r="CD563" s="298"/>
      <c r="CE563" s="298"/>
      <c r="CF563" s="298"/>
      <c r="CG563" s="298"/>
      <c r="CH563" s="298"/>
      <c r="CI563" s="298"/>
      <c r="CJ563" s="298"/>
      <c r="CK563" s="298"/>
      <c r="CL563" s="298"/>
      <c r="CM563" s="298"/>
      <c r="CN563" s="298"/>
      <c r="CO563" s="298"/>
      <c r="CP563" s="298"/>
      <c r="CQ563" s="298"/>
      <c r="CR563" s="298"/>
      <c r="CS563" s="298"/>
      <c r="CT563" s="298"/>
      <c r="CU563" s="298"/>
      <c r="CV563" s="298"/>
      <c r="CW563" s="298"/>
      <c r="CX563" s="298"/>
      <c r="CY563" s="298"/>
      <c r="CZ563" s="298"/>
      <c r="DA563" s="298"/>
      <c r="DB563" s="298"/>
      <c r="DC563" s="298"/>
      <c r="DD563" s="298"/>
      <c r="DE563" s="298"/>
      <c r="DF563" s="298"/>
      <c r="DG563" s="298"/>
      <c r="DH563" s="298"/>
      <c r="DI563" s="298"/>
      <c r="DJ563" s="298"/>
      <c r="DK563" s="298"/>
      <c r="DL563" s="298"/>
      <c r="DM563" s="298"/>
      <c r="DN563" s="298"/>
      <c r="DO563" s="298"/>
      <c r="DP563" s="298"/>
      <c r="DQ563" s="298"/>
      <c r="DR563" s="298"/>
      <c r="DS563" s="298"/>
      <c r="DT563" s="298"/>
      <c r="DU563" s="298"/>
      <c r="DV563" s="298"/>
      <c r="DW563" s="298"/>
      <c r="DX563" s="298"/>
      <c r="DY563" s="298"/>
      <c r="DZ563" s="298"/>
      <c r="EA563" s="298"/>
      <c r="EB563" s="298"/>
      <c r="EC563" s="298"/>
      <c r="ED563" s="298"/>
      <c r="EE563" s="298"/>
      <c r="EF563" s="298"/>
      <c r="EG563" s="298"/>
      <c r="EH563" s="298"/>
      <c r="EI563" s="298"/>
      <c r="EJ563" s="298"/>
      <c r="EK563" s="298"/>
      <c r="EL563" s="298"/>
      <c r="EM563" s="298"/>
      <c r="EN563" s="298"/>
      <c r="EO563" s="298"/>
      <c r="EP563" s="298"/>
      <c r="EQ563" s="298"/>
      <c r="ER563" s="298"/>
      <c r="ES563" s="298"/>
      <c r="ET563" s="298"/>
      <c r="EU563" s="298"/>
      <c r="EV563" s="298"/>
      <c r="EW563" s="298"/>
      <c r="EX563" s="298"/>
      <c r="EY563" s="298"/>
      <c r="EZ563" s="298"/>
      <c r="FA563" s="298"/>
      <c r="FB563" s="298"/>
      <c r="FC563" s="298"/>
      <c r="FD563" s="298"/>
      <c r="FE563" s="298"/>
      <c r="FF563" s="298"/>
      <c r="FG563" s="298"/>
      <c r="FH563" s="298"/>
      <c r="FI563" s="298"/>
      <c r="FJ563" s="298"/>
      <c r="FK563" s="298"/>
      <c r="FL563" s="298"/>
      <c r="FM563" s="298"/>
      <c r="FN563" s="298"/>
      <c r="FO563" s="298"/>
      <c r="FP563" s="298"/>
      <c r="FQ563" s="298"/>
      <c r="FR563" s="298"/>
      <c r="FS563" s="298"/>
      <c r="FT563" s="298"/>
      <c r="FU563" s="298"/>
      <c r="FV563" s="298"/>
      <c r="FW563" s="298"/>
      <c r="FX563" s="298"/>
      <c r="FY563" s="298"/>
      <c r="FZ563" s="298"/>
      <c r="GA563" s="298"/>
      <c r="GB563" s="298"/>
      <c r="GC563" s="298"/>
      <c r="GD563" s="298"/>
      <c r="GE563" s="298"/>
      <c r="GF563" s="298"/>
      <c r="GG563" s="298"/>
      <c r="GH563" s="298"/>
      <c r="GI563" s="298"/>
      <c r="GJ563" s="298"/>
      <c r="GK563" s="298"/>
      <c r="GL563" s="298"/>
      <c r="GM563" s="298"/>
      <c r="GN563" s="298"/>
      <c r="GO563" s="298"/>
      <c r="GP563" s="298"/>
      <c r="GQ563" s="298"/>
      <c r="GR563" s="298"/>
      <c r="GS563" s="298"/>
      <c r="GT563" s="298"/>
      <c r="GU563" s="298"/>
      <c r="GV563" s="298"/>
      <c r="GW563" s="298"/>
      <c r="GX563" s="298"/>
      <c r="GY563" s="298"/>
      <c r="GZ563" s="298"/>
      <c r="HA563" s="298"/>
      <c r="HB563" s="298"/>
      <c r="HC563" s="298"/>
      <c r="HD563" s="298"/>
      <c r="HE563" s="298"/>
      <c r="HF563" s="298"/>
      <c r="HG563" s="298"/>
      <c r="HH563" s="298"/>
      <c r="HI563" s="298"/>
      <c r="HJ563" s="298"/>
      <c r="HK563" s="298"/>
      <c r="HL563" s="298"/>
      <c r="HM563" s="298"/>
      <c r="HN563" s="298"/>
      <c r="HO563" s="298"/>
      <c r="HP563" s="298"/>
      <c r="HQ563" s="298"/>
      <c r="HR563" s="298"/>
      <c r="HS563" s="298"/>
      <c r="HT563" s="298"/>
      <c r="HU563" s="298"/>
      <c r="HV563" s="298"/>
      <c r="HW563" s="298"/>
      <c r="HX563" s="298"/>
      <c r="HY563" s="298"/>
      <c r="HZ563" s="298"/>
      <c r="IA563" s="298"/>
      <c r="IB563" s="298"/>
      <c r="IC563" s="298"/>
      <c r="ID563" s="298"/>
      <c r="IE563" s="298"/>
      <c r="IF563" s="298"/>
      <c r="IG563" s="298"/>
      <c r="IH563" s="298"/>
      <c r="II563" s="298"/>
      <c r="IJ563" s="298"/>
      <c r="IK563" s="298"/>
      <c r="IL563" s="298"/>
      <c r="IM563" s="298"/>
      <c r="IN563" s="298"/>
      <c r="IO563" s="298"/>
      <c r="IP563" s="298"/>
      <c r="IQ563" s="298"/>
      <c r="IR563" s="298"/>
      <c r="IS563" s="298"/>
      <c r="IT563" s="298"/>
      <c r="IU563" s="298"/>
      <c r="IV563" s="298"/>
    </row>
    <row r="564" spans="1:256">
      <c r="A564" s="575">
        <v>459</v>
      </c>
      <c r="B564" s="576" t="str">
        <f t="shared" si="8"/>
        <v>Harrison Leaper U15B</v>
      </c>
      <c r="C564" s="577" t="s">
        <v>1600</v>
      </c>
      <c r="D564" s="578" t="s">
        <v>129</v>
      </c>
      <c r="E564" s="579" t="s">
        <v>1935</v>
      </c>
      <c r="F564" s="578" t="s">
        <v>1936</v>
      </c>
      <c r="G564" s="406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  <c r="AA564" s="298"/>
      <c r="AB564" s="298"/>
      <c r="AC564" s="298"/>
      <c r="AD564" s="298"/>
      <c r="AE564" s="298"/>
      <c r="AF564" s="298"/>
      <c r="AG564" s="298"/>
      <c r="AH564" s="298"/>
      <c r="AI564" s="298"/>
      <c r="AJ564" s="298"/>
      <c r="AK564" s="298"/>
      <c r="AL564" s="298"/>
      <c r="AM564" s="298"/>
      <c r="AN564" s="298"/>
      <c r="AO564" s="298"/>
      <c r="AP564" s="298"/>
      <c r="AQ564" s="298"/>
      <c r="AR564" s="298"/>
      <c r="AS564" s="298"/>
      <c r="AT564" s="298"/>
      <c r="AU564" s="298"/>
      <c r="AV564" s="298"/>
      <c r="AW564" s="298"/>
      <c r="AX564" s="298"/>
      <c r="AY564" s="298"/>
      <c r="AZ564" s="298"/>
      <c r="BA564" s="298"/>
      <c r="BB564" s="298"/>
      <c r="BC564" s="298"/>
      <c r="BD564" s="298"/>
      <c r="BE564" s="298"/>
      <c r="BF564" s="298"/>
      <c r="BG564" s="298"/>
      <c r="BH564" s="298"/>
      <c r="BI564" s="298"/>
      <c r="BJ564" s="298"/>
      <c r="BK564" s="298"/>
      <c r="BL564" s="298"/>
      <c r="BM564" s="298"/>
      <c r="BN564" s="298"/>
      <c r="BO564" s="298"/>
      <c r="BP564" s="298"/>
      <c r="BQ564" s="298"/>
      <c r="BR564" s="298"/>
      <c r="BS564" s="298"/>
      <c r="BT564" s="298"/>
      <c r="BU564" s="298"/>
      <c r="BV564" s="298"/>
      <c r="BW564" s="298"/>
      <c r="BX564" s="298"/>
      <c r="BY564" s="298"/>
      <c r="BZ564" s="298"/>
      <c r="CA564" s="298"/>
      <c r="CB564" s="298"/>
      <c r="CC564" s="298"/>
      <c r="CD564" s="298"/>
      <c r="CE564" s="298"/>
      <c r="CF564" s="298"/>
      <c r="CG564" s="298"/>
      <c r="CH564" s="298"/>
      <c r="CI564" s="298"/>
      <c r="CJ564" s="298"/>
      <c r="CK564" s="298"/>
      <c r="CL564" s="298"/>
      <c r="CM564" s="298"/>
      <c r="CN564" s="298"/>
      <c r="CO564" s="298"/>
      <c r="CP564" s="298"/>
      <c r="CQ564" s="298"/>
      <c r="CR564" s="298"/>
      <c r="CS564" s="298"/>
      <c r="CT564" s="298"/>
      <c r="CU564" s="298"/>
      <c r="CV564" s="298"/>
      <c r="CW564" s="298"/>
      <c r="CX564" s="298"/>
      <c r="CY564" s="298"/>
      <c r="CZ564" s="298"/>
      <c r="DA564" s="298"/>
      <c r="DB564" s="298"/>
      <c r="DC564" s="298"/>
      <c r="DD564" s="298"/>
      <c r="DE564" s="298"/>
      <c r="DF564" s="298"/>
      <c r="DG564" s="298"/>
      <c r="DH564" s="298"/>
      <c r="DI564" s="298"/>
      <c r="DJ564" s="298"/>
      <c r="DK564" s="298"/>
      <c r="DL564" s="298"/>
      <c r="DM564" s="298"/>
      <c r="DN564" s="298"/>
      <c r="DO564" s="298"/>
      <c r="DP564" s="298"/>
      <c r="DQ564" s="298"/>
      <c r="DR564" s="298"/>
      <c r="DS564" s="298"/>
      <c r="DT564" s="298"/>
      <c r="DU564" s="298"/>
      <c r="DV564" s="298"/>
      <c r="DW564" s="298"/>
      <c r="DX564" s="298"/>
      <c r="DY564" s="298"/>
      <c r="DZ564" s="298"/>
      <c r="EA564" s="298"/>
      <c r="EB564" s="298"/>
      <c r="EC564" s="298"/>
      <c r="ED564" s="298"/>
      <c r="EE564" s="298"/>
      <c r="EF564" s="298"/>
      <c r="EG564" s="298"/>
      <c r="EH564" s="298"/>
      <c r="EI564" s="298"/>
      <c r="EJ564" s="298"/>
      <c r="EK564" s="298"/>
      <c r="EL564" s="298"/>
      <c r="EM564" s="298"/>
      <c r="EN564" s="298"/>
      <c r="EO564" s="298"/>
      <c r="EP564" s="298"/>
      <c r="EQ564" s="298"/>
      <c r="ER564" s="298"/>
      <c r="ES564" s="298"/>
      <c r="ET564" s="298"/>
      <c r="EU564" s="298"/>
      <c r="EV564" s="298"/>
      <c r="EW564" s="298"/>
      <c r="EX564" s="298"/>
      <c r="EY564" s="298"/>
      <c r="EZ564" s="298"/>
      <c r="FA564" s="298"/>
      <c r="FB564" s="298"/>
      <c r="FC564" s="298"/>
      <c r="FD564" s="298"/>
      <c r="FE564" s="298"/>
      <c r="FF564" s="298"/>
      <c r="FG564" s="298"/>
      <c r="FH564" s="298"/>
      <c r="FI564" s="298"/>
      <c r="FJ564" s="298"/>
      <c r="FK564" s="298"/>
      <c r="FL564" s="298"/>
      <c r="FM564" s="298"/>
      <c r="FN564" s="298"/>
      <c r="FO564" s="298"/>
      <c r="FP564" s="298"/>
      <c r="FQ564" s="298"/>
      <c r="FR564" s="298"/>
      <c r="FS564" s="298"/>
      <c r="FT564" s="298"/>
      <c r="FU564" s="298"/>
      <c r="FV564" s="298"/>
      <c r="FW564" s="298"/>
      <c r="FX564" s="298"/>
      <c r="FY564" s="298"/>
      <c r="FZ564" s="298"/>
      <c r="GA564" s="298"/>
      <c r="GB564" s="298"/>
      <c r="GC564" s="298"/>
      <c r="GD564" s="298"/>
      <c r="GE564" s="298"/>
      <c r="GF564" s="298"/>
      <c r="GG564" s="298"/>
      <c r="GH564" s="298"/>
      <c r="GI564" s="298"/>
      <c r="GJ564" s="298"/>
      <c r="GK564" s="298"/>
      <c r="GL564" s="298"/>
      <c r="GM564" s="298"/>
      <c r="GN564" s="298"/>
      <c r="GO564" s="298"/>
      <c r="GP564" s="298"/>
      <c r="GQ564" s="298"/>
      <c r="GR564" s="298"/>
      <c r="GS564" s="298"/>
      <c r="GT564" s="298"/>
      <c r="GU564" s="298"/>
      <c r="GV564" s="298"/>
      <c r="GW564" s="298"/>
      <c r="GX564" s="298"/>
      <c r="GY564" s="298"/>
      <c r="GZ564" s="298"/>
      <c r="HA564" s="298"/>
      <c r="HB564" s="298"/>
      <c r="HC564" s="298"/>
      <c r="HD564" s="298"/>
      <c r="HE564" s="298"/>
      <c r="HF564" s="298"/>
      <c r="HG564" s="298"/>
      <c r="HH564" s="298"/>
      <c r="HI564" s="298"/>
      <c r="HJ564" s="298"/>
      <c r="HK564" s="298"/>
      <c r="HL564" s="298"/>
      <c r="HM564" s="298"/>
      <c r="HN564" s="298"/>
      <c r="HO564" s="298"/>
      <c r="HP564" s="298"/>
      <c r="HQ564" s="298"/>
      <c r="HR564" s="298"/>
      <c r="HS564" s="298"/>
      <c r="HT564" s="298"/>
      <c r="HU564" s="298"/>
      <c r="HV564" s="298"/>
      <c r="HW564" s="298"/>
      <c r="HX564" s="298"/>
      <c r="HY564" s="298"/>
      <c r="HZ564" s="298"/>
      <c r="IA564" s="298"/>
      <c r="IB564" s="298"/>
      <c r="IC564" s="298"/>
      <c r="ID564" s="298"/>
      <c r="IE564" s="298"/>
      <c r="IF564" s="298"/>
      <c r="IG564" s="298"/>
      <c r="IH564" s="298"/>
      <c r="II564" s="298"/>
      <c r="IJ564" s="298"/>
      <c r="IK564" s="298"/>
      <c r="IL564" s="298"/>
      <c r="IM564" s="298"/>
      <c r="IN564" s="298"/>
      <c r="IO564" s="298"/>
      <c r="IP564" s="298"/>
      <c r="IQ564" s="298"/>
      <c r="IR564" s="298"/>
      <c r="IS564" s="298"/>
      <c r="IT564" s="298"/>
      <c r="IU564" s="298"/>
      <c r="IV564" s="298"/>
    </row>
    <row r="565" spans="1:256">
      <c r="A565" s="575">
        <v>460</v>
      </c>
      <c r="B565" s="576" t="str">
        <f t="shared" si="8"/>
        <v>Josh Smith U15B</v>
      </c>
      <c r="C565" s="577" t="s">
        <v>1600</v>
      </c>
      <c r="D565" s="580" t="s">
        <v>129</v>
      </c>
      <c r="E565" s="581">
        <v>38008</v>
      </c>
      <c r="F565" s="582" t="s">
        <v>1183</v>
      </c>
      <c r="G565" s="406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  <c r="AA565" s="298"/>
      <c r="AB565" s="298"/>
      <c r="AC565" s="298"/>
      <c r="AD565" s="298"/>
      <c r="AE565" s="298"/>
      <c r="AF565" s="298"/>
      <c r="AG565" s="298"/>
      <c r="AH565" s="298"/>
      <c r="AI565" s="298"/>
      <c r="AJ565" s="298"/>
      <c r="AK565" s="298"/>
      <c r="AL565" s="298"/>
      <c r="AM565" s="298"/>
      <c r="AN565" s="298"/>
      <c r="AO565" s="298"/>
      <c r="AP565" s="298"/>
      <c r="AQ565" s="298"/>
      <c r="AR565" s="298"/>
      <c r="AS565" s="298"/>
      <c r="AT565" s="298"/>
      <c r="AU565" s="298"/>
      <c r="AV565" s="298"/>
      <c r="AW565" s="298"/>
      <c r="AX565" s="298"/>
      <c r="AY565" s="298"/>
      <c r="AZ565" s="298"/>
      <c r="BA565" s="298"/>
      <c r="BB565" s="298"/>
      <c r="BC565" s="298"/>
      <c r="BD565" s="298"/>
      <c r="BE565" s="298"/>
      <c r="BF565" s="298"/>
      <c r="BG565" s="298"/>
      <c r="BH565" s="298"/>
      <c r="BI565" s="298"/>
      <c r="BJ565" s="298"/>
      <c r="BK565" s="298"/>
      <c r="BL565" s="298"/>
      <c r="BM565" s="298"/>
      <c r="BN565" s="298"/>
      <c r="BO565" s="298"/>
      <c r="BP565" s="298"/>
      <c r="BQ565" s="298"/>
      <c r="BR565" s="298"/>
      <c r="BS565" s="298"/>
      <c r="BT565" s="298"/>
      <c r="BU565" s="298"/>
      <c r="BV565" s="298"/>
      <c r="BW565" s="298"/>
      <c r="BX565" s="298"/>
      <c r="BY565" s="298"/>
      <c r="BZ565" s="298"/>
      <c r="CA565" s="298"/>
      <c r="CB565" s="298"/>
      <c r="CC565" s="298"/>
      <c r="CD565" s="298"/>
      <c r="CE565" s="298"/>
      <c r="CF565" s="298"/>
      <c r="CG565" s="298"/>
      <c r="CH565" s="298"/>
      <c r="CI565" s="298"/>
      <c r="CJ565" s="298"/>
      <c r="CK565" s="298"/>
      <c r="CL565" s="298"/>
      <c r="CM565" s="298"/>
      <c r="CN565" s="298"/>
      <c r="CO565" s="298"/>
      <c r="CP565" s="298"/>
      <c r="CQ565" s="298"/>
      <c r="CR565" s="298"/>
      <c r="CS565" s="298"/>
      <c r="CT565" s="298"/>
      <c r="CU565" s="298"/>
      <c r="CV565" s="298"/>
      <c r="CW565" s="298"/>
      <c r="CX565" s="298"/>
      <c r="CY565" s="298"/>
      <c r="CZ565" s="298"/>
      <c r="DA565" s="298"/>
      <c r="DB565" s="298"/>
      <c r="DC565" s="298"/>
      <c r="DD565" s="298"/>
      <c r="DE565" s="298"/>
      <c r="DF565" s="298"/>
      <c r="DG565" s="298"/>
      <c r="DH565" s="298"/>
      <c r="DI565" s="298"/>
      <c r="DJ565" s="298"/>
      <c r="DK565" s="298"/>
      <c r="DL565" s="298"/>
      <c r="DM565" s="298"/>
      <c r="DN565" s="298"/>
      <c r="DO565" s="298"/>
      <c r="DP565" s="298"/>
      <c r="DQ565" s="298"/>
      <c r="DR565" s="298"/>
      <c r="DS565" s="298"/>
      <c r="DT565" s="298"/>
      <c r="DU565" s="298"/>
      <c r="DV565" s="298"/>
      <c r="DW565" s="298"/>
      <c r="DX565" s="298"/>
      <c r="DY565" s="298"/>
      <c r="DZ565" s="298"/>
      <c r="EA565" s="298"/>
      <c r="EB565" s="298"/>
      <c r="EC565" s="298"/>
      <c r="ED565" s="298"/>
      <c r="EE565" s="298"/>
      <c r="EF565" s="298"/>
      <c r="EG565" s="298"/>
      <c r="EH565" s="298"/>
      <c r="EI565" s="298"/>
      <c r="EJ565" s="298"/>
      <c r="EK565" s="298"/>
      <c r="EL565" s="298"/>
      <c r="EM565" s="298"/>
      <c r="EN565" s="298"/>
      <c r="EO565" s="298"/>
      <c r="EP565" s="298"/>
      <c r="EQ565" s="298"/>
      <c r="ER565" s="298"/>
      <c r="ES565" s="298"/>
      <c r="ET565" s="298"/>
      <c r="EU565" s="298"/>
      <c r="EV565" s="298"/>
      <c r="EW565" s="298"/>
      <c r="EX565" s="298"/>
      <c r="EY565" s="298"/>
      <c r="EZ565" s="298"/>
      <c r="FA565" s="298"/>
      <c r="FB565" s="298"/>
      <c r="FC565" s="298"/>
      <c r="FD565" s="298"/>
      <c r="FE565" s="298"/>
      <c r="FF565" s="298"/>
      <c r="FG565" s="298"/>
      <c r="FH565" s="298"/>
      <c r="FI565" s="298"/>
      <c r="FJ565" s="298"/>
      <c r="FK565" s="298"/>
      <c r="FL565" s="298"/>
      <c r="FM565" s="298"/>
      <c r="FN565" s="298"/>
      <c r="FO565" s="298"/>
      <c r="FP565" s="298"/>
      <c r="FQ565" s="298"/>
      <c r="FR565" s="298"/>
      <c r="FS565" s="298"/>
      <c r="FT565" s="298"/>
      <c r="FU565" s="298"/>
      <c r="FV565" s="298"/>
      <c r="FW565" s="298"/>
      <c r="FX565" s="298"/>
      <c r="FY565" s="298"/>
      <c r="FZ565" s="298"/>
      <c r="GA565" s="298"/>
      <c r="GB565" s="298"/>
      <c r="GC565" s="298"/>
      <c r="GD565" s="298"/>
      <c r="GE565" s="298"/>
      <c r="GF565" s="298"/>
      <c r="GG565" s="298"/>
      <c r="GH565" s="298"/>
      <c r="GI565" s="298"/>
      <c r="GJ565" s="298"/>
      <c r="GK565" s="298"/>
      <c r="GL565" s="298"/>
      <c r="GM565" s="298"/>
      <c r="GN565" s="298"/>
      <c r="GO565" s="298"/>
      <c r="GP565" s="298"/>
      <c r="GQ565" s="298"/>
      <c r="GR565" s="298"/>
      <c r="GS565" s="298"/>
      <c r="GT565" s="298"/>
      <c r="GU565" s="298"/>
      <c r="GV565" s="298"/>
      <c r="GW565" s="298"/>
      <c r="GX565" s="298"/>
      <c r="GY565" s="298"/>
      <c r="GZ565" s="298"/>
      <c r="HA565" s="298"/>
      <c r="HB565" s="298"/>
      <c r="HC565" s="298"/>
      <c r="HD565" s="298"/>
      <c r="HE565" s="298"/>
      <c r="HF565" s="298"/>
      <c r="HG565" s="298"/>
      <c r="HH565" s="298"/>
      <c r="HI565" s="298"/>
      <c r="HJ565" s="298"/>
      <c r="HK565" s="298"/>
      <c r="HL565" s="298"/>
      <c r="HM565" s="298"/>
      <c r="HN565" s="298"/>
      <c r="HO565" s="298"/>
      <c r="HP565" s="298"/>
      <c r="HQ565" s="298"/>
      <c r="HR565" s="298"/>
      <c r="HS565" s="298"/>
      <c r="HT565" s="298"/>
      <c r="HU565" s="298"/>
      <c r="HV565" s="298"/>
      <c r="HW565" s="298"/>
      <c r="HX565" s="298"/>
      <c r="HY565" s="298"/>
      <c r="HZ565" s="298"/>
      <c r="IA565" s="298"/>
      <c r="IB565" s="298"/>
      <c r="IC565" s="298"/>
      <c r="ID565" s="298"/>
      <c r="IE565" s="298"/>
      <c r="IF565" s="298"/>
      <c r="IG565" s="298"/>
      <c r="IH565" s="298"/>
      <c r="II565" s="298"/>
      <c r="IJ565" s="298"/>
      <c r="IK565" s="298"/>
      <c r="IL565" s="298"/>
      <c r="IM565" s="298"/>
      <c r="IN565" s="298"/>
      <c r="IO565" s="298"/>
      <c r="IP565" s="298"/>
      <c r="IQ565" s="298"/>
      <c r="IR565" s="298"/>
      <c r="IS565" s="298"/>
      <c r="IT565" s="298"/>
      <c r="IU565" s="298"/>
      <c r="IV565" s="298"/>
    </row>
    <row r="566" spans="1:256">
      <c r="A566" s="575">
        <v>461</v>
      </c>
      <c r="B566" s="576" t="str">
        <f t="shared" si="8"/>
        <v>Liam Nixon U15B</v>
      </c>
      <c r="C566" s="577" t="s">
        <v>1600</v>
      </c>
      <c r="D566" s="580" t="s">
        <v>129</v>
      </c>
      <c r="E566" s="579" t="s">
        <v>2878</v>
      </c>
      <c r="F566" s="578" t="s">
        <v>2879</v>
      </c>
      <c r="G566" s="406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  <c r="AA566" s="298"/>
      <c r="AB566" s="298"/>
      <c r="AC566" s="298"/>
      <c r="AD566" s="298"/>
      <c r="AE566" s="298"/>
      <c r="AF566" s="298"/>
      <c r="AG566" s="298"/>
      <c r="AH566" s="298"/>
      <c r="AI566" s="298"/>
      <c r="AJ566" s="298"/>
      <c r="AK566" s="298"/>
      <c r="AL566" s="298"/>
      <c r="AM566" s="298"/>
      <c r="AN566" s="298"/>
      <c r="AO566" s="298"/>
      <c r="AP566" s="298"/>
      <c r="AQ566" s="298"/>
      <c r="AR566" s="298"/>
      <c r="AS566" s="298"/>
      <c r="AT566" s="298"/>
      <c r="AU566" s="298"/>
      <c r="AV566" s="298"/>
      <c r="AW566" s="298"/>
      <c r="AX566" s="298"/>
      <c r="AY566" s="298"/>
      <c r="AZ566" s="298"/>
      <c r="BA566" s="298"/>
      <c r="BB566" s="298"/>
      <c r="BC566" s="298"/>
      <c r="BD566" s="298"/>
      <c r="BE566" s="298"/>
      <c r="BF566" s="298"/>
      <c r="BG566" s="298"/>
      <c r="BH566" s="298"/>
      <c r="BI566" s="298"/>
      <c r="BJ566" s="298"/>
      <c r="BK566" s="298"/>
      <c r="BL566" s="298"/>
      <c r="BM566" s="298"/>
      <c r="BN566" s="298"/>
      <c r="BO566" s="298"/>
      <c r="BP566" s="298"/>
      <c r="BQ566" s="298"/>
      <c r="BR566" s="298"/>
      <c r="BS566" s="298"/>
      <c r="BT566" s="298"/>
      <c r="BU566" s="298"/>
      <c r="BV566" s="298"/>
      <c r="BW566" s="298"/>
      <c r="BX566" s="298"/>
      <c r="BY566" s="298"/>
      <c r="BZ566" s="298"/>
      <c r="CA566" s="298"/>
      <c r="CB566" s="298"/>
      <c r="CC566" s="298"/>
      <c r="CD566" s="298"/>
      <c r="CE566" s="298"/>
      <c r="CF566" s="298"/>
      <c r="CG566" s="298"/>
      <c r="CH566" s="298"/>
      <c r="CI566" s="298"/>
      <c r="CJ566" s="298"/>
      <c r="CK566" s="298"/>
      <c r="CL566" s="298"/>
      <c r="CM566" s="298"/>
      <c r="CN566" s="298"/>
      <c r="CO566" s="298"/>
      <c r="CP566" s="298"/>
      <c r="CQ566" s="298"/>
      <c r="CR566" s="298"/>
      <c r="CS566" s="298"/>
      <c r="CT566" s="298"/>
      <c r="CU566" s="298"/>
      <c r="CV566" s="298"/>
      <c r="CW566" s="298"/>
      <c r="CX566" s="298"/>
      <c r="CY566" s="298"/>
      <c r="CZ566" s="298"/>
      <c r="DA566" s="298"/>
      <c r="DB566" s="298"/>
      <c r="DC566" s="298"/>
      <c r="DD566" s="298"/>
      <c r="DE566" s="298"/>
      <c r="DF566" s="298"/>
      <c r="DG566" s="298"/>
      <c r="DH566" s="298"/>
      <c r="DI566" s="298"/>
      <c r="DJ566" s="298"/>
      <c r="DK566" s="298"/>
      <c r="DL566" s="298"/>
      <c r="DM566" s="298"/>
      <c r="DN566" s="298"/>
      <c r="DO566" s="298"/>
      <c r="DP566" s="298"/>
      <c r="DQ566" s="298"/>
      <c r="DR566" s="298"/>
      <c r="DS566" s="298"/>
      <c r="DT566" s="298"/>
      <c r="DU566" s="298"/>
      <c r="DV566" s="298"/>
      <c r="DW566" s="298"/>
      <c r="DX566" s="298"/>
      <c r="DY566" s="298"/>
      <c r="DZ566" s="298"/>
      <c r="EA566" s="298"/>
      <c r="EB566" s="298"/>
      <c r="EC566" s="298"/>
      <c r="ED566" s="298"/>
      <c r="EE566" s="298"/>
      <c r="EF566" s="298"/>
      <c r="EG566" s="298"/>
      <c r="EH566" s="298"/>
      <c r="EI566" s="298"/>
      <c r="EJ566" s="298"/>
      <c r="EK566" s="298"/>
      <c r="EL566" s="298"/>
      <c r="EM566" s="298"/>
      <c r="EN566" s="298"/>
      <c r="EO566" s="298"/>
      <c r="EP566" s="298"/>
      <c r="EQ566" s="298"/>
      <c r="ER566" s="298"/>
      <c r="ES566" s="298"/>
      <c r="ET566" s="298"/>
      <c r="EU566" s="298"/>
      <c r="EV566" s="298"/>
      <c r="EW566" s="298"/>
      <c r="EX566" s="298"/>
      <c r="EY566" s="298"/>
      <c r="EZ566" s="298"/>
      <c r="FA566" s="298"/>
      <c r="FB566" s="298"/>
      <c r="FC566" s="298"/>
      <c r="FD566" s="298"/>
      <c r="FE566" s="298"/>
      <c r="FF566" s="298"/>
      <c r="FG566" s="298"/>
      <c r="FH566" s="298"/>
      <c r="FI566" s="298"/>
      <c r="FJ566" s="298"/>
      <c r="FK566" s="298"/>
      <c r="FL566" s="298"/>
      <c r="FM566" s="298"/>
      <c r="FN566" s="298"/>
      <c r="FO566" s="298"/>
      <c r="FP566" s="298"/>
      <c r="FQ566" s="298"/>
      <c r="FR566" s="298"/>
      <c r="FS566" s="298"/>
      <c r="FT566" s="298"/>
      <c r="FU566" s="298"/>
      <c r="FV566" s="298"/>
      <c r="FW566" s="298"/>
      <c r="FX566" s="298"/>
      <c r="FY566" s="298"/>
      <c r="FZ566" s="298"/>
      <c r="GA566" s="298"/>
      <c r="GB566" s="298"/>
      <c r="GC566" s="298"/>
      <c r="GD566" s="298"/>
      <c r="GE566" s="298"/>
      <c r="GF566" s="298"/>
      <c r="GG566" s="298"/>
      <c r="GH566" s="298"/>
      <c r="GI566" s="298"/>
      <c r="GJ566" s="298"/>
      <c r="GK566" s="298"/>
      <c r="GL566" s="298"/>
      <c r="GM566" s="298"/>
      <c r="GN566" s="298"/>
      <c r="GO566" s="298"/>
      <c r="GP566" s="298"/>
      <c r="GQ566" s="298"/>
      <c r="GR566" s="298"/>
      <c r="GS566" s="298"/>
      <c r="GT566" s="298"/>
      <c r="GU566" s="298"/>
      <c r="GV566" s="298"/>
      <c r="GW566" s="298"/>
      <c r="GX566" s="298"/>
      <c r="GY566" s="298"/>
      <c r="GZ566" s="298"/>
      <c r="HA566" s="298"/>
      <c r="HB566" s="298"/>
      <c r="HC566" s="298"/>
      <c r="HD566" s="298"/>
      <c r="HE566" s="298"/>
      <c r="HF566" s="298"/>
      <c r="HG566" s="298"/>
      <c r="HH566" s="298"/>
      <c r="HI566" s="298"/>
      <c r="HJ566" s="298"/>
      <c r="HK566" s="298"/>
      <c r="HL566" s="298"/>
      <c r="HM566" s="298"/>
      <c r="HN566" s="298"/>
      <c r="HO566" s="298"/>
      <c r="HP566" s="298"/>
      <c r="HQ566" s="298"/>
      <c r="HR566" s="298"/>
      <c r="HS566" s="298"/>
      <c r="HT566" s="298"/>
      <c r="HU566" s="298"/>
      <c r="HV566" s="298"/>
      <c r="HW566" s="298"/>
      <c r="HX566" s="298"/>
      <c r="HY566" s="298"/>
      <c r="HZ566" s="298"/>
      <c r="IA566" s="298"/>
      <c r="IB566" s="298"/>
      <c r="IC566" s="298"/>
      <c r="ID566" s="298"/>
      <c r="IE566" s="298"/>
      <c r="IF566" s="298"/>
      <c r="IG566" s="298"/>
      <c r="IH566" s="298"/>
      <c r="II566" s="298"/>
      <c r="IJ566" s="298"/>
      <c r="IK566" s="298"/>
      <c r="IL566" s="298"/>
      <c r="IM566" s="298"/>
      <c r="IN566" s="298"/>
      <c r="IO566" s="298"/>
      <c r="IP566" s="298"/>
      <c r="IQ566" s="298"/>
      <c r="IR566" s="298"/>
      <c r="IS566" s="298"/>
      <c r="IT566" s="298"/>
      <c r="IU566" s="298"/>
      <c r="IV566" s="298"/>
    </row>
    <row r="567" spans="1:256">
      <c r="A567" s="575">
        <v>462</v>
      </c>
      <c r="B567" s="576" t="str">
        <f t="shared" si="8"/>
        <v>Liam Openshaw U15B</v>
      </c>
      <c r="C567" s="577" t="s">
        <v>1600</v>
      </c>
      <c r="D567" s="583" t="s">
        <v>129</v>
      </c>
      <c r="E567" s="584">
        <v>37683</v>
      </c>
      <c r="F567" s="585" t="s">
        <v>2335</v>
      </c>
      <c r="G567" s="406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  <c r="AA567" s="298"/>
      <c r="AB567" s="298"/>
      <c r="AC567" s="298"/>
      <c r="AD567" s="298"/>
      <c r="AE567" s="298"/>
      <c r="AF567" s="298"/>
      <c r="AG567" s="298"/>
      <c r="AH567" s="298"/>
      <c r="AI567" s="298"/>
      <c r="AJ567" s="298"/>
      <c r="AK567" s="298"/>
      <c r="AL567" s="298"/>
      <c r="AM567" s="298"/>
      <c r="AN567" s="298"/>
      <c r="AO567" s="298"/>
      <c r="AP567" s="298"/>
      <c r="AQ567" s="298"/>
      <c r="AR567" s="298"/>
      <c r="AS567" s="298"/>
      <c r="AT567" s="298"/>
      <c r="AU567" s="298"/>
      <c r="AV567" s="298"/>
      <c r="AW567" s="298"/>
      <c r="AX567" s="298"/>
      <c r="AY567" s="298"/>
      <c r="AZ567" s="298"/>
      <c r="BA567" s="298"/>
      <c r="BB567" s="298"/>
      <c r="BC567" s="298"/>
      <c r="BD567" s="298"/>
      <c r="BE567" s="298"/>
      <c r="BF567" s="298"/>
      <c r="BG567" s="298"/>
      <c r="BH567" s="298"/>
      <c r="BI567" s="298"/>
      <c r="BJ567" s="298"/>
      <c r="BK567" s="298"/>
      <c r="BL567" s="298"/>
      <c r="BM567" s="298"/>
      <c r="BN567" s="298"/>
      <c r="BO567" s="298"/>
      <c r="BP567" s="298"/>
      <c r="BQ567" s="298"/>
      <c r="BR567" s="298"/>
      <c r="BS567" s="298"/>
      <c r="BT567" s="298"/>
      <c r="BU567" s="298"/>
      <c r="BV567" s="298"/>
      <c r="BW567" s="298"/>
      <c r="BX567" s="298"/>
      <c r="BY567" s="298"/>
      <c r="BZ567" s="298"/>
      <c r="CA567" s="298"/>
      <c r="CB567" s="298"/>
      <c r="CC567" s="298"/>
      <c r="CD567" s="298"/>
      <c r="CE567" s="298"/>
      <c r="CF567" s="298"/>
      <c r="CG567" s="298"/>
      <c r="CH567" s="298"/>
      <c r="CI567" s="298"/>
      <c r="CJ567" s="298"/>
      <c r="CK567" s="298"/>
      <c r="CL567" s="298"/>
      <c r="CM567" s="298"/>
      <c r="CN567" s="298"/>
      <c r="CO567" s="298"/>
      <c r="CP567" s="298"/>
      <c r="CQ567" s="298"/>
      <c r="CR567" s="298"/>
      <c r="CS567" s="298"/>
      <c r="CT567" s="298"/>
      <c r="CU567" s="298"/>
      <c r="CV567" s="298"/>
      <c r="CW567" s="298"/>
      <c r="CX567" s="298"/>
      <c r="CY567" s="298"/>
      <c r="CZ567" s="298"/>
      <c r="DA567" s="298"/>
      <c r="DB567" s="298"/>
      <c r="DC567" s="298"/>
      <c r="DD567" s="298"/>
      <c r="DE567" s="298"/>
      <c r="DF567" s="298"/>
      <c r="DG567" s="298"/>
      <c r="DH567" s="298"/>
      <c r="DI567" s="298"/>
      <c r="DJ567" s="298"/>
      <c r="DK567" s="298"/>
      <c r="DL567" s="298"/>
      <c r="DM567" s="298"/>
      <c r="DN567" s="298"/>
      <c r="DO567" s="298"/>
      <c r="DP567" s="298"/>
      <c r="DQ567" s="298"/>
      <c r="DR567" s="298"/>
      <c r="DS567" s="298"/>
      <c r="DT567" s="298"/>
      <c r="DU567" s="298"/>
      <c r="DV567" s="298"/>
      <c r="DW567" s="298"/>
      <c r="DX567" s="298"/>
      <c r="DY567" s="298"/>
      <c r="DZ567" s="298"/>
      <c r="EA567" s="298"/>
      <c r="EB567" s="298"/>
      <c r="EC567" s="298"/>
      <c r="ED567" s="298"/>
      <c r="EE567" s="298"/>
      <c r="EF567" s="298"/>
      <c r="EG567" s="298"/>
      <c r="EH567" s="298"/>
      <c r="EI567" s="298"/>
      <c r="EJ567" s="298"/>
      <c r="EK567" s="298"/>
      <c r="EL567" s="298"/>
      <c r="EM567" s="298"/>
      <c r="EN567" s="298"/>
      <c r="EO567" s="298"/>
      <c r="EP567" s="298"/>
      <c r="EQ567" s="298"/>
      <c r="ER567" s="298"/>
      <c r="ES567" s="298"/>
      <c r="ET567" s="298"/>
      <c r="EU567" s="298"/>
      <c r="EV567" s="298"/>
      <c r="EW567" s="298"/>
      <c r="EX567" s="298"/>
      <c r="EY567" s="298"/>
      <c r="EZ567" s="298"/>
      <c r="FA567" s="298"/>
      <c r="FB567" s="298"/>
      <c r="FC567" s="298"/>
      <c r="FD567" s="298"/>
      <c r="FE567" s="298"/>
      <c r="FF567" s="298"/>
      <c r="FG567" s="298"/>
      <c r="FH567" s="298"/>
      <c r="FI567" s="298"/>
      <c r="FJ567" s="298"/>
      <c r="FK567" s="298"/>
      <c r="FL567" s="298"/>
      <c r="FM567" s="298"/>
      <c r="FN567" s="298"/>
      <c r="FO567" s="298"/>
      <c r="FP567" s="298"/>
      <c r="FQ567" s="298"/>
      <c r="FR567" s="298"/>
      <c r="FS567" s="298"/>
      <c r="FT567" s="298"/>
      <c r="FU567" s="298"/>
      <c r="FV567" s="298"/>
      <c r="FW567" s="298"/>
      <c r="FX567" s="298"/>
      <c r="FY567" s="298"/>
      <c r="FZ567" s="298"/>
      <c r="GA567" s="298"/>
      <c r="GB567" s="298"/>
      <c r="GC567" s="298"/>
      <c r="GD567" s="298"/>
      <c r="GE567" s="298"/>
      <c r="GF567" s="298"/>
      <c r="GG567" s="298"/>
      <c r="GH567" s="298"/>
      <c r="GI567" s="298"/>
      <c r="GJ567" s="298"/>
      <c r="GK567" s="298"/>
      <c r="GL567" s="298"/>
      <c r="GM567" s="298"/>
      <c r="GN567" s="298"/>
      <c r="GO567" s="298"/>
      <c r="GP567" s="298"/>
      <c r="GQ567" s="298"/>
      <c r="GR567" s="298"/>
      <c r="GS567" s="298"/>
      <c r="GT567" s="298"/>
      <c r="GU567" s="298"/>
      <c r="GV567" s="298"/>
      <c r="GW567" s="298"/>
      <c r="GX567" s="298"/>
      <c r="GY567" s="298"/>
      <c r="GZ567" s="298"/>
      <c r="HA567" s="298"/>
      <c r="HB567" s="298"/>
      <c r="HC567" s="298"/>
      <c r="HD567" s="298"/>
      <c r="HE567" s="298"/>
      <c r="HF567" s="298"/>
      <c r="HG567" s="298"/>
      <c r="HH567" s="298"/>
      <c r="HI567" s="298"/>
      <c r="HJ567" s="298"/>
      <c r="HK567" s="298"/>
      <c r="HL567" s="298"/>
      <c r="HM567" s="298"/>
      <c r="HN567" s="298"/>
      <c r="HO567" s="298"/>
      <c r="HP567" s="298"/>
      <c r="HQ567" s="298"/>
      <c r="HR567" s="298"/>
      <c r="HS567" s="298"/>
      <c r="HT567" s="298"/>
      <c r="HU567" s="298"/>
      <c r="HV567" s="298"/>
      <c r="HW567" s="298"/>
      <c r="HX567" s="298"/>
      <c r="HY567" s="298"/>
      <c r="HZ567" s="298"/>
      <c r="IA567" s="298"/>
      <c r="IB567" s="298"/>
      <c r="IC567" s="298"/>
      <c r="ID567" s="298"/>
      <c r="IE567" s="298"/>
      <c r="IF567" s="298"/>
      <c r="IG567" s="298"/>
      <c r="IH567" s="298"/>
      <c r="II567" s="298"/>
      <c r="IJ567" s="298"/>
      <c r="IK567" s="298"/>
      <c r="IL567" s="298"/>
      <c r="IM567" s="298"/>
      <c r="IN567" s="298"/>
      <c r="IO567" s="298"/>
      <c r="IP567" s="298"/>
      <c r="IQ567" s="298"/>
      <c r="IR567" s="298"/>
      <c r="IS567" s="298"/>
      <c r="IT567" s="298"/>
      <c r="IU567" s="298"/>
      <c r="IV567" s="298"/>
    </row>
    <row r="568" spans="1:256">
      <c r="A568" s="575">
        <v>463</v>
      </c>
      <c r="B568" s="576" t="str">
        <f t="shared" si="8"/>
        <v>Marcos Hardy U15B</v>
      </c>
      <c r="C568" s="577" t="s">
        <v>1600</v>
      </c>
      <c r="D568" s="580" t="s">
        <v>129</v>
      </c>
      <c r="E568" s="579" t="s">
        <v>2365</v>
      </c>
      <c r="F568" s="578" t="s">
        <v>2366</v>
      </c>
      <c r="G568" s="406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  <c r="AA568" s="298"/>
      <c r="AB568" s="298"/>
      <c r="AC568" s="298"/>
      <c r="AD568" s="298"/>
      <c r="AE568" s="298"/>
      <c r="AF568" s="298"/>
      <c r="AG568" s="298"/>
      <c r="AH568" s="298"/>
      <c r="AI568" s="298"/>
      <c r="AJ568" s="298"/>
      <c r="AK568" s="298"/>
      <c r="AL568" s="298"/>
      <c r="AM568" s="298"/>
      <c r="AN568" s="298"/>
      <c r="AO568" s="298"/>
      <c r="AP568" s="298"/>
      <c r="AQ568" s="298"/>
      <c r="AR568" s="298"/>
      <c r="AS568" s="298"/>
      <c r="AT568" s="298"/>
      <c r="AU568" s="298"/>
      <c r="AV568" s="298"/>
      <c r="AW568" s="298"/>
      <c r="AX568" s="298"/>
      <c r="AY568" s="298"/>
      <c r="AZ568" s="298"/>
      <c r="BA568" s="298"/>
      <c r="BB568" s="298"/>
      <c r="BC568" s="298"/>
      <c r="BD568" s="298"/>
      <c r="BE568" s="298"/>
      <c r="BF568" s="298"/>
      <c r="BG568" s="298"/>
      <c r="BH568" s="298"/>
      <c r="BI568" s="298"/>
      <c r="BJ568" s="298"/>
      <c r="BK568" s="298"/>
      <c r="BL568" s="298"/>
      <c r="BM568" s="298"/>
      <c r="BN568" s="298"/>
      <c r="BO568" s="298"/>
      <c r="BP568" s="298"/>
      <c r="BQ568" s="298"/>
      <c r="BR568" s="298"/>
      <c r="BS568" s="298"/>
      <c r="BT568" s="298"/>
      <c r="BU568" s="298"/>
      <c r="BV568" s="298"/>
      <c r="BW568" s="298"/>
      <c r="BX568" s="298"/>
      <c r="BY568" s="298"/>
      <c r="BZ568" s="298"/>
      <c r="CA568" s="298"/>
      <c r="CB568" s="298"/>
      <c r="CC568" s="298"/>
      <c r="CD568" s="298"/>
      <c r="CE568" s="298"/>
      <c r="CF568" s="298"/>
      <c r="CG568" s="298"/>
      <c r="CH568" s="298"/>
      <c r="CI568" s="298"/>
      <c r="CJ568" s="298"/>
      <c r="CK568" s="298"/>
      <c r="CL568" s="298"/>
      <c r="CM568" s="298"/>
      <c r="CN568" s="298"/>
      <c r="CO568" s="298"/>
      <c r="CP568" s="298"/>
      <c r="CQ568" s="298"/>
      <c r="CR568" s="298"/>
      <c r="CS568" s="298"/>
      <c r="CT568" s="298"/>
      <c r="CU568" s="298"/>
      <c r="CV568" s="298"/>
      <c r="CW568" s="298"/>
      <c r="CX568" s="298"/>
      <c r="CY568" s="298"/>
      <c r="CZ568" s="298"/>
      <c r="DA568" s="298"/>
      <c r="DB568" s="298"/>
      <c r="DC568" s="298"/>
      <c r="DD568" s="298"/>
      <c r="DE568" s="298"/>
      <c r="DF568" s="298"/>
      <c r="DG568" s="298"/>
      <c r="DH568" s="298"/>
      <c r="DI568" s="298"/>
      <c r="DJ568" s="298"/>
      <c r="DK568" s="298"/>
      <c r="DL568" s="298"/>
      <c r="DM568" s="298"/>
      <c r="DN568" s="298"/>
      <c r="DO568" s="298"/>
      <c r="DP568" s="298"/>
      <c r="DQ568" s="298"/>
      <c r="DR568" s="298"/>
      <c r="DS568" s="298"/>
      <c r="DT568" s="298"/>
      <c r="DU568" s="298"/>
      <c r="DV568" s="298"/>
      <c r="DW568" s="298"/>
      <c r="DX568" s="298"/>
      <c r="DY568" s="298"/>
      <c r="DZ568" s="298"/>
      <c r="EA568" s="298"/>
      <c r="EB568" s="298"/>
      <c r="EC568" s="298"/>
      <c r="ED568" s="298"/>
      <c r="EE568" s="298"/>
      <c r="EF568" s="298"/>
      <c r="EG568" s="298"/>
      <c r="EH568" s="298"/>
      <c r="EI568" s="298"/>
      <c r="EJ568" s="298"/>
      <c r="EK568" s="298"/>
      <c r="EL568" s="298"/>
      <c r="EM568" s="298"/>
      <c r="EN568" s="298"/>
      <c r="EO568" s="298"/>
      <c r="EP568" s="298"/>
      <c r="EQ568" s="298"/>
      <c r="ER568" s="298"/>
      <c r="ES568" s="298"/>
      <c r="ET568" s="298"/>
      <c r="EU568" s="298"/>
      <c r="EV568" s="298"/>
      <c r="EW568" s="298"/>
      <c r="EX568" s="298"/>
      <c r="EY568" s="298"/>
      <c r="EZ568" s="298"/>
      <c r="FA568" s="298"/>
      <c r="FB568" s="298"/>
      <c r="FC568" s="298"/>
      <c r="FD568" s="298"/>
      <c r="FE568" s="298"/>
      <c r="FF568" s="298"/>
      <c r="FG568" s="298"/>
      <c r="FH568" s="298"/>
      <c r="FI568" s="298"/>
      <c r="FJ568" s="298"/>
      <c r="FK568" s="298"/>
      <c r="FL568" s="298"/>
      <c r="FM568" s="298"/>
      <c r="FN568" s="298"/>
      <c r="FO568" s="298"/>
      <c r="FP568" s="298"/>
      <c r="FQ568" s="298"/>
      <c r="FR568" s="298"/>
      <c r="FS568" s="298"/>
      <c r="FT568" s="298"/>
      <c r="FU568" s="298"/>
      <c r="FV568" s="298"/>
      <c r="FW568" s="298"/>
      <c r="FX568" s="298"/>
      <c r="FY568" s="298"/>
      <c r="FZ568" s="298"/>
      <c r="GA568" s="298"/>
      <c r="GB568" s="298"/>
      <c r="GC568" s="298"/>
      <c r="GD568" s="298"/>
      <c r="GE568" s="298"/>
      <c r="GF568" s="298"/>
      <c r="GG568" s="298"/>
      <c r="GH568" s="298"/>
      <c r="GI568" s="298"/>
      <c r="GJ568" s="298"/>
      <c r="GK568" s="298"/>
      <c r="GL568" s="298"/>
      <c r="GM568" s="298"/>
      <c r="GN568" s="298"/>
      <c r="GO568" s="298"/>
      <c r="GP568" s="298"/>
      <c r="GQ568" s="298"/>
      <c r="GR568" s="298"/>
      <c r="GS568" s="298"/>
      <c r="GT568" s="298"/>
      <c r="GU568" s="298"/>
      <c r="GV568" s="298"/>
      <c r="GW568" s="298"/>
      <c r="GX568" s="298"/>
      <c r="GY568" s="298"/>
      <c r="GZ568" s="298"/>
      <c r="HA568" s="298"/>
      <c r="HB568" s="298"/>
      <c r="HC568" s="298"/>
      <c r="HD568" s="298"/>
      <c r="HE568" s="298"/>
      <c r="HF568" s="298"/>
      <c r="HG568" s="298"/>
      <c r="HH568" s="298"/>
      <c r="HI568" s="298"/>
      <c r="HJ568" s="298"/>
      <c r="HK568" s="298"/>
      <c r="HL568" s="298"/>
      <c r="HM568" s="298"/>
      <c r="HN568" s="298"/>
      <c r="HO568" s="298"/>
      <c r="HP568" s="298"/>
      <c r="HQ568" s="298"/>
      <c r="HR568" s="298"/>
      <c r="HS568" s="298"/>
      <c r="HT568" s="298"/>
      <c r="HU568" s="298"/>
      <c r="HV568" s="298"/>
      <c r="HW568" s="298"/>
      <c r="HX568" s="298"/>
      <c r="HY568" s="298"/>
      <c r="HZ568" s="298"/>
      <c r="IA568" s="298"/>
      <c r="IB568" s="298"/>
      <c r="IC568" s="298"/>
      <c r="ID568" s="298"/>
      <c r="IE568" s="298"/>
      <c r="IF568" s="298"/>
      <c r="IG568" s="298"/>
      <c r="IH568" s="298"/>
      <c r="II568" s="298"/>
      <c r="IJ568" s="298"/>
      <c r="IK568" s="298"/>
      <c r="IL568" s="298"/>
      <c r="IM568" s="298"/>
      <c r="IN568" s="298"/>
      <c r="IO568" s="298"/>
      <c r="IP568" s="298"/>
      <c r="IQ568" s="298"/>
      <c r="IR568" s="298"/>
      <c r="IS568" s="298"/>
      <c r="IT568" s="298"/>
      <c r="IU568" s="298"/>
      <c r="IV568" s="298"/>
    </row>
    <row r="569" spans="1:256">
      <c r="A569" s="575">
        <v>464</v>
      </c>
      <c r="B569" s="576" t="str">
        <f t="shared" si="8"/>
        <v>Oliver Cooper U15B</v>
      </c>
      <c r="C569" s="577" t="s">
        <v>1600</v>
      </c>
      <c r="D569" s="580" t="s">
        <v>129</v>
      </c>
      <c r="E569" s="579" t="s">
        <v>2880</v>
      </c>
      <c r="F569" s="578" t="s">
        <v>2881</v>
      </c>
      <c r="G569" s="406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  <c r="AA569" s="298"/>
      <c r="AB569" s="298"/>
      <c r="AC569" s="298"/>
      <c r="AD569" s="298"/>
      <c r="AE569" s="298"/>
      <c r="AF569" s="298"/>
      <c r="AG569" s="298"/>
      <c r="AH569" s="298"/>
      <c r="AI569" s="298"/>
      <c r="AJ569" s="298"/>
      <c r="AK569" s="298"/>
      <c r="AL569" s="298"/>
      <c r="AM569" s="298"/>
      <c r="AN569" s="298"/>
      <c r="AO569" s="298"/>
      <c r="AP569" s="298"/>
      <c r="AQ569" s="298"/>
      <c r="AR569" s="298"/>
      <c r="AS569" s="298"/>
      <c r="AT569" s="298"/>
      <c r="AU569" s="298"/>
      <c r="AV569" s="298"/>
      <c r="AW569" s="298"/>
      <c r="AX569" s="298"/>
      <c r="AY569" s="298"/>
      <c r="AZ569" s="298"/>
      <c r="BA569" s="298"/>
      <c r="BB569" s="298"/>
      <c r="BC569" s="298"/>
      <c r="BD569" s="298"/>
      <c r="BE569" s="298"/>
      <c r="BF569" s="298"/>
      <c r="BG569" s="298"/>
      <c r="BH569" s="298"/>
      <c r="BI569" s="298"/>
      <c r="BJ569" s="298"/>
      <c r="BK569" s="298"/>
      <c r="BL569" s="298"/>
      <c r="BM569" s="298"/>
      <c r="BN569" s="298"/>
      <c r="BO569" s="298"/>
      <c r="BP569" s="298"/>
      <c r="BQ569" s="298"/>
      <c r="BR569" s="298"/>
      <c r="BS569" s="298"/>
      <c r="BT569" s="298"/>
      <c r="BU569" s="298"/>
      <c r="BV569" s="298"/>
      <c r="BW569" s="298"/>
      <c r="BX569" s="298"/>
      <c r="BY569" s="298"/>
      <c r="BZ569" s="298"/>
      <c r="CA569" s="298"/>
      <c r="CB569" s="298"/>
      <c r="CC569" s="298"/>
      <c r="CD569" s="298"/>
      <c r="CE569" s="298"/>
      <c r="CF569" s="298"/>
      <c r="CG569" s="298"/>
      <c r="CH569" s="298"/>
      <c r="CI569" s="298"/>
      <c r="CJ569" s="298"/>
      <c r="CK569" s="298"/>
      <c r="CL569" s="298"/>
      <c r="CM569" s="298"/>
      <c r="CN569" s="298"/>
      <c r="CO569" s="298"/>
      <c r="CP569" s="298"/>
      <c r="CQ569" s="298"/>
      <c r="CR569" s="298"/>
      <c r="CS569" s="298"/>
      <c r="CT569" s="298"/>
      <c r="CU569" s="298"/>
      <c r="CV569" s="298"/>
      <c r="CW569" s="298"/>
      <c r="CX569" s="298"/>
      <c r="CY569" s="298"/>
      <c r="CZ569" s="298"/>
      <c r="DA569" s="298"/>
      <c r="DB569" s="298"/>
      <c r="DC569" s="298"/>
      <c r="DD569" s="298"/>
      <c r="DE569" s="298"/>
      <c r="DF569" s="298"/>
      <c r="DG569" s="298"/>
      <c r="DH569" s="298"/>
      <c r="DI569" s="298"/>
      <c r="DJ569" s="298"/>
      <c r="DK569" s="298"/>
      <c r="DL569" s="298"/>
      <c r="DM569" s="298"/>
      <c r="DN569" s="298"/>
      <c r="DO569" s="298"/>
      <c r="DP569" s="298"/>
      <c r="DQ569" s="298"/>
      <c r="DR569" s="298"/>
      <c r="DS569" s="298"/>
      <c r="DT569" s="298"/>
      <c r="DU569" s="298"/>
      <c r="DV569" s="298"/>
      <c r="DW569" s="298"/>
      <c r="DX569" s="298"/>
      <c r="DY569" s="298"/>
      <c r="DZ569" s="298"/>
      <c r="EA569" s="298"/>
      <c r="EB569" s="298"/>
      <c r="EC569" s="298"/>
      <c r="ED569" s="298"/>
      <c r="EE569" s="298"/>
      <c r="EF569" s="298"/>
      <c r="EG569" s="298"/>
      <c r="EH569" s="298"/>
      <c r="EI569" s="298"/>
      <c r="EJ569" s="298"/>
      <c r="EK569" s="298"/>
      <c r="EL569" s="298"/>
      <c r="EM569" s="298"/>
      <c r="EN569" s="298"/>
      <c r="EO569" s="298"/>
      <c r="EP569" s="298"/>
      <c r="EQ569" s="298"/>
      <c r="ER569" s="298"/>
      <c r="ES569" s="298"/>
      <c r="ET569" s="298"/>
      <c r="EU569" s="298"/>
      <c r="EV569" s="298"/>
      <c r="EW569" s="298"/>
      <c r="EX569" s="298"/>
      <c r="EY569" s="298"/>
      <c r="EZ569" s="298"/>
      <c r="FA569" s="298"/>
      <c r="FB569" s="298"/>
      <c r="FC569" s="298"/>
      <c r="FD569" s="298"/>
      <c r="FE569" s="298"/>
      <c r="FF569" s="298"/>
      <c r="FG569" s="298"/>
      <c r="FH569" s="298"/>
      <c r="FI569" s="298"/>
      <c r="FJ569" s="298"/>
      <c r="FK569" s="298"/>
      <c r="FL569" s="298"/>
      <c r="FM569" s="298"/>
      <c r="FN569" s="298"/>
      <c r="FO569" s="298"/>
      <c r="FP569" s="298"/>
      <c r="FQ569" s="298"/>
      <c r="FR569" s="298"/>
      <c r="FS569" s="298"/>
      <c r="FT569" s="298"/>
      <c r="FU569" s="298"/>
      <c r="FV569" s="298"/>
      <c r="FW569" s="298"/>
      <c r="FX569" s="298"/>
      <c r="FY569" s="298"/>
      <c r="FZ569" s="298"/>
      <c r="GA569" s="298"/>
      <c r="GB569" s="298"/>
      <c r="GC569" s="298"/>
      <c r="GD569" s="298"/>
      <c r="GE569" s="298"/>
      <c r="GF569" s="298"/>
      <c r="GG569" s="298"/>
      <c r="GH569" s="298"/>
      <c r="GI569" s="298"/>
      <c r="GJ569" s="298"/>
      <c r="GK569" s="298"/>
      <c r="GL569" s="298"/>
      <c r="GM569" s="298"/>
      <c r="GN569" s="298"/>
      <c r="GO569" s="298"/>
      <c r="GP569" s="298"/>
      <c r="GQ569" s="298"/>
      <c r="GR569" s="298"/>
      <c r="GS569" s="298"/>
      <c r="GT569" s="298"/>
      <c r="GU569" s="298"/>
      <c r="GV569" s="298"/>
      <c r="GW569" s="298"/>
      <c r="GX569" s="298"/>
      <c r="GY569" s="298"/>
      <c r="GZ569" s="298"/>
      <c r="HA569" s="298"/>
      <c r="HB569" s="298"/>
      <c r="HC569" s="298"/>
      <c r="HD569" s="298"/>
      <c r="HE569" s="298"/>
      <c r="HF569" s="298"/>
      <c r="HG569" s="298"/>
      <c r="HH569" s="298"/>
      <c r="HI569" s="298"/>
      <c r="HJ569" s="298"/>
      <c r="HK569" s="298"/>
      <c r="HL569" s="298"/>
      <c r="HM569" s="298"/>
      <c r="HN569" s="298"/>
      <c r="HO569" s="298"/>
      <c r="HP569" s="298"/>
      <c r="HQ569" s="298"/>
      <c r="HR569" s="298"/>
      <c r="HS569" s="298"/>
      <c r="HT569" s="298"/>
      <c r="HU569" s="298"/>
      <c r="HV569" s="298"/>
      <c r="HW569" s="298"/>
      <c r="HX569" s="298"/>
      <c r="HY569" s="298"/>
      <c r="HZ569" s="298"/>
      <c r="IA569" s="298"/>
      <c r="IB569" s="298"/>
      <c r="IC569" s="298"/>
      <c r="ID569" s="298"/>
      <c r="IE569" s="298"/>
      <c r="IF569" s="298"/>
      <c r="IG569" s="298"/>
      <c r="IH569" s="298"/>
      <c r="II569" s="298"/>
      <c r="IJ569" s="298"/>
      <c r="IK569" s="298"/>
      <c r="IL569" s="298"/>
      <c r="IM569" s="298"/>
      <c r="IN569" s="298"/>
      <c r="IO569" s="298"/>
      <c r="IP569" s="298"/>
      <c r="IQ569" s="298"/>
      <c r="IR569" s="298"/>
      <c r="IS569" s="298"/>
      <c r="IT569" s="298"/>
      <c r="IU569" s="298"/>
      <c r="IV569" s="298"/>
    </row>
    <row r="570" spans="1:256">
      <c r="A570" s="575">
        <v>465</v>
      </c>
      <c r="B570" s="576" t="str">
        <f t="shared" si="8"/>
        <v>Emily Cole U15G</v>
      </c>
      <c r="C570" s="577" t="s">
        <v>1600</v>
      </c>
      <c r="D570" s="580" t="s">
        <v>128</v>
      </c>
      <c r="E570" s="586">
        <v>38084</v>
      </c>
      <c r="F570" s="582" t="s">
        <v>3061</v>
      </c>
      <c r="G570" s="341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  <c r="AA570" s="298"/>
      <c r="AB570" s="298"/>
      <c r="AC570" s="298"/>
      <c r="AD570" s="298"/>
      <c r="AE570" s="298"/>
      <c r="AF570" s="298"/>
      <c r="AG570" s="298"/>
      <c r="AH570" s="298"/>
      <c r="AI570" s="298"/>
      <c r="AJ570" s="298"/>
      <c r="AK570" s="298"/>
      <c r="AL570" s="298"/>
      <c r="AM570" s="298"/>
      <c r="AN570" s="298"/>
      <c r="AO570" s="298"/>
      <c r="AP570" s="298"/>
      <c r="AQ570" s="298"/>
      <c r="AR570" s="298"/>
      <c r="AS570" s="298"/>
      <c r="AT570" s="298"/>
      <c r="AU570" s="298"/>
      <c r="AV570" s="298"/>
      <c r="AW570" s="298"/>
      <c r="AX570" s="298"/>
      <c r="AY570" s="298"/>
      <c r="AZ570" s="298"/>
      <c r="BA570" s="298"/>
      <c r="BB570" s="298"/>
      <c r="BC570" s="298"/>
      <c r="BD570" s="298"/>
      <c r="BE570" s="298"/>
      <c r="BF570" s="298"/>
      <c r="BG570" s="298"/>
      <c r="BH570" s="298"/>
      <c r="BI570" s="298"/>
      <c r="BJ570" s="298"/>
      <c r="BK570" s="298"/>
      <c r="BL570" s="298"/>
      <c r="BM570" s="298"/>
      <c r="BN570" s="298"/>
      <c r="BO570" s="298"/>
      <c r="BP570" s="298"/>
      <c r="BQ570" s="298"/>
      <c r="BR570" s="298"/>
      <c r="BS570" s="298"/>
      <c r="BT570" s="298"/>
      <c r="BU570" s="298"/>
      <c r="BV570" s="298"/>
      <c r="BW570" s="298"/>
      <c r="BX570" s="298"/>
      <c r="BY570" s="298"/>
      <c r="BZ570" s="298"/>
      <c r="CA570" s="298"/>
      <c r="CB570" s="298"/>
      <c r="CC570" s="298"/>
      <c r="CD570" s="298"/>
      <c r="CE570" s="298"/>
      <c r="CF570" s="298"/>
      <c r="CG570" s="298"/>
      <c r="CH570" s="298"/>
      <c r="CI570" s="298"/>
      <c r="CJ570" s="298"/>
      <c r="CK570" s="298"/>
      <c r="CL570" s="298"/>
      <c r="CM570" s="298"/>
      <c r="CN570" s="298"/>
      <c r="CO570" s="298"/>
      <c r="CP570" s="298"/>
      <c r="CQ570" s="298"/>
      <c r="CR570" s="298"/>
      <c r="CS570" s="298"/>
      <c r="CT570" s="298"/>
      <c r="CU570" s="298"/>
      <c r="CV570" s="298"/>
      <c r="CW570" s="298"/>
      <c r="CX570" s="298"/>
      <c r="CY570" s="298"/>
      <c r="CZ570" s="298"/>
      <c r="DA570" s="298"/>
      <c r="DB570" s="298"/>
      <c r="DC570" s="298"/>
      <c r="DD570" s="298"/>
      <c r="DE570" s="298"/>
      <c r="DF570" s="298"/>
      <c r="DG570" s="298"/>
      <c r="DH570" s="298"/>
      <c r="DI570" s="298"/>
      <c r="DJ570" s="298"/>
      <c r="DK570" s="298"/>
      <c r="DL570" s="298"/>
      <c r="DM570" s="298"/>
      <c r="DN570" s="298"/>
      <c r="DO570" s="298"/>
      <c r="DP570" s="298"/>
      <c r="DQ570" s="298"/>
      <c r="DR570" s="298"/>
      <c r="DS570" s="298"/>
      <c r="DT570" s="298"/>
      <c r="DU570" s="298"/>
      <c r="DV570" s="298"/>
      <c r="DW570" s="298"/>
      <c r="DX570" s="298"/>
      <c r="DY570" s="298"/>
      <c r="DZ570" s="298"/>
      <c r="EA570" s="298"/>
      <c r="EB570" s="298"/>
      <c r="EC570" s="298"/>
      <c r="ED570" s="298"/>
      <c r="EE570" s="298"/>
      <c r="EF570" s="298"/>
      <c r="EG570" s="298"/>
      <c r="EH570" s="298"/>
      <c r="EI570" s="298"/>
      <c r="EJ570" s="298"/>
      <c r="EK570" s="298"/>
      <c r="EL570" s="298"/>
      <c r="EM570" s="298"/>
      <c r="EN570" s="298"/>
      <c r="EO570" s="298"/>
      <c r="EP570" s="298"/>
      <c r="EQ570" s="298"/>
      <c r="ER570" s="298"/>
      <c r="ES570" s="298"/>
      <c r="ET570" s="298"/>
      <c r="EU570" s="298"/>
      <c r="EV570" s="298"/>
      <c r="EW570" s="298"/>
      <c r="EX570" s="298"/>
      <c r="EY570" s="298"/>
      <c r="EZ570" s="298"/>
      <c r="FA570" s="298"/>
      <c r="FB570" s="298"/>
      <c r="FC570" s="298"/>
      <c r="FD570" s="298"/>
      <c r="FE570" s="298"/>
      <c r="FF570" s="298"/>
      <c r="FG570" s="298"/>
      <c r="FH570" s="298"/>
      <c r="FI570" s="298"/>
      <c r="FJ570" s="298"/>
      <c r="FK570" s="298"/>
      <c r="FL570" s="298"/>
      <c r="FM570" s="298"/>
      <c r="FN570" s="298"/>
      <c r="FO570" s="298"/>
      <c r="FP570" s="298"/>
      <c r="FQ570" s="298"/>
      <c r="FR570" s="298"/>
      <c r="FS570" s="298"/>
      <c r="FT570" s="298"/>
      <c r="FU570" s="298"/>
      <c r="FV570" s="298"/>
      <c r="FW570" s="298"/>
      <c r="FX570" s="298"/>
      <c r="FY570" s="298"/>
      <c r="FZ570" s="298"/>
      <c r="GA570" s="298"/>
      <c r="GB570" s="298"/>
      <c r="GC570" s="298"/>
      <c r="GD570" s="298"/>
      <c r="GE570" s="298"/>
      <c r="GF570" s="298"/>
      <c r="GG570" s="298"/>
      <c r="GH570" s="298"/>
      <c r="GI570" s="298"/>
      <c r="GJ570" s="298"/>
      <c r="GK570" s="298"/>
      <c r="GL570" s="298"/>
      <c r="GM570" s="298"/>
      <c r="GN570" s="298"/>
      <c r="GO570" s="298"/>
      <c r="GP570" s="298"/>
      <c r="GQ570" s="298"/>
      <c r="GR570" s="298"/>
      <c r="GS570" s="298"/>
      <c r="GT570" s="298"/>
      <c r="GU570" s="298"/>
      <c r="GV570" s="298"/>
      <c r="GW570" s="298"/>
      <c r="GX570" s="298"/>
      <c r="GY570" s="298"/>
      <c r="GZ570" s="298"/>
      <c r="HA570" s="298"/>
      <c r="HB570" s="298"/>
      <c r="HC570" s="298"/>
      <c r="HD570" s="298"/>
      <c r="HE570" s="298"/>
      <c r="HF570" s="298"/>
      <c r="HG570" s="298"/>
      <c r="HH570" s="298"/>
      <c r="HI570" s="298"/>
      <c r="HJ570" s="298"/>
      <c r="HK570" s="298"/>
      <c r="HL570" s="298"/>
      <c r="HM570" s="298"/>
      <c r="HN570" s="298"/>
      <c r="HO570" s="298"/>
      <c r="HP570" s="298"/>
      <c r="HQ570" s="298"/>
      <c r="HR570" s="298"/>
      <c r="HS570" s="298"/>
      <c r="HT570" s="298"/>
      <c r="HU570" s="298"/>
      <c r="HV570" s="298"/>
      <c r="HW570" s="298"/>
      <c r="HX570" s="298"/>
      <c r="HY570" s="298"/>
      <c r="HZ570" s="298"/>
      <c r="IA570" s="298"/>
      <c r="IB570" s="298"/>
      <c r="IC570" s="298"/>
      <c r="ID570" s="298"/>
      <c r="IE570" s="298"/>
      <c r="IF570" s="298"/>
      <c r="IG570" s="298"/>
      <c r="IH570" s="298"/>
      <c r="II570" s="298"/>
      <c r="IJ570" s="298"/>
      <c r="IK570" s="298"/>
      <c r="IL570" s="298"/>
      <c r="IM570" s="298"/>
      <c r="IN570" s="298"/>
      <c r="IO570" s="298"/>
      <c r="IP570" s="298"/>
      <c r="IQ570" s="298"/>
      <c r="IR570" s="298"/>
      <c r="IS570" s="298"/>
      <c r="IT570" s="298"/>
      <c r="IU570" s="298"/>
      <c r="IV570" s="298"/>
    </row>
    <row r="571" spans="1:256">
      <c r="A571" s="575">
        <v>466</v>
      </c>
      <c r="B571" s="576" t="str">
        <f t="shared" si="8"/>
        <v>Samuel Bowen U15B</v>
      </c>
      <c r="C571" s="577" t="s">
        <v>1600</v>
      </c>
      <c r="D571" s="580" t="s">
        <v>129</v>
      </c>
      <c r="E571" s="586">
        <v>38127</v>
      </c>
      <c r="F571" s="582" t="s">
        <v>2882</v>
      </c>
      <c r="G571" s="341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  <c r="AA571" s="298"/>
      <c r="AB571" s="298"/>
      <c r="AC571" s="298"/>
      <c r="AD571" s="298"/>
      <c r="AE571" s="298"/>
      <c r="AF571" s="298"/>
      <c r="AG571" s="298"/>
      <c r="AH571" s="298"/>
      <c r="AI571" s="298"/>
      <c r="AJ571" s="298"/>
      <c r="AK571" s="298"/>
      <c r="AL571" s="298"/>
      <c r="AM571" s="298"/>
      <c r="AN571" s="298"/>
      <c r="AO571" s="298"/>
      <c r="AP571" s="298"/>
      <c r="AQ571" s="298"/>
      <c r="AR571" s="298"/>
      <c r="AS571" s="298"/>
      <c r="AT571" s="298"/>
      <c r="AU571" s="298"/>
      <c r="AV571" s="298"/>
      <c r="AW571" s="298"/>
      <c r="AX571" s="298"/>
      <c r="AY571" s="298"/>
      <c r="AZ571" s="298"/>
      <c r="BA571" s="298"/>
      <c r="BB571" s="298"/>
      <c r="BC571" s="298"/>
      <c r="BD571" s="298"/>
      <c r="BE571" s="298"/>
      <c r="BF571" s="298"/>
      <c r="BG571" s="298"/>
      <c r="BH571" s="298"/>
      <c r="BI571" s="298"/>
      <c r="BJ571" s="298"/>
      <c r="BK571" s="298"/>
      <c r="BL571" s="298"/>
      <c r="BM571" s="298"/>
      <c r="BN571" s="298"/>
      <c r="BO571" s="298"/>
      <c r="BP571" s="298"/>
      <c r="BQ571" s="298"/>
      <c r="BR571" s="298"/>
      <c r="BS571" s="298"/>
      <c r="BT571" s="298"/>
      <c r="BU571" s="298"/>
      <c r="BV571" s="298"/>
      <c r="BW571" s="298"/>
      <c r="BX571" s="298"/>
      <c r="BY571" s="298"/>
      <c r="BZ571" s="298"/>
      <c r="CA571" s="298"/>
      <c r="CB571" s="298"/>
      <c r="CC571" s="298"/>
      <c r="CD571" s="298"/>
      <c r="CE571" s="298"/>
      <c r="CF571" s="298"/>
      <c r="CG571" s="298"/>
      <c r="CH571" s="298"/>
      <c r="CI571" s="298"/>
      <c r="CJ571" s="298"/>
      <c r="CK571" s="298"/>
      <c r="CL571" s="298"/>
      <c r="CM571" s="298"/>
      <c r="CN571" s="298"/>
      <c r="CO571" s="298"/>
      <c r="CP571" s="298"/>
      <c r="CQ571" s="298"/>
      <c r="CR571" s="298"/>
      <c r="CS571" s="298"/>
      <c r="CT571" s="298"/>
      <c r="CU571" s="298"/>
      <c r="CV571" s="298"/>
      <c r="CW571" s="298"/>
      <c r="CX571" s="298"/>
      <c r="CY571" s="298"/>
      <c r="CZ571" s="298"/>
      <c r="DA571" s="298"/>
      <c r="DB571" s="298"/>
      <c r="DC571" s="298"/>
      <c r="DD571" s="298"/>
      <c r="DE571" s="298"/>
      <c r="DF571" s="298"/>
      <c r="DG571" s="298"/>
      <c r="DH571" s="298"/>
      <c r="DI571" s="298"/>
      <c r="DJ571" s="298"/>
      <c r="DK571" s="298"/>
      <c r="DL571" s="298"/>
      <c r="DM571" s="298"/>
      <c r="DN571" s="298"/>
      <c r="DO571" s="298"/>
      <c r="DP571" s="298"/>
      <c r="DQ571" s="298"/>
      <c r="DR571" s="298"/>
      <c r="DS571" s="298"/>
      <c r="DT571" s="298"/>
      <c r="DU571" s="298"/>
      <c r="DV571" s="298"/>
      <c r="DW571" s="298"/>
      <c r="DX571" s="298"/>
      <c r="DY571" s="298"/>
      <c r="DZ571" s="298"/>
      <c r="EA571" s="298"/>
      <c r="EB571" s="298"/>
      <c r="EC571" s="298"/>
      <c r="ED571" s="298"/>
      <c r="EE571" s="298"/>
      <c r="EF571" s="298"/>
      <c r="EG571" s="298"/>
      <c r="EH571" s="298"/>
      <c r="EI571" s="298"/>
      <c r="EJ571" s="298"/>
      <c r="EK571" s="298"/>
      <c r="EL571" s="298"/>
      <c r="EM571" s="298"/>
      <c r="EN571" s="298"/>
      <c r="EO571" s="298"/>
      <c r="EP571" s="298"/>
      <c r="EQ571" s="298"/>
      <c r="ER571" s="298"/>
      <c r="ES571" s="298"/>
      <c r="ET571" s="298"/>
      <c r="EU571" s="298"/>
      <c r="EV571" s="298"/>
      <c r="EW571" s="298"/>
      <c r="EX571" s="298"/>
      <c r="EY571" s="298"/>
      <c r="EZ571" s="298"/>
      <c r="FA571" s="298"/>
      <c r="FB571" s="298"/>
      <c r="FC571" s="298"/>
      <c r="FD571" s="298"/>
      <c r="FE571" s="298"/>
      <c r="FF571" s="298"/>
      <c r="FG571" s="298"/>
      <c r="FH571" s="298"/>
      <c r="FI571" s="298"/>
      <c r="FJ571" s="298"/>
      <c r="FK571" s="298"/>
      <c r="FL571" s="298"/>
      <c r="FM571" s="298"/>
      <c r="FN571" s="298"/>
      <c r="FO571" s="298"/>
      <c r="FP571" s="298"/>
      <c r="FQ571" s="298"/>
      <c r="FR571" s="298"/>
      <c r="FS571" s="298"/>
      <c r="FT571" s="298"/>
      <c r="FU571" s="298"/>
      <c r="FV571" s="298"/>
      <c r="FW571" s="298"/>
      <c r="FX571" s="298"/>
      <c r="FY571" s="298"/>
      <c r="FZ571" s="298"/>
      <c r="GA571" s="298"/>
      <c r="GB571" s="298"/>
      <c r="GC571" s="298"/>
      <c r="GD571" s="298"/>
      <c r="GE571" s="298"/>
      <c r="GF571" s="298"/>
      <c r="GG571" s="298"/>
      <c r="GH571" s="298"/>
      <c r="GI571" s="298"/>
      <c r="GJ571" s="298"/>
      <c r="GK571" s="298"/>
      <c r="GL571" s="298"/>
      <c r="GM571" s="298"/>
      <c r="GN571" s="298"/>
      <c r="GO571" s="298"/>
      <c r="GP571" s="298"/>
      <c r="GQ571" s="298"/>
      <c r="GR571" s="298"/>
      <c r="GS571" s="298"/>
      <c r="GT571" s="298"/>
      <c r="GU571" s="298"/>
      <c r="GV571" s="298"/>
      <c r="GW571" s="298"/>
      <c r="GX571" s="298"/>
      <c r="GY571" s="298"/>
      <c r="GZ571" s="298"/>
      <c r="HA571" s="298"/>
      <c r="HB571" s="298"/>
      <c r="HC571" s="298"/>
      <c r="HD571" s="298"/>
      <c r="HE571" s="298"/>
      <c r="HF571" s="298"/>
      <c r="HG571" s="298"/>
      <c r="HH571" s="298"/>
      <c r="HI571" s="298"/>
      <c r="HJ571" s="298"/>
      <c r="HK571" s="298"/>
      <c r="HL571" s="298"/>
      <c r="HM571" s="298"/>
      <c r="HN571" s="298"/>
      <c r="HO571" s="298"/>
      <c r="HP571" s="298"/>
      <c r="HQ571" s="298"/>
      <c r="HR571" s="298"/>
      <c r="HS571" s="298"/>
      <c r="HT571" s="298"/>
      <c r="HU571" s="298"/>
      <c r="HV571" s="298"/>
      <c r="HW571" s="298"/>
      <c r="HX571" s="298"/>
      <c r="HY571" s="298"/>
      <c r="HZ571" s="298"/>
      <c r="IA571" s="298"/>
      <c r="IB571" s="298"/>
      <c r="IC571" s="298"/>
      <c r="ID571" s="298"/>
      <c r="IE571" s="298"/>
      <c r="IF571" s="298"/>
      <c r="IG571" s="298"/>
      <c r="IH571" s="298"/>
      <c r="II571" s="298"/>
      <c r="IJ571" s="298"/>
      <c r="IK571" s="298"/>
      <c r="IL571" s="298"/>
      <c r="IM571" s="298"/>
      <c r="IN571" s="298"/>
      <c r="IO571" s="298"/>
      <c r="IP571" s="298"/>
      <c r="IQ571" s="298"/>
      <c r="IR571" s="298"/>
      <c r="IS571" s="298"/>
      <c r="IT571" s="298"/>
      <c r="IU571" s="298"/>
      <c r="IV571" s="298"/>
    </row>
    <row r="572" spans="1:256">
      <c r="A572" s="575">
        <v>467</v>
      </c>
      <c r="B572" s="576" t="str">
        <f t="shared" ref="B572:B630" si="9">F572&amp;" "&amp;D572</f>
        <v>Zac Cloete U15B</v>
      </c>
      <c r="C572" s="577" t="s">
        <v>1600</v>
      </c>
      <c r="D572" s="578" t="s">
        <v>129</v>
      </c>
      <c r="E572" s="579" t="s">
        <v>2172</v>
      </c>
      <c r="F572" s="587" t="s">
        <v>2883</v>
      </c>
      <c r="G572" s="341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  <c r="AA572" s="298"/>
      <c r="AB572" s="298"/>
      <c r="AC572" s="298"/>
      <c r="AD572" s="298"/>
      <c r="AE572" s="298"/>
      <c r="AF572" s="298"/>
      <c r="AG572" s="298"/>
      <c r="AH572" s="298"/>
      <c r="AI572" s="298"/>
      <c r="AJ572" s="298"/>
      <c r="AK572" s="298"/>
      <c r="AL572" s="298"/>
      <c r="AM572" s="298"/>
      <c r="AN572" s="298"/>
      <c r="AO572" s="298"/>
      <c r="AP572" s="298"/>
      <c r="AQ572" s="298"/>
      <c r="AR572" s="298"/>
      <c r="AS572" s="298"/>
      <c r="AT572" s="298"/>
      <c r="AU572" s="298"/>
      <c r="AV572" s="298"/>
      <c r="AW572" s="298"/>
      <c r="AX572" s="298"/>
      <c r="AY572" s="298"/>
      <c r="AZ572" s="298"/>
      <c r="BA572" s="298"/>
      <c r="BB572" s="298"/>
      <c r="BC572" s="298"/>
      <c r="BD572" s="298"/>
      <c r="BE572" s="298"/>
      <c r="BF572" s="298"/>
      <c r="BG572" s="298"/>
      <c r="BH572" s="298"/>
      <c r="BI572" s="298"/>
      <c r="BJ572" s="298"/>
      <c r="BK572" s="298"/>
      <c r="BL572" s="298"/>
      <c r="BM572" s="298"/>
      <c r="BN572" s="298"/>
      <c r="BO572" s="298"/>
      <c r="BP572" s="298"/>
      <c r="BQ572" s="298"/>
      <c r="BR572" s="298"/>
      <c r="BS572" s="298"/>
      <c r="BT572" s="298"/>
      <c r="BU572" s="298"/>
      <c r="BV572" s="298"/>
      <c r="BW572" s="298"/>
      <c r="BX572" s="298"/>
      <c r="BY572" s="298"/>
      <c r="BZ572" s="298"/>
      <c r="CA572" s="298"/>
      <c r="CB572" s="298"/>
      <c r="CC572" s="298"/>
      <c r="CD572" s="298"/>
      <c r="CE572" s="298"/>
      <c r="CF572" s="298"/>
      <c r="CG572" s="298"/>
      <c r="CH572" s="298"/>
      <c r="CI572" s="298"/>
      <c r="CJ572" s="298"/>
      <c r="CK572" s="298"/>
      <c r="CL572" s="298"/>
      <c r="CM572" s="298"/>
      <c r="CN572" s="298"/>
      <c r="CO572" s="298"/>
      <c r="CP572" s="298"/>
      <c r="CQ572" s="298"/>
      <c r="CR572" s="298"/>
      <c r="CS572" s="298"/>
      <c r="CT572" s="298"/>
      <c r="CU572" s="298"/>
      <c r="CV572" s="298"/>
      <c r="CW572" s="298"/>
      <c r="CX572" s="298"/>
      <c r="CY572" s="298"/>
      <c r="CZ572" s="298"/>
      <c r="DA572" s="298"/>
      <c r="DB572" s="298"/>
      <c r="DC572" s="298"/>
      <c r="DD572" s="298"/>
      <c r="DE572" s="298"/>
      <c r="DF572" s="298"/>
      <c r="DG572" s="298"/>
      <c r="DH572" s="298"/>
      <c r="DI572" s="298"/>
      <c r="DJ572" s="298"/>
      <c r="DK572" s="298"/>
      <c r="DL572" s="298"/>
      <c r="DM572" s="298"/>
      <c r="DN572" s="298"/>
      <c r="DO572" s="298"/>
      <c r="DP572" s="298"/>
      <c r="DQ572" s="298"/>
      <c r="DR572" s="298"/>
      <c r="DS572" s="298"/>
      <c r="DT572" s="298"/>
      <c r="DU572" s="298"/>
      <c r="DV572" s="298"/>
      <c r="DW572" s="298"/>
      <c r="DX572" s="298"/>
      <c r="DY572" s="298"/>
      <c r="DZ572" s="298"/>
      <c r="EA572" s="298"/>
      <c r="EB572" s="298"/>
      <c r="EC572" s="298"/>
      <c r="ED572" s="298"/>
      <c r="EE572" s="298"/>
      <c r="EF572" s="298"/>
      <c r="EG572" s="298"/>
      <c r="EH572" s="298"/>
      <c r="EI572" s="298"/>
      <c r="EJ572" s="298"/>
      <c r="EK572" s="298"/>
      <c r="EL572" s="298"/>
      <c r="EM572" s="298"/>
      <c r="EN572" s="298"/>
      <c r="EO572" s="298"/>
      <c r="EP572" s="298"/>
      <c r="EQ572" s="298"/>
      <c r="ER572" s="298"/>
      <c r="ES572" s="298"/>
      <c r="ET572" s="298"/>
      <c r="EU572" s="298"/>
      <c r="EV572" s="298"/>
      <c r="EW572" s="298"/>
      <c r="EX572" s="298"/>
      <c r="EY572" s="298"/>
      <c r="EZ572" s="298"/>
      <c r="FA572" s="298"/>
      <c r="FB572" s="298"/>
      <c r="FC572" s="298"/>
      <c r="FD572" s="298"/>
      <c r="FE572" s="298"/>
      <c r="FF572" s="298"/>
      <c r="FG572" s="298"/>
      <c r="FH572" s="298"/>
      <c r="FI572" s="298"/>
      <c r="FJ572" s="298"/>
      <c r="FK572" s="298"/>
      <c r="FL572" s="298"/>
      <c r="FM572" s="298"/>
      <c r="FN572" s="298"/>
      <c r="FO572" s="298"/>
      <c r="FP572" s="298"/>
      <c r="FQ572" s="298"/>
      <c r="FR572" s="298"/>
      <c r="FS572" s="298"/>
      <c r="FT572" s="298"/>
      <c r="FU572" s="298"/>
      <c r="FV572" s="298"/>
      <c r="FW572" s="298"/>
      <c r="FX572" s="298"/>
      <c r="FY572" s="298"/>
      <c r="FZ572" s="298"/>
      <c r="GA572" s="298"/>
      <c r="GB572" s="298"/>
      <c r="GC572" s="298"/>
      <c r="GD572" s="298"/>
      <c r="GE572" s="298"/>
      <c r="GF572" s="298"/>
      <c r="GG572" s="298"/>
      <c r="GH572" s="298"/>
      <c r="GI572" s="298"/>
      <c r="GJ572" s="298"/>
      <c r="GK572" s="298"/>
      <c r="GL572" s="298"/>
      <c r="GM572" s="298"/>
      <c r="GN572" s="298"/>
      <c r="GO572" s="298"/>
      <c r="GP572" s="298"/>
      <c r="GQ572" s="298"/>
      <c r="GR572" s="298"/>
      <c r="GS572" s="298"/>
      <c r="GT572" s="298"/>
      <c r="GU572" s="298"/>
      <c r="GV572" s="298"/>
      <c r="GW572" s="298"/>
      <c r="GX572" s="298"/>
      <c r="GY572" s="298"/>
      <c r="GZ572" s="298"/>
      <c r="HA572" s="298"/>
      <c r="HB572" s="298"/>
      <c r="HC572" s="298"/>
      <c r="HD572" s="298"/>
      <c r="HE572" s="298"/>
      <c r="HF572" s="298"/>
      <c r="HG572" s="298"/>
      <c r="HH572" s="298"/>
      <c r="HI572" s="298"/>
      <c r="HJ572" s="298"/>
      <c r="HK572" s="298"/>
      <c r="HL572" s="298"/>
      <c r="HM572" s="298"/>
      <c r="HN572" s="298"/>
      <c r="HO572" s="298"/>
      <c r="HP572" s="298"/>
      <c r="HQ572" s="298"/>
      <c r="HR572" s="298"/>
      <c r="HS572" s="298"/>
      <c r="HT572" s="298"/>
      <c r="HU572" s="298"/>
      <c r="HV572" s="298"/>
      <c r="HW572" s="298"/>
      <c r="HX572" s="298"/>
      <c r="HY572" s="298"/>
      <c r="HZ572" s="298"/>
      <c r="IA572" s="298"/>
      <c r="IB572" s="298"/>
      <c r="IC572" s="298"/>
      <c r="ID572" s="298"/>
      <c r="IE572" s="298"/>
      <c r="IF572" s="298"/>
      <c r="IG572" s="298"/>
      <c r="IH572" s="298"/>
      <c r="II572" s="298"/>
      <c r="IJ572" s="298"/>
      <c r="IK572" s="298"/>
      <c r="IL572" s="298"/>
      <c r="IM572" s="298"/>
      <c r="IN572" s="298"/>
      <c r="IO572" s="298"/>
      <c r="IP572" s="298"/>
      <c r="IQ572" s="298"/>
      <c r="IR572" s="298"/>
      <c r="IS572" s="298"/>
      <c r="IT572" s="298"/>
      <c r="IU572" s="298"/>
      <c r="IV572" s="298"/>
    </row>
    <row r="573" spans="1:256">
      <c r="A573" s="575">
        <v>468</v>
      </c>
      <c r="B573" s="576" t="str">
        <f t="shared" si="9"/>
        <v>Ashia Wilson U15G</v>
      </c>
      <c r="C573" s="577" t="s">
        <v>1600</v>
      </c>
      <c r="D573" s="588" t="s">
        <v>128</v>
      </c>
      <c r="E573" s="589" t="s">
        <v>2059</v>
      </c>
      <c r="F573" s="578" t="s">
        <v>2060</v>
      </c>
      <c r="G573" s="341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  <c r="AA573" s="298"/>
      <c r="AB573" s="298"/>
      <c r="AC573" s="298"/>
      <c r="AD573" s="298"/>
      <c r="AE573" s="298"/>
      <c r="AF573" s="298"/>
      <c r="AG573" s="298"/>
      <c r="AH573" s="298"/>
      <c r="AI573" s="298"/>
      <c r="AJ573" s="298"/>
      <c r="AK573" s="298"/>
      <c r="AL573" s="298"/>
      <c r="AM573" s="298"/>
      <c r="AN573" s="298"/>
      <c r="AO573" s="298"/>
      <c r="AP573" s="298"/>
      <c r="AQ573" s="298"/>
      <c r="AR573" s="298"/>
      <c r="AS573" s="298"/>
      <c r="AT573" s="298"/>
      <c r="AU573" s="298"/>
      <c r="AV573" s="298"/>
      <c r="AW573" s="298"/>
      <c r="AX573" s="298"/>
      <c r="AY573" s="298"/>
      <c r="AZ573" s="298"/>
      <c r="BA573" s="298"/>
      <c r="BB573" s="298"/>
      <c r="BC573" s="298"/>
      <c r="BD573" s="298"/>
      <c r="BE573" s="298"/>
      <c r="BF573" s="298"/>
      <c r="BG573" s="298"/>
      <c r="BH573" s="298"/>
      <c r="BI573" s="298"/>
      <c r="BJ573" s="298"/>
      <c r="BK573" s="298"/>
      <c r="BL573" s="298"/>
      <c r="BM573" s="298"/>
      <c r="BN573" s="298"/>
      <c r="BO573" s="298"/>
      <c r="BP573" s="298"/>
      <c r="BQ573" s="298"/>
      <c r="BR573" s="298"/>
      <c r="BS573" s="298"/>
      <c r="BT573" s="298"/>
      <c r="BU573" s="298"/>
      <c r="BV573" s="298"/>
      <c r="BW573" s="298"/>
      <c r="BX573" s="298"/>
      <c r="BY573" s="298"/>
      <c r="BZ573" s="298"/>
      <c r="CA573" s="298"/>
      <c r="CB573" s="298"/>
      <c r="CC573" s="298"/>
      <c r="CD573" s="298"/>
      <c r="CE573" s="298"/>
      <c r="CF573" s="298"/>
      <c r="CG573" s="298"/>
      <c r="CH573" s="298"/>
      <c r="CI573" s="298"/>
      <c r="CJ573" s="298"/>
      <c r="CK573" s="298"/>
      <c r="CL573" s="298"/>
      <c r="CM573" s="298"/>
      <c r="CN573" s="298"/>
      <c r="CO573" s="298"/>
      <c r="CP573" s="298"/>
      <c r="CQ573" s="298"/>
      <c r="CR573" s="298"/>
      <c r="CS573" s="298"/>
      <c r="CT573" s="298"/>
      <c r="CU573" s="298"/>
      <c r="CV573" s="298"/>
      <c r="CW573" s="298"/>
      <c r="CX573" s="298"/>
      <c r="CY573" s="298"/>
      <c r="CZ573" s="298"/>
      <c r="DA573" s="298"/>
      <c r="DB573" s="298"/>
      <c r="DC573" s="298"/>
      <c r="DD573" s="298"/>
      <c r="DE573" s="298"/>
      <c r="DF573" s="298"/>
      <c r="DG573" s="298"/>
      <c r="DH573" s="298"/>
      <c r="DI573" s="298"/>
      <c r="DJ573" s="298"/>
      <c r="DK573" s="298"/>
      <c r="DL573" s="298"/>
      <c r="DM573" s="298"/>
      <c r="DN573" s="298"/>
      <c r="DO573" s="298"/>
      <c r="DP573" s="298"/>
      <c r="DQ573" s="298"/>
      <c r="DR573" s="298"/>
      <c r="DS573" s="298"/>
      <c r="DT573" s="298"/>
      <c r="DU573" s="298"/>
      <c r="DV573" s="298"/>
      <c r="DW573" s="298"/>
      <c r="DX573" s="298"/>
      <c r="DY573" s="298"/>
      <c r="DZ573" s="298"/>
      <c r="EA573" s="298"/>
      <c r="EB573" s="298"/>
      <c r="EC573" s="298"/>
      <c r="ED573" s="298"/>
      <c r="EE573" s="298"/>
      <c r="EF573" s="298"/>
      <c r="EG573" s="298"/>
      <c r="EH573" s="298"/>
      <c r="EI573" s="298"/>
      <c r="EJ573" s="298"/>
      <c r="EK573" s="298"/>
      <c r="EL573" s="298"/>
      <c r="EM573" s="298"/>
      <c r="EN573" s="298"/>
      <c r="EO573" s="298"/>
      <c r="EP573" s="298"/>
      <c r="EQ573" s="298"/>
      <c r="ER573" s="298"/>
      <c r="ES573" s="298"/>
      <c r="ET573" s="298"/>
      <c r="EU573" s="298"/>
      <c r="EV573" s="298"/>
      <c r="EW573" s="298"/>
      <c r="EX573" s="298"/>
      <c r="EY573" s="298"/>
      <c r="EZ573" s="298"/>
      <c r="FA573" s="298"/>
      <c r="FB573" s="298"/>
      <c r="FC573" s="298"/>
      <c r="FD573" s="298"/>
      <c r="FE573" s="298"/>
      <c r="FF573" s="298"/>
      <c r="FG573" s="298"/>
      <c r="FH573" s="298"/>
      <c r="FI573" s="298"/>
      <c r="FJ573" s="298"/>
      <c r="FK573" s="298"/>
      <c r="FL573" s="298"/>
      <c r="FM573" s="298"/>
      <c r="FN573" s="298"/>
      <c r="FO573" s="298"/>
      <c r="FP573" s="298"/>
      <c r="FQ573" s="298"/>
      <c r="FR573" s="298"/>
      <c r="FS573" s="298"/>
      <c r="FT573" s="298"/>
      <c r="FU573" s="298"/>
      <c r="FV573" s="298"/>
      <c r="FW573" s="298"/>
      <c r="FX573" s="298"/>
      <c r="FY573" s="298"/>
      <c r="FZ573" s="298"/>
      <c r="GA573" s="298"/>
      <c r="GB573" s="298"/>
      <c r="GC573" s="298"/>
      <c r="GD573" s="298"/>
      <c r="GE573" s="298"/>
      <c r="GF573" s="298"/>
      <c r="GG573" s="298"/>
      <c r="GH573" s="298"/>
      <c r="GI573" s="298"/>
      <c r="GJ573" s="298"/>
      <c r="GK573" s="298"/>
      <c r="GL573" s="298"/>
      <c r="GM573" s="298"/>
      <c r="GN573" s="298"/>
      <c r="GO573" s="298"/>
      <c r="GP573" s="298"/>
      <c r="GQ573" s="298"/>
      <c r="GR573" s="298"/>
      <c r="GS573" s="298"/>
      <c r="GT573" s="298"/>
      <c r="GU573" s="298"/>
      <c r="GV573" s="298"/>
      <c r="GW573" s="298"/>
      <c r="GX573" s="298"/>
      <c r="GY573" s="298"/>
      <c r="GZ573" s="298"/>
      <c r="HA573" s="298"/>
      <c r="HB573" s="298"/>
      <c r="HC573" s="298"/>
      <c r="HD573" s="298"/>
      <c r="HE573" s="298"/>
      <c r="HF573" s="298"/>
      <c r="HG573" s="298"/>
      <c r="HH573" s="298"/>
      <c r="HI573" s="298"/>
      <c r="HJ573" s="298"/>
      <c r="HK573" s="298"/>
      <c r="HL573" s="298"/>
      <c r="HM573" s="298"/>
      <c r="HN573" s="298"/>
      <c r="HO573" s="298"/>
      <c r="HP573" s="298"/>
      <c r="HQ573" s="298"/>
      <c r="HR573" s="298"/>
      <c r="HS573" s="298"/>
      <c r="HT573" s="298"/>
      <c r="HU573" s="298"/>
      <c r="HV573" s="298"/>
      <c r="HW573" s="298"/>
      <c r="HX573" s="298"/>
      <c r="HY573" s="298"/>
      <c r="HZ573" s="298"/>
      <c r="IA573" s="298"/>
      <c r="IB573" s="298"/>
      <c r="IC573" s="298"/>
      <c r="ID573" s="298"/>
      <c r="IE573" s="298"/>
      <c r="IF573" s="298"/>
      <c r="IG573" s="298"/>
      <c r="IH573" s="298"/>
      <c r="II573" s="298"/>
      <c r="IJ573" s="298"/>
      <c r="IK573" s="298"/>
      <c r="IL573" s="298"/>
      <c r="IM573" s="298"/>
      <c r="IN573" s="298"/>
      <c r="IO573" s="298"/>
      <c r="IP573" s="298"/>
      <c r="IQ573" s="298"/>
      <c r="IR573" s="298"/>
      <c r="IS573" s="298"/>
      <c r="IT573" s="298"/>
      <c r="IU573" s="298"/>
      <c r="IV573" s="298"/>
    </row>
    <row r="574" spans="1:256">
      <c r="A574" s="575">
        <v>469</v>
      </c>
      <c r="B574" s="576" t="str">
        <f t="shared" si="9"/>
        <v>Niamh Kirwin U15G</v>
      </c>
      <c r="C574" s="577" t="s">
        <v>1600</v>
      </c>
      <c r="D574" s="580" t="s">
        <v>128</v>
      </c>
      <c r="E574" s="586">
        <v>37968</v>
      </c>
      <c r="F574" s="582" t="s">
        <v>3257</v>
      </c>
      <c r="G574" s="341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  <c r="AA574" s="298"/>
      <c r="AB574" s="298"/>
      <c r="AC574" s="298"/>
      <c r="AD574" s="298"/>
      <c r="AE574" s="298"/>
      <c r="AF574" s="298"/>
      <c r="AG574" s="298"/>
      <c r="AH574" s="298"/>
      <c r="AI574" s="298"/>
      <c r="AJ574" s="298"/>
      <c r="AK574" s="298"/>
      <c r="AL574" s="298"/>
      <c r="AM574" s="298"/>
      <c r="AN574" s="298"/>
      <c r="AO574" s="298"/>
      <c r="AP574" s="298"/>
      <c r="AQ574" s="298"/>
      <c r="AR574" s="298"/>
      <c r="AS574" s="298"/>
      <c r="AT574" s="298"/>
      <c r="AU574" s="298"/>
      <c r="AV574" s="298"/>
      <c r="AW574" s="298"/>
      <c r="AX574" s="298"/>
      <c r="AY574" s="298"/>
      <c r="AZ574" s="298"/>
      <c r="BA574" s="298"/>
      <c r="BB574" s="298"/>
      <c r="BC574" s="298"/>
      <c r="BD574" s="298"/>
      <c r="BE574" s="298"/>
      <c r="BF574" s="298"/>
      <c r="BG574" s="298"/>
      <c r="BH574" s="298"/>
      <c r="BI574" s="298"/>
      <c r="BJ574" s="298"/>
      <c r="BK574" s="298"/>
      <c r="BL574" s="298"/>
      <c r="BM574" s="298"/>
      <c r="BN574" s="298"/>
      <c r="BO574" s="298"/>
      <c r="BP574" s="298"/>
      <c r="BQ574" s="298"/>
      <c r="BR574" s="298"/>
      <c r="BS574" s="298"/>
      <c r="BT574" s="298"/>
      <c r="BU574" s="298"/>
      <c r="BV574" s="298"/>
      <c r="BW574" s="298"/>
      <c r="BX574" s="298"/>
      <c r="BY574" s="298"/>
      <c r="BZ574" s="298"/>
      <c r="CA574" s="298"/>
      <c r="CB574" s="298"/>
      <c r="CC574" s="298"/>
      <c r="CD574" s="298"/>
      <c r="CE574" s="298"/>
      <c r="CF574" s="298"/>
      <c r="CG574" s="298"/>
      <c r="CH574" s="298"/>
      <c r="CI574" s="298"/>
      <c r="CJ574" s="298"/>
      <c r="CK574" s="298"/>
      <c r="CL574" s="298"/>
      <c r="CM574" s="298"/>
      <c r="CN574" s="298"/>
      <c r="CO574" s="298"/>
      <c r="CP574" s="298"/>
      <c r="CQ574" s="298"/>
      <c r="CR574" s="298"/>
      <c r="CS574" s="298"/>
      <c r="CT574" s="298"/>
      <c r="CU574" s="298"/>
      <c r="CV574" s="298"/>
      <c r="CW574" s="298"/>
      <c r="CX574" s="298"/>
      <c r="CY574" s="298"/>
      <c r="CZ574" s="298"/>
      <c r="DA574" s="298"/>
      <c r="DB574" s="298"/>
      <c r="DC574" s="298"/>
      <c r="DD574" s="298"/>
      <c r="DE574" s="298"/>
      <c r="DF574" s="298"/>
      <c r="DG574" s="298"/>
      <c r="DH574" s="298"/>
      <c r="DI574" s="298"/>
      <c r="DJ574" s="298"/>
      <c r="DK574" s="298"/>
      <c r="DL574" s="298"/>
      <c r="DM574" s="298"/>
      <c r="DN574" s="298"/>
      <c r="DO574" s="298"/>
      <c r="DP574" s="298"/>
      <c r="DQ574" s="298"/>
      <c r="DR574" s="298"/>
      <c r="DS574" s="298"/>
      <c r="DT574" s="298"/>
      <c r="DU574" s="298"/>
      <c r="DV574" s="298"/>
      <c r="DW574" s="298"/>
      <c r="DX574" s="298"/>
      <c r="DY574" s="298"/>
      <c r="DZ574" s="298"/>
      <c r="EA574" s="298"/>
      <c r="EB574" s="298"/>
      <c r="EC574" s="298"/>
      <c r="ED574" s="298"/>
      <c r="EE574" s="298"/>
      <c r="EF574" s="298"/>
      <c r="EG574" s="298"/>
      <c r="EH574" s="298"/>
      <c r="EI574" s="298"/>
      <c r="EJ574" s="298"/>
      <c r="EK574" s="298"/>
      <c r="EL574" s="298"/>
      <c r="EM574" s="298"/>
      <c r="EN574" s="298"/>
      <c r="EO574" s="298"/>
      <c r="EP574" s="298"/>
      <c r="EQ574" s="298"/>
      <c r="ER574" s="298"/>
      <c r="ES574" s="298"/>
      <c r="ET574" s="298"/>
      <c r="EU574" s="298"/>
      <c r="EV574" s="298"/>
      <c r="EW574" s="298"/>
      <c r="EX574" s="298"/>
      <c r="EY574" s="298"/>
      <c r="EZ574" s="298"/>
      <c r="FA574" s="298"/>
      <c r="FB574" s="298"/>
      <c r="FC574" s="298"/>
      <c r="FD574" s="298"/>
      <c r="FE574" s="298"/>
      <c r="FF574" s="298"/>
      <c r="FG574" s="298"/>
      <c r="FH574" s="298"/>
      <c r="FI574" s="298"/>
      <c r="FJ574" s="298"/>
      <c r="FK574" s="298"/>
      <c r="FL574" s="298"/>
      <c r="FM574" s="298"/>
      <c r="FN574" s="298"/>
      <c r="FO574" s="298"/>
      <c r="FP574" s="298"/>
      <c r="FQ574" s="298"/>
      <c r="FR574" s="298"/>
      <c r="FS574" s="298"/>
      <c r="FT574" s="298"/>
      <c r="FU574" s="298"/>
      <c r="FV574" s="298"/>
      <c r="FW574" s="298"/>
      <c r="FX574" s="298"/>
      <c r="FY574" s="298"/>
      <c r="FZ574" s="298"/>
      <c r="GA574" s="298"/>
      <c r="GB574" s="298"/>
      <c r="GC574" s="298"/>
      <c r="GD574" s="298"/>
      <c r="GE574" s="298"/>
      <c r="GF574" s="298"/>
      <c r="GG574" s="298"/>
      <c r="GH574" s="298"/>
      <c r="GI574" s="298"/>
      <c r="GJ574" s="298"/>
      <c r="GK574" s="298"/>
      <c r="GL574" s="298"/>
      <c r="GM574" s="298"/>
      <c r="GN574" s="298"/>
      <c r="GO574" s="298"/>
      <c r="GP574" s="298"/>
      <c r="GQ574" s="298"/>
      <c r="GR574" s="298"/>
      <c r="GS574" s="298"/>
      <c r="GT574" s="298"/>
      <c r="GU574" s="298"/>
      <c r="GV574" s="298"/>
      <c r="GW574" s="298"/>
      <c r="GX574" s="298"/>
      <c r="GY574" s="298"/>
      <c r="GZ574" s="298"/>
      <c r="HA574" s="298"/>
      <c r="HB574" s="298"/>
      <c r="HC574" s="298"/>
      <c r="HD574" s="298"/>
      <c r="HE574" s="298"/>
      <c r="HF574" s="298"/>
      <c r="HG574" s="298"/>
      <c r="HH574" s="298"/>
      <c r="HI574" s="298"/>
      <c r="HJ574" s="298"/>
      <c r="HK574" s="298"/>
      <c r="HL574" s="298"/>
      <c r="HM574" s="298"/>
      <c r="HN574" s="298"/>
      <c r="HO574" s="298"/>
      <c r="HP574" s="298"/>
      <c r="HQ574" s="298"/>
      <c r="HR574" s="298"/>
      <c r="HS574" s="298"/>
      <c r="HT574" s="298"/>
      <c r="HU574" s="298"/>
      <c r="HV574" s="298"/>
      <c r="HW574" s="298"/>
      <c r="HX574" s="298"/>
      <c r="HY574" s="298"/>
      <c r="HZ574" s="298"/>
      <c r="IA574" s="298"/>
      <c r="IB574" s="298"/>
      <c r="IC574" s="298"/>
      <c r="ID574" s="298"/>
      <c r="IE574" s="298"/>
      <c r="IF574" s="298"/>
      <c r="IG574" s="298"/>
      <c r="IH574" s="298"/>
      <c r="II574" s="298"/>
      <c r="IJ574" s="298"/>
      <c r="IK574" s="298"/>
      <c r="IL574" s="298"/>
      <c r="IM574" s="298"/>
      <c r="IN574" s="298"/>
      <c r="IO574" s="298"/>
      <c r="IP574" s="298"/>
      <c r="IQ574" s="298"/>
      <c r="IR574" s="298"/>
      <c r="IS574" s="298"/>
      <c r="IT574" s="298"/>
      <c r="IU574" s="298"/>
      <c r="IV574" s="298"/>
    </row>
    <row r="575" spans="1:256">
      <c r="A575" s="575">
        <v>470</v>
      </c>
      <c r="B575" s="576" t="str">
        <f t="shared" si="9"/>
        <v>Fern Kimber U15G</v>
      </c>
      <c r="C575" s="577" t="s">
        <v>1600</v>
      </c>
      <c r="D575" s="588" t="s">
        <v>128</v>
      </c>
      <c r="E575" s="589" t="s">
        <v>2363</v>
      </c>
      <c r="F575" s="585" t="s">
        <v>2364</v>
      </c>
      <c r="G575" s="341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  <c r="AA575" s="298"/>
      <c r="AB575" s="298"/>
      <c r="AC575" s="298"/>
      <c r="AD575" s="298"/>
      <c r="AE575" s="298"/>
      <c r="AF575" s="298"/>
      <c r="AG575" s="298"/>
      <c r="AH575" s="298"/>
      <c r="AI575" s="298"/>
      <c r="AJ575" s="298"/>
      <c r="AK575" s="298"/>
      <c r="AL575" s="298"/>
      <c r="AM575" s="298"/>
      <c r="AN575" s="298"/>
      <c r="AO575" s="298"/>
      <c r="AP575" s="298"/>
      <c r="AQ575" s="298"/>
      <c r="AR575" s="298"/>
      <c r="AS575" s="298"/>
      <c r="AT575" s="298"/>
      <c r="AU575" s="298"/>
      <c r="AV575" s="298"/>
      <c r="AW575" s="298"/>
      <c r="AX575" s="298"/>
      <c r="AY575" s="298"/>
      <c r="AZ575" s="298"/>
      <c r="BA575" s="298"/>
      <c r="BB575" s="298"/>
      <c r="BC575" s="298"/>
      <c r="BD575" s="298"/>
      <c r="BE575" s="298"/>
      <c r="BF575" s="298"/>
      <c r="BG575" s="298"/>
      <c r="BH575" s="298"/>
      <c r="BI575" s="298"/>
      <c r="BJ575" s="298"/>
      <c r="BK575" s="298"/>
      <c r="BL575" s="298"/>
      <c r="BM575" s="298"/>
      <c r="BN575" s="298"/>
      <c r="BO575" s="298"/>
      <c r="BP575" s="298"/>
      <c r="BQ575" s="298"/>
      <c r="BR575" s="298"/>
      <c r="BS575" s="298"/>
      <c r="BT575" s="298"/>
      <c r="BU575" s="298"/>
      <c r="BV575" s="298"/>
      <c r="BW575" s="298"/>
      <c r="BX575" s="298"/>
      <c r="BY575" s="298"/>
      <c r="BZ575" s="298"/>
      <c r="CA575" s="298"/>
      <c r="CB575" s="298"/>
      <c r="CC575" s="298"/>
      <c r="CD575" s="298"/>
      <c r="CE575" s="298"/>
      <c r="CF575" s="298"/>
      <c r="CG575" s="298"/>
      <c r="CH575" s="298"/>
      <c r="CI575" s="298"/>
      <c r="CJ575" s="298"/>
      <c r="CK575" s="298"/>
      <c r="CL575" s="298"/>
      <c r="CM575" s="298"/>
      <c r="CN575" s="298"/>
      <c r="CO575" s="298"/>
      <c r="CP575" s="298"/>
      <c r="CQ575" s="298"/>
      <c r="CR575" s="298"/>
      <c r="CS575" s="298"/>
      <c r="CT575" s="298"/>
      <c r="CU575" s="298"/>
      <c r="CV575" s="298"/>
      <c r="CW575" s="298"/>
      <c r="CX575" s="298"/>
      <c r="CY575" s="298"/>
      <c r="CZ575" s="298"/>
      <c r="DA575" s="298"/>
      <c r="DB575" s="298"/>
      <c r="DC575" s="298"/>
      <c r="DD575" s="298"/>
      <c r="DE575" s="298"/>
      <c r="DF575" s="298"/>
      <c r="DG575" s="298"/>
      <c r="DH575" s="298"/>
      <c r="DI575" s="298"/>
      <c r="DJ575" s="298"/>
      <c r="DK575" s="298"/>
      <c r="DL575" s="298"/>
      <c r="DM575" s="298"/>
      <c r="DN575" s="298"/>
      <c r="DO575" s="298"/>
      <c r="DP575" s="298"/>
      <c r="DQ575" s="298"/>
      <c r="DR575" s="298"/>
      <c r="DS575" s="298"/>
      <c r="DT575" s="298"/>
      <c r="DU575" s="298"/>
      <c r="DV575" s="298"/>
      <c r="DW575" s="298"/>
      <c r="DX575" s="298"/>
      <c r="DY575" s="298"/>
      <c r="DZ575" s="298"/>
      <c r="EA575" s="298"/>
      <c r="EB575" s="298"/>
      <c r="EC575" s="298"/>
      <c r="ED575" s="298"/>
      <c r="EE575" s="298"/>
      <c r="EF575" s="298"/>
      <c r="EG575" s="298"/>
      <c r="EH575" s="298"/>
      <c r="EI575" s="298"/>
      <c r="EJ575" s="298"/>
      <c r="EK575" s="298"/>
      <c r="EL575" s="298"/>
      <c r="EM575" s="298"/>
      <c r="EN575" s="298"/>
      <c r="EO575" s="298"/>
      <c r="EP575" s="298"/>
      <c r="EQ575" s="298"/>
      <c r="ER575" s="298"/>
      <c r="ES575" s="298"/>
      <c r="ET575" s="298"/>
      <c r="EU575" s="298"/>
      <c r="EV575" s="298"/>
      <c r="EW575" s="298"/>
      <c r="EX575" s="298"/>
      <c r="EY575" s="298"/>
      <c r="EZ575" s="298"/>
      <c r="FA575" s="298"/>
      <c r="FB575" s="298"/>
      <c r="FC575" s="298"/>
      <c r="FD575" s="298"/>
      <c r="FE575" s="298"/>
      <c r="FF575" s="298"/>
      <c r="FG575" s="298"/>
      <c r="FH575" s="298"/>
      <c r="FI575" s="298"/>
      <c r="FJ575" s="298"/>
      <c r="FK575" s="298"/>
      <c r="FL575" s="298"/>
      <c r="FM575" s="298"/>
      <c r="FN575" s="298"/>
      <c r="FO575" s="298"/>
      <c r="FP575" s="298"/>
      <c r="FQ575" s="298"/>
      <c r="FR575" s="298"/>
      <c r="FS575" s="298"/>
      <c r="FT575" s="298"/>
      <c r="FU575" s="298"/>
      <c r="FV575" s="298"/>
      <c r="FW575" s="298"/>
      <c r="FX575" s="298"/>
      <c r="FY575" s="298"/>
      <c r="FZ575" s="298"/>
      <c r="GA575" s="298"/>
      <c r="GB575" s="298"/>
      <c r="GC575" s="298"/>
      <c r="GD575" s="298"/>
      <c r="GE575" s="298"/>
      <c r="GF575" s="298"/>
      <c r="GG575" s="298"/>
      <c r="GH575" s="298"/>
      <c r="GI575" s="298"/>
      <c r="GJ575" s="298"/>
      <c r="GK575" s="298"/>
      <c r="GL575" s="298"/>
      <c r="GM575" s="298"/>
      <c r="GN575" s="298"/>
      <c r="GO575" s="298"/>
      <c r="GP575" s="298"/>
      <c r="GQ575" s="298"/>
      <c r="GR575" s="298"/>
      <c r="GS575" s="298"/>
      <c r="GT575" s="298"/>
      <c r="GU575" s="298"/>
      <c r="GV575" s="298"/>
      <c r="GW575" s="298"/>
      <c r="GX575" s="298"/>
      <c r="GY575" s="298"/>
      <c r="GZ575" s="298"/>
      <c r="HA575" s="298"/>
      <c r="HB575" s="298"/>
      <c r="HC575" s="298"/>
      <c r="HD575" s="298"/>
      <c r="HE575" s="298"/>
      <c r="HF575" s="298"/>
      <c r="HG575" s="298"/>
      <c r="HH575" s="298"/>
      <c r="HI575" s="298"/>
      <c r="HJ575" s="298"/>
      <c r="HK575" s="298"/>
      <c r="HL575" s="298"/>
      <c r="HM575" s="298"/>
      <c r="HN575" s="298"/>
      <c r="HO575" s="298"/>
      <c r="HP575" s="298"/>
      <c r="HQ575" s="298"/>
      <c r="HR575" s="298"/>
      <c r="HS575" s="298"/>
      <c r="HT575" s="298"/>
      <c r="HU575" s="298"/>
      <c r="HV575" s="298"/>
      <c r="HW575" s="298"/>
      <c r="HX575" s="298"/>
      <c r="HY575" s="298"/>
      <c r="HZ575" s="298"/>
      <c r="IA575" s="298"/>
      <c r="IB575" s="298"/>
      <c r="IC575" s="298"/>
      <c r="ID575" s="298"/>
      <c r="IE575" s="298"/>
      <c r="IF575" s="298"/>
      <c r="IG575" s="298"/>
      <c r="IH575" s="298"/>
      <c r="II575" s="298"/>
      <c r="IJ575" s="298"/>
      <c r="IK575" s="298"/>
      <c r="IL575" s="298"/>
      <c r="IM575" s="298"/>
      <c r="IN575" s="298"/>
      <c r="IO575" s="298"/>
      <c r="IP575" s="298"/>
      <c r="IQ575" s="298"/>
      <c r="IR575" s="298"/>
      <c r="IS575" s="298"/>
      <c r="IT575" s="298"/>
      <c r="IU575" s="298"/>
      <c r="IV575" s="298"/>
    </row>
    <row r="576" spans="1:256">
      <c r="A576" s="575">
        <v>471</v>
      </c>
      <c r="B576" s="576" t="str">
        <f t="shared" si="9"/>
        <v>Fleur Mansell U15G</v>
      </c>
      <c r="C576" s="577" t="s">
        <v>1600</v>
      </c>
      <c r="D576" s="588" t="s">
        <v>128</v>
      </c>
      <c r="E576" s="589" t="s">
        <v>1939</v>
      </c>
      <c r="F576" s="582" t="s">
        <v>1940</v>
      </c>
      <c r="G576" s="341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  <c r="AA576" s="298"/>
      <c r="AB576" s="298"/>
      <c r="AC576" s="298"/>
      <c r="AD576" s="298"/>
      <c r="AE576" s="298"/>
      <c r="AF576" s="298"/>
      <c r="AG576" s="298"/>
      <c r="AH576" s="298"/>
      <c r="AI576" s="298"/>
      <c r="AJ576" s="298"/>
      <c r="AK576" s="298"/>
      <c r="AL576" s="298"/>
      <c r="AM576" s="298"/>
      <c r="AN576" s="298"/>
      <c r="AO576" s="298"/>
      <c r="AP576" s="298"/>
      <c r="AQ576" s="298"/>
      <c r="AR576" s="298"/>
      <c r="AS576" s="298"/>
      <c r="AT576" s="298"/>
      <c r="AU576" s="298"/>
      <c r="AV576" s="298"/>
      <c r="AW576" s="298"/>
      <c r="AX576" s="298"/>
      <c r="AY576" s="298"/>
      <c r="AZ576" s="298"/>
      <c r="BA576" s="298"/>
      <c r="BB576" s="298"/>
      <c r="BC576" s="298"/>
      <c r="BD576" s="298"/>
      <c r="BE576" s="298"/>
      <c r="BF576" s="298"/>
      <c r="BG576" s="298"/>
      <c r="BH576" s="298"/>
      <c r="BI576" s="298"/>
      <c r="BJ576" s="298"/>
      <c r="BK576" s="298"/>
      <c r="BL576" s="298"/>
      <c r="BM576" s="298"/>
      <c r="BN576" s="298"/>
      <c r="BO576" s="298"/>
      <c r="BP576" s="298"/>
      <c r="BQ576" s="298"/>
      <c r="BR576" s="298"/>
      <c r="BS576" s="298"/>
      <c r="BT576" s="298"/>
      <c r="BU576" s="298"/>
      <c r="BV576" s="298"/>
      <c r="BW576" s="298"/>
      <c r="BX576" s="298"/>
      <c r="BY576" s="298"/>
      <c r="BZ576" s="298"/>
      <c r="CA576" s="298"/>
      <c r="CB576" s="298"/>
      <c r="CC576" s="298"/>
      <c r="CD576" s="298"/>
      <c r="CE576" s="298"/>
      <c r="CF576" s="298"/>
      <c r="CG576" s="298"/>
      <c r="CH576" s="298"/>
      <c r="CI576" s="298"/>
      <c r="CJ576" s="298"/>
      <c r="CK576" s="298"/>
      <c r="CL576" s="298"/>
      <c r="CM576" s="298"/>
      <c r="CN576" s="298"/>
      <c r="CO576" s="298"/>
      <c r="CP576" s="298"/>
      <c r="CQ576" s="298"/>
      <c r="CR576" s="298"/>
      <c r="CS576" s="298"/>
      <c r="CT576" s="298"/>
      <c r="CU576" s="298"/>
      <c r="CV576" s="298"/>
      <c r="CW576" s="298"/>
      <c r="CX576" s="298"/>
      <c r="CY576" s="298"/>
      <c r="CZ576" s="298"/>
      <c r="DA576" s="298"/>
      <c r="DB576" s="298"/>
      <c r="DC576" s="298"/>
      <c r="DD576" s="298"/>
      <c r="DE576" s="298"/>
      <c r="DF576" s="298"/>
      <c r="DG576" s="298"/>
      <c r="DH576" s="298"/>
      <c r="DI576" s="298"/>
      <c r="DJ576" s="298"/>
      <c r="DK576" s="298"/>
      <c r="DL576" s="298"/>
      <c r="DM576" s="298"/>
      <c r="DN576" s="298"/>
      <c r="DO576" s="298"/>
      <c r="DP576" s="298"/>
      <c r="DQ576" s="298"/>
      <c r="DR576" s="298"/>
      <c r="DS576" s="298"/>
      <c r="DT576" s="298"/>
      <c r="DU576" s="298"/>
      <c r="DV576" s="298"/>
      <c r="DW576" s="298"/>
      <c r="DX576" s="298"/>
      <c r="DY576" s="298"/>
      <c r="DZ576" s="298"/>
      <c r="EA576" s="298"/>
      <c r="EB576" s="298"/>
      <c r="EC576" s="298"/>
      <c r="ED576" s="298"/>
      <c r="EE576" s="298"/>
      <c r="EF576" s="298"/>
      <c r="EG576" s="298"/>
      <c r="EH576" s="298"/>
      <c r="EI576" s="298"/>
      <c r="EJ576" s="298"/>
      <c r="EK576" s="298"/>
      <c r="EL576" s="298"/>
      <c r="EM576" s="298"/>
      <c r="EN576" s="298"/>
      <c r="EO576" s="298"/>
      <c r="EP576" s="298"/>
      <c r="EQ576" s="298"/>
      <c r="ER576" s="298"/>
      <c r="ES576" s="298"/>
      <c r="ET576" s="298"/>
      <c r="EU576" s="298"/>
      <c r="EV576" s="298"/>
      <c r="EW576" s="298"/>
      <c r="EX576" s="298"/>
      <c r="EY576" s="298"/>
      <c r="EZ576" s="298"/>
      <c r="FA576" s="298"/>
      <c r="FB576" s="298"/>
      <c r="FC576" s="298"/>
      <c r="FD576" s="298"/>
      <c r="FE576" s="298"/>
      <c r="FF576" s="298"/>
      <c r="FG576" s="298"/>
      <c r="FH576" s="298"/>
      <c r="FI576" s="298"/>
      <c r="FJ576" s="298"/>
      <c r="FK576" s="298"/>
      <c r="FL576" s="298"/>
      <c r="FM576" s="298"/>
      <c r="FN576" s="298"/>
      <c r="FO576" s="298"/>
      <c r="FP576" s="298"/>
      <c r="FQ576" s="298"/>
      <c r="FR576" s="298"/>
      <c r="FS576" s="298"/>
      <c r="FT576" s="298"/>
      <c r="FU576" s="298"/>
      <c r="FV576" s="298"/>
      <c r="FW576" s="298"/>
      <c r="FX576" s="298"/>
      <c r="FY576" s="298"/>
      <c r="FZ576" s="298"/>
      <c r="GA576" s="298"/>
      <c r="GB576" s="298"/>
      <c r="GC576" s="298"/>
      <c r="GD576" s="298"/>
      <c r="GE576" s="298"/>
      <c r="GF576" s="298"/>
      <c r="GG576" s="298"/>
      <c r="GH576" s="298"/>
      <c r="GI576" s="298"/>
      <c r="GJ576" s="298"/>
      <c r="GK576" s="298"/>
      <c r="GL576" s="298"/>
      <c r="GM576" s="298"/>
      <c r="GN576" s="298"/>
      <c r="GO576" s="298"/>
      <c r="GP576" s="298"/>
      <c r="GQ576" s="298"/>
      <c r="GR576" s="298"/>
      <c r="GS576" s="298"/>
      <c r="GT576" s="298"/>
      <c r="GU576" s="298"/>
      <c r="GV576" s="298"/>
      <c r="GW576" s="298"/>
      <c r="GX576" s="298"/>
      <c r="GY576" s="298"/>
      <c r="GZ576" s="298"/>
      <c r="HA576" s="298"/>
      <c r="HB576" s="298"/>
      <c r="HC576" s="298"/>
      <c r="HD576" s="298"/>
      <c r="HE576" s="298"/>
      <c r="HF576" s="298"/>
      <c r="HG576" s="298"/>
      <c r="HH576" s="298"/>
      <c r="HI576" s="298"/>
      <c r="HJ576" s="298"/>
      <c r="HK576" s="298"/>
      <c r="HL576" s="298"/>
      <c r="HM576" s="298"/>
      <c r="HN576" s="298"/>
      <c r="HO576" s="298"/>
      <c r="HP576" s="298"/>
      <c r="HQ576" s="298"/>
      <c r="HR576" s="298"/>
      <c r="HS576" s="298"/>
      <c r="HT576" s="298"/>
      <c r="HU576" s="298"/>
      <c r="HV576" s="298"/>
      <c r="HW576" s="298"/>
      <c r="HX576" s="298"/>
      <c r="HY576" s="298"/>
      <c r="HZ576" s="298"/>
      <c r="IA576" s="298"/>
      <c r="IB576" s="298"/>
      <c r="IC576" s="298"/>
      <c r="ID576" s="298"/>
      <c r="IE576" s="298"/>
      <c r="IF576" s="298"/>
      <c r="IG576" s="298"/>
      <c r="IH576" s="298"/>
      <c r="II576" s="298"/>
      <c r="IJ576" s="298"/>
      <c r="IK576" s="298"/>
      <c r="IL576" s="298"/>
      <c r="IM576" s="298"/>
      <c r="IN576" s="298"/>
      <c r="IO576" s="298"/>
      <c r="IP576" s="298"/>
      <c r="IQ576" s="298"/>
      <c r="IR576" s="298"/>
      <c r="IS576" s="298"/>
      <c r="IT576" s="298"/>
      <c r="IU576" s="298"/>
      <c r="IV576" s="298"/>
    </row>
    <row r="577" spans="1:256">
      <c r="A577" s="575">
        <v>472</v>
      </c>
      <c r="B577" s="576" t="str">
        <f t="shared" si="9"/>
        <v>Heidi Taylor U15G</v>
      </c>
      <c r="C577" s="577" t="s">
        <v>1600</v>
      </c>
      <c r="D577" s="588" t="s">
        <v>128</v>
      </c>
      <c r="E577" s="589" t="s">
        <v>2352</v>
      </c>
      <c r="F577" s="588" t="s">
        <v>2160</v>
      </c>
      <c r="G577" s="341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  <c r="AA577" s="298"/>
      <c r="AB577" s="298"/>
      <c r="AC577" s="298"/>
      <c r="AD577" s="298"/>
      <c r="AE577" s="298"/>
      <c r="AF577" s="298"/>
      <c r="AG577" s="298"/>
      <c r="AH577" s="298"/>
      <c r="AI577" s="298"/>
      <c r="AJ577" s="298"/>
      <c r="AK577" s="298"/>
      <c r="AL577" s="298"/>
      <c r="AM577" s="298"/>
      <c r="AN577" s="298"/>
      <c r="AO577" s="298"/>
      <c r="AP577" s="298"/>
      <c r="AQ577" s="298"/>
      <c r="AR577" s="298"/>
      <c r="AS577" s="298"/>
      <c r="AT577" s="298"/>
      <c r="AU577" s="298"/>
      <c r="AV577" s="298"/>
      <c r="AW577" s="298"/>
      <c r="AX577" s="298"/>
      <c r="AY577" s="298"/>
      <c r="AZ577" s="298"/>
      <c r="BA577" s="298"/>
      <c r="BB577" s="298"/>
      <c r="BC577" s="298"/>
      <c r="BD577" s="298"/>
      <c r="BE577" s="298"/>
      <c r="BF577" s="298"/>
      <c r="BG577" s="298"/>
      <c r="BH577" s="298"/>
      <c r="BI577" s="298"/>
      <c r="BJ577" s="298"/>
      <c r="BK577" s="298"/>
      <c r="BL577" s="298"/>
      <c r="BM577" s="298"/>
      <c r="BN577" s="298"/>
      <c r="BO577" s="298"/>
      <c r="BP577" s="298"/>
      <c r="BQ577" s="298"/>
      <c r="BR577" s="298"/>
      <c r="BS577" s="298"/>
      <c r="BT577" s="298"/>
      <c r="BU577" s="298"/>
      <c r="BV577" s="298"/>
      <c r="BW577" s="298"/>
      <c r="BX577" s="298"/>
      <c r="BY577" s="298"/>
      <c r="BZ577" s="298"/>
      <c r="CA577" s="298"/>
      <c r="CB577" s="298"/>
      <c r="CC577" s="298"/>
      <c r="CD577" s="298"/>
      <c r="CE577" s="298"/>
      <c r="CF577" s="298"/>
      <c r="CG577" s="298"/>
      <c r="CH577" s="298"/>
      <c r="CI577" s="298"/>
      <c r="CJ577" s="298"/>
      <c r="CK577" s="298"/>
      <c r="CL577" s="298"/>
      <c r="CM577" s="298"/>
      <c r="CN577" s="298"/>
      <c r="CO577" s="298"/>
      <c r="CP577" s="298"/>
      <c r="CQ577" s="298"/>
      <c r="CR577" s="298"/>
      <c r="CS577" s="298"/>
      <c r="CT577" s="298"/>
      <c r="CU577" s="298"/>
      <c r="CV577" s="298"/>
      <c r="CW577" s="298"/>
      <c r="CX577" s="298"/>
      <c r="CY577" s="298"/>
      <c r="CZ577" s="298"/>
      <c r="DA577" s="298"/>
      <c r="DB577" s="298"/>
      <c r="DC577" s="298"/>
      <c r="DD577" s="298"/>
      <c r="DE577" s="298"/>
      <c r="DF577" s="298"/>
      <c r="DG577" s="298"/>
      <c r="DH577" s="298"/>
      <c r="DI577" s="298"/>
      <c r="DJ577" s="298"/>
      <c r="DK577" s="298"/>
      <c r="DL577" s="298"/>
      <c r="DM577" s="298"/>
      <c r="DN577" s="298"/>
      <c r="DO577" s="298"/>
      <c r="DP577" s="298"/>
      <c r="DQ577" s="298"/>
      <c r="DR577" s="298"/>
      <c r="DS577" s="298"/>
      <c r="DT577" s="298"/>
      <c r="DU577" s="298"/>
      <c r="DV577" s="298"/>
      <c r="DW577" s="298"/>
      <c r="DX577" s="298"/>
      <c r="DY577" s="298"/>
      <c r="DZ577" s="298"/>
      <c r="EA577" s="298"/>
      <c r="EB577" s="298"/>
      <c r="EC577" s="298"/>
      <c r="ED577" s="298"/>
      <c r="EE577" s="298"/>
      <c r="EF577" s="298"/>
      <c r="EG577" s="298"/>
      <c r="EH577" s="298"/>
      <c r="EI577" s="298"/>
      <c r="EJ577" s="298"/>
      <c r="EK577" s="298"/>
      <c r="EL577" s="298"/>
      <c r="EM577" s="298"/>
      <c r="EN577" s="298"/>
      <c r="EO577" s="298"/>
      <c r="EP577" s="298"/>
      <c r="EQ577" s="298"/>
      <c r="ER577" s="298"/>
      <c r="ES577" s="298"/>
      <c r="ET577" s="298"/>
      <c r="EU577" s="298"/>
      <c r="EV577" s="298"/>
      <c r="EW577" s="298"/>
      <c r="EX577" s="298"/>
      <c r="EY577" s="298"/>
      <c r="EZ577" s="298"/>
      <c r="FA577" s="298"/>
      <c r="FB577" s="298"/>
      <c r="FC577" s="298"/>
      <c r="FD577" s="298"/>
      <c r="FE577" s="298"/>
      <c r="FF577" s="298"/>
      <c r="FG577" s="298"/>
      <c r="FH577" s="298"/>
      <c r="FI577" s="298"/>
      <c r="FJ577" s="298"/>
      <c r="FK577" s="298"/>
      <c r="FL577" s="298"/>
      <c r="FM577" s="298"/>
      <c r="FN577" s="298"/>
      <c r="FO577" s="298"/>
      <c r="FP577" s="298"/>
      <c r="FQ577" s="298"/>
      <c r="FR577" s="298"/>
      <c r="FS577" s="298"/>
      <c r="FT577" s="298"/>
      <c r="FU577" s="298"/>
      <c r="FV577" s="298"/>
      <c r="FW577" s="298"/>
      <c r="FX577" s="298"/>
      <c r="FY577" s="298"/>
      <c r="FZ577" s="298"/>
      <c r="GA577" s="298"/>
      <c r="GB577" s="298"/>
      <c r="GC577" s="298"/>
      <c r="GD577" s="298"/>
      <c r="GE577" s="298"/>
      <c r="GF577" s="298"/>
      <c r="GG577" s="298"/>
      <c r="GH577" s="298"/>
      <c r="GI577" s="298"/>
      <c r="GJ577" s="298"/>
      <c r="GK577" s="298"/>
      <c r="GL577" s="298"/>
      <c r="GM577" s="298"/>
      <c r="GN577" s="298"/>
      <c r="GO577" s="298"/>
      <c r="GP577" s="298"/>
      <c r="GQ577" s="298"/>
      <c r="GR577" s="298"/>
      <c r="GS577" s="298"/>
      <c r="GT577" s="298"/>
      <c r="GU577" s="298"/>
      <c r="GV577" s="298"/>
      <c r="GW577" s="298"/>
      <c r="GX577" s="298"/>
      <c r="GY577" s="298"/>
      <c r="GZ577" s="298"/>
      <c r="HA577" s="298"/>
      <c r="HB577" s="298"/>
      <c r="HC577" s="298"/>
      <c r="HD577" s="298"/>
      <c r="HE577" s="298"/>
      <c r="HF577" s="298"/>
      <c r="HG577" s="298"/>
      <c r="HH577" s="298"/>
      <c r="HI577" s="298"/>
      <c r="HJ577" s="298"/>
      <c r="HK577" s="298"/>
      <c r="HL577" s="298"/>
      <c r="HM577" s="298"/>
      <c r="HN577" s="298"/>
      <c r="HO577" s="298"/>
      <c r="HP577" s="298"/>
      <c r="HQ577" s="298"/>
      <c r="HR577" s="298"/>
      <c r="HS577" s="298"/>
      <c r="HT577" s="298"/>
      <c r="HU577" s="298"/>
      <c r="HV577" s="298"/>
      <c r="HW577" s="298"/>
      <c r="HX577" s="298"/>
      <c r="HY577" s="298"/>
      <c r="HZ577" s="298"/>
      <c r="IA577" s="298"/>
      <c r="IB577" s="298"/>
      <c r="IC577" s="298"/>
      <c r="ID577" s="298"/>
      <c r="IE577" s="298"/>
      <c r="IF577" s="298"/>
      <c r="IG577" s="298"/>
      <c r="IH577" s="298"/>
      <c r="II577" s="298"/>
      <c r="IJ577" s="298"/>
      <c r="IK577" s="298"/>
      <c r="IL577" s="298"/>
      <c r="IM577" s="298"/>
      <c r="IN577" s="298"/>
      <c r="IO577" s="298"/>
      <c r="IP577" s="298"/>
      <c r="IQ577" s="298"/>
      <c r="IR577" s="298"/>
      <c r="IS577" s="298"/>
      <c r="IT577" s="298"/>
      <c r="IU577" s="298"/>
      <c r="IV577" s="298"/>
    </row>
    <row r="578" spans="1:256">
      <c r="A578" s="575">
        <v>473</v>
      </c>
      <c r="B578" s="576" t="str">
        <f t="shared" si="9"/>
        <v>Imogen Davis U15G</v>
      </c>
      <c r="C578" s="577" t="s">
        <v>1600</v>
      </c>
      <c r="D578" s="578" t="s">
        <v>128</v>
      </c>
      <c r="E578" s="589" t="s">
        <v>1941</v>
      </c>
      <c r="F578" s="578" t="s">
        <v>1942</v>
      </c>
      <c r="G578" s="341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  <c r="AA578" s="298"/>
      <c r="AB578" s="298"/>
      <c r="AC578" s="298"/>
      <c r="AD578" s="298"/>
      <c r="AE578" s="298"/>
      <c r="AF578" s="298"/>
      <c r="AG578" s="298"/>
      <c r="AH578" s="298"/>
      <c r="AI578" s="298"/>
      <c r="AJ578" s="298"/>
      <c r="AK578" s="298"/>
      <c r="AL578" s="298"/>
      <c r="AM578" s="298"/>
      <c r="AN578" s="298"/>
      <c r="AO578" s="298"/>
      <c r="AP578" s="298"/>
      <c r="AQ578" s="298"/>
      <c r="AR578" s="298"/>
      <c r="AS578" s="298"/>
      <c r="AT578" s="298"/>
      <c r="AU578" s="298"/>
      <c r="AV578" s="298"/>
      <c r="AW578" s="298"/>
      <c r="AX578" s="298"/>
      <c r="AY578" s="298"/>
      <c r="AZ578" s="298"/>
      <c r="BA578" s="298"/>
      <c r="BB578" s="298"/>
      <c r="BC578" s="298"/>
      <c r="BD578" s="298"/>
      <c r="BE578" s="298"/>
      <c r="BF578" s="298"/>
      <c r="BG578" s="298"/>
      <c r="BH578" s="298"/>
      <c r="BI578" s="298"/>
      <c r="BJ578" s="298"/>
      <c r="BK578" s="298"/>
      <c r="BL578" s="298"/>
      <c r="BM578" s="298"/>
      <c r="BN578" s="298"/>
      <c r="BO578" s="298"/>
      <c r="BP578" s="298"/>
      <c r="BQ578" s="298"/>
      <c r="BR578" s="298"/>
      <c r="BS578" s="298"/>
      <c r="BT578" s="298"/>
      <c r="BU578" s="298"/>
      <c r="BV578" s="298"/>
      <c r="BW578" s="298"/>
      <c r="BX578" s="298"/>
      <c r="BY578" s="298"/>
      <c r="BZ578" s="298"/>
      <c r="CA578" s="298"/>
      <c r="CB578" s="298"/>
      <c r="CC578" s="298"/>
      <c r="CD578" s="298"/>
      <c r="CE578" s="298"/>
      <c r="CF578" s="298"/>
      <c r="CG578" s="298"/>
      <c r="CH578" s="298"/>
      <c r="CI578" s="298"/>
      <c r="CJ578" s="298"/>
      <c r="CK578" s="298"/>
      <c r="CL578" s="298"/>
      <c r="CM578" s="298"/>
      <c r="CN578" s="298"/>
      <c r="CO578" s="298"/>
      <c r="CP578" s="298"/>
      <c r="CQ578" s="298"/>
      <c r="CR578" s="298"/>
      <c r="CS578" s="298"/>
      <c r="CT578" s="298"/>
      <c r="CU578" s="298"/>
      <c r="CV578" s="298"/>
      <c r="CW578" s="298"/>
      <c r="CX578" s="298"/>
      <c r="CY578" s="298"/>
      <c r="CZ578" s="298"/>
      <c r="DA578" s="298"/>
      <c r="DB578" s="298"/>
      <c r="DC578" s="298"/>
      <c r="DD578" s="298"/>
      <c r="DE578" s="298"/>
      <c r="DF578" s="298"/>
      <c r="DG578" s="298"/>
      <c r="DH578" s="298"/>
      <c r="DI578" s="298"/>
      <c r="DJ578" s="298"/>
      <c r="DK578" s="298"/>
      <c r="DL578" s="298"/>
      <c r="DM578" s="298"/>
      <c r="DN578" s="298"/>
      <c r="DO578" s="298"/>
      <c r="DP578" s="298"/>
      <c r="DQ578" s="298"/>
      <c r="DR578" s="298"/>
      <c r="DS578" s="298"/>
      <c r="DT578" s="298"/>
      <c r="DU578" s="298"/>
      <c r="DV578" s="298"/>
      <c r="DW578" s="298"/>
      <c r="DX578" s="298"/>
      <c r="DY578" s="298"/>
      <c r="DZ578" s="298"/>
      <c r="EA578" s="298"/>
      <c r="EB578" s="298"/>
      <c r="EC578" s="298"/>
      <c r="ED578" s="298"/>
      <c r="EE578" s="298"/>
      <c r="EF578" s="298"/>
      <c r="EG578" s="298"/>
      <c r="EH578" s="298"/>
      <c r="EI578" s="298"/>
      <c r="EJ578" s="298"/>
      <c r="EK578" s="298"/>
      <c r="EL578" s="298"/>
      <c r="EM578" s="298"/>
      <c r="EN578" s="298"/>
      <c r="EO578" s="298"/>
      <c r="EP578" s="298"/>
      <c r="EQ578" s="298"/>
      <c r="ER578" s="298"/>
      <c r="ES578" s="298"/>
      <c r="ET578" s="298"/>
      <c r="EU578" s="298"/>
      <c r="EV578" s="298"/>
      <c r="EW578" s="298"/>
      <c r="EX578" s="298"/>
      <c r="EY578" s="298"/>
      <c r="EZ578" s="298"/>
      <c r="FA578" s="298"/>
      <c r="FB578" s="298"/>
      <c r="FC578" s="298"/>
      <c r="FD578" s="298"/>
      <c r="FE578" s="298"/>
      <c r="FF578" s="298"/>
      <c r="FG578" s="298"/>
      <c r="FH578" s="298"/>
      <c r="FI578" s="298"/>
      <c r="FJ578" s="298"/>
      <c r="FK578" s="298"/>
      <c r="FL578" s="298"/>
      <c r="FM578" s="298"/>
      <c r="FN578" s="298"/>
      <c r="FO578" s="298"/>
      <c r="FP578" s="298"/>
      <c r="FQ578" s="298"/>
      <c r="FR578" s="298"/>
      <c r="FS578" s="298"/>
      <c r="FT578" s="298"/>
      <c r="FU578" s="298"/>
      <c r="FV578" s="298"/>
      <c r="FW578" s="298"/>
      <c r="FX578" s="298"/>
      <c r="FY578" s="298"/>
      <c r="FZ578" s="298"/>
      <c r="GA578" s="298"/>
      <c r="GB578" s="298"/>
      <c r="GC578" s="298"/>
      <c r="GD578" s="298"/>
      <c r="GE578" s="298"/>
      <c r="GF578" s="298"/>
      <c r="GG578" s="298"/>
      <c r="GH578" s="298"/>
      <c r="GI578" s="298"/>
      <c r="GJ578" s="298"/>
      <c r="GK578" s="298"/>
      <c r="GL578" s="298"/>
      <c r="GM578" s="298"/>
      <c r="GN578" s="298"/>
      <c r="GO578" s="298"/>
      <c r="GP578" s="298"/>
      <c r="GQ578" s="298"/>
      <c r="GR578" s="298"/>
      <c r="GS578" s="298"/>
      <c r="GT578" s="298"/>
      <c r="GU578" s="298"/>
      <c r="GV578" s="298"/>
      <c r="GW578" s="298"/>
      <c r="GX578" s="298"/>
      <c r="GY578" s="298"/>
      <c r="GZ578" s="298"/>
      <c r="HA578" s="298"/>
      <c r="HB578" s="298"/>
      <c r="HC578" s="298"/>
      <c r="HD578" s="298"/>
      <c r="HE578" s="298"/>
      <c r="HF578" s="298"/>
      <c r="HG578" s="298"/>
      <c r="HH578" s="298"/>
      <c r="HI578" s="298"/>
      <c r="HJ578" s="298"/>
      <c r="HK578" s="298"/>
      <c r="HL578" s="298"/>
      <c r="HM578" s="298"/>
      <c r="HN578" s="298"/>
      <c r="HO578" s="298"/>
      <c r="HP578" s="298"/>
      <c r="HQ578" s="298"/>
      <c r="HR578" s="298"/>
      <c r="HS578" s="298"/>
      <c r="HT578" s="298"/>
      <c r="HU578" s="298"/>
      <c r="HV578" s="298"/>
      <c r="HW578" s="298"/>
      <c r="HX578" s="298"/>
      <c r="HY578" s="298"/>
      <c r="HZ578" s="298"/>
      <c r="IA578" s="298"/>
      <c r="IB578" s="298"/>
      <c r="IC578" s="298"/>
      <c r="ID578" s="298"/>
      <c r="IE578" s="298"/>
      <c r="IF578" s="298"/>
      <c r="IG578" s="298"/>
      <c r="IH578" s="298"/>
      <c r="II578" s="298"/>
      <c r="IJ578" s="298"/>
      <c r="IK578" s="298"/>
      <c r="IL578" s="298"/>
      <c r="IM578" s="298"/>
      <c r="IN578" s="298"/>
      <c r="IO578" s="298"/>
      <c r="IP578" s="298"/>
      <c r="IQ578" s="298"/>
      <c r="IR578" s="298"/>
      <c r="IS578" s="298"/>
      <c r="IT578" s="298"/>
      <c r="IU578" s="298"/>
      <c r="IV578" s="298"/>
    </row>
    <row r="579" spans="1:256">
      <c r="A579" s="575">
        <v>474</v>
      </c>
      <c r="B579" s="576" t="str">
        <f t="shared" si="9"/>
        <v>Jasmine Lawrence U15G</v>
      </c>
      <c r="C579" s="577" t="s">
        <v>1600</v>
      </c>
      <c r="D579" s="588" t="s">
        <v>128</v>
      </c>
      <c r="E579" s="589" t="s">
        <v>2061</v>
      </c>
      <c r="F579" s="580" t="s">
        <v>2062</v>
      </c>
      <c r="G579" s="341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  <c r="AA579" s="298"/>
      <c r="AB579" s="298"/>
      <c r="AC579" s="298"/>
      <c r="AD579" s="298"/>
      <c r="AE579" s="298"/>
      <c r="AF579" s="298"/>
      <c r="AG579" s="298"/>
      <c r="AH579" s="298"/>
      <c r="AI579" s="298"/>
      <c r="AJ579" s="298"/>
      <c r="AK579" s="298"/>
      <c r="AL579" s="298"/>
      <c r="AM579" s="298"/>
      <c r="AN579" s="298"/>
      <c r="AO579" s="298"/>
      <c r="AP579" s="298"/>
      <c r="AQ579" s="298"/>
      <c r="AR579" s="298"/>
      <c r="AS579" s="298"/>
      <c r="AT579" s="298"/>
      <c r="AU579" s="298"/>
      <c r="AV579" s="298"/>
      <c r="AW579" s="298"/>
      <c r="AX579" s="298"/>
      <c r="AY579" s="298"/>
      <c r="AZ579" s="298"/>
      <c r="BA579" s="298"/>
      <c r="BB579" s="298"/>
      <c r="BC579" s="298"/>
      <c r="BD579" s="298"/>
      <c r="BE579" s="298"/>
      <c r="BF579" s="298"/>
      <c r="BG579" s="298"/>
      <c r="BH579" s="298"/>
      <c r="BI579" s="298"/>
      <c r="BJ579" s="298"/>
      <c r="BK579" s="298"/>
      <c r="BL579" s="298"/>
      <c r="BM579" s="298"/>
      <c r="BN579" s="298"/>
      <c r="BO579" s="298"/>
      <c r="BP579" s="298"/>
      <c r="BQ579" s="298"/>
      <c r="BR579" s="298"/>
      <c r="BS579" s="298"/>
      <c r="BT579" s="298"/>
      <c r="BU579" s="298"/>
      <c r="BV579" s="298"/>
      <c r="BW579" s="298"/>
      <c r="BX579" s="298"/>
      <c r="BY579" s="298"/>
      <c r="BZ579" s="298"/>
      <c r="CA579" s="298"/>
      <c r="CB579" s="298"/>
      <c r="CC579" s="298"/>
      <c r="CD579" s="298"/>
      <c r="CE579" s="298"/>
      <c r="CF579" s="298"/>
      <c r="CG579" s="298"/>
      <c r="CH579" s="298"/>
      <c r="CI579" s="298"/>
      <c r="CJ579" s="298"/>
      <c r="CK579" s="298"/>
      <c r="CL579" s="298"/>
      <c r="CM579" s="298"/>
      <c r="CN579" s="298"/>
      <c r="CO579" s="298"/>
      <c r="CP579" s="298"/>
      <c r="CQ579" s="298"/>
      <c r="CR579" s="298"/>
      <c r="CS579" s="298"/>
      <c r="CT579" s="298"/>
      <c r="CU579" s="298"/>
      <c r="CV579" s="298"/>
      <c r="CW579" s="298"/>
      <c r="CX579" s="298"/>
      <c r="CY579" s="298"/>
      <c r="CZ579" s="298"/>
      <c r="DA579" s="298"/>
      <c r="DB579" s="298"/>
      <c r="DC579" s="298"/>
      <c r="DD579" s="298"/>
      <c r="DE579" s="298"/>
      <c r="DF579" s="298"/>
      <c r="DG579" s="298"/>
      <c r="DH579" s="298"/>
      <c r="DI579" s="298"/>
      <c r="DJ579" s="298"/>
      <c r="DK579" s="298"/>
      <c r="DL579" s="298"/>
      <c r="DM579" s="298"/>
      <c r="DN579" s="298"/>
      <c r="DO579" s="298"/>
      <c r="DP579" s="298"/>
      <c r="DQ579" s="298"/>
      <c r="DR579" s="298"/>
      <c r="DS579" s="298"/>
      <c r="DT579" s="298"/>
      <c r="DU579" s="298"/>
      <c r="DV579" s="298"/>
      <c r="DW579" s="298"/>
      <c r="DX579" s="298"/>
      <c r="DY579" s="298"/>
      <c r="DZ579" s="298"/>
      <c r="EA579" s="298"/>
      <c r="EB579" s="298"/>
      <c r="EC579" s="298"/>
      <c r="ED579" s="298"/>
      <c r="EE579" s="298"/>
      <c r="EF579" s="298"/>
      <c r="EG579" s="298"/>
      <c r="EH579" s="298"/>
      <c r="EI579" s="298"/>
      <c r="EJ579" s="298"/>
      <c r="EK579" s="298"/>
      <c r="EL579" s="298"/>
      <c r="EM579" s="298"/>
      <c r="EN579" s="298"/>
      <c r="EO579" s="298"/>
      <c r="EP579" s="298"/>
      <c r="EQ579" s="298"/>
      <c r="ER579" s="298"/>
      <c r="ES579" s="298"/>
      <c r="ET579" s="298"/>
      <c r="EU579" s="298"/>
      <c r="EV579" s="298"/>
      <c r="EW579" s="298"/>
      <c r="EX579" s="298"/>
      <c r="EY579" s="298"/>
      <c r="EZ579" s="298"/>
      <c r="FA579" s="298"/>
      <c r="FB579" s="298"/>
      <c r="FC579" s="298"/>
      <c r="FD579" s="298"/>
      <c r="FE579" s="298"/>
      <c r="FF579" s="298"/>
      <c r="FG579" s="298"/>
      <c r="FH579" s="298"/>
      <c r="FI579" s="298"/>
      <c r="FJ579" s="298"/>
      <c r="FK579" s="298"/>
      <c r="FL579" s="298"/>
      <c r="FM579" s="298"/>
      <c r="FN579" s="298"/>
      <c r="FO579" s="298"/>
      <c r="FP579" s="298"/>
      <c r="FQ579" s="298"/>
      <c r="FR579" s="298"/>
      <c r="FS579" s="298"/>
      <c r="FT579" s="298"/>
      <c r="FU579" s="298"/>
      <c r="FV579" s="298"/>
      <c r="FW579" s="298"/>
      <c r="FX579" s="298"/>
      <c r="FY579" s="298"/>
      <c r="FZ579" s="298"/>
      <c r="GA579" s="298"/>
      <c r="GB579" s="298"/>
      <c r="GC579" s="298"/>
      <c r="GD579" s="298"/>
      <c r="GE579" s="298"/>
      <c r="GF579" s="298"/>
      <c r="GG579" s="298"/>
      <c r="GH579" s="298"/>
      <c r="GI579" s="298"/>
      <c r="GJ579" s="298"/>
      <c r="GK579" s="298"/>
      <c r="GL579" s="298"/>
      <c r="GM579" s="298"/>
      <c r="GN579" s="298"/>
      <c r="GO579" s="298"/>
      <c r="GP579" s="298"/>
      <c r="GQ579" s="298"/>
      <c r="GR579" s="298"/>
      <c r="GS579" s="298"/>
      <c r="GT579" s="298"/>
      <c r="GU579" s="298"/>
      <c r="GV579" s="298"/>
      <c r="GW579" s="298"/>
      <c r="GX579" s="298"/>
      <c r="GY579" s="298"/>
      <c r="GZ579" s="298"/>
      <c r="HA579" s="298"/>
      <c r="HB579" s="298"/>
      <c r="HC579" s="298"/>
      <c r="HD579" s="298"/>
      <c r="HE579" s="298"/>
      <c r="HF579" s="298"/>
      <c r="HG579" s="298"/>
      <c r="HH579" s="298"/>
      <c r="HI579" s="298"/>
      <c r="HJ579" s="298"/>
      <c r="HK579" s="298"/>
      <c r="HL579" s="298"/>
      <c r="HM579" s="298"/>
      <c r="HN579" s="298"/>
      <c r="HO579" s="298"/>
      <c r="HP579" s="298"/>
      <c r="HQ579" s="298"/>
      <c r="HR579" s="298"/>
      <c r="HS579" s="298"/>
      <c r="HT579" s="298"/>
      <c r="HU579" s="298"/>
      <c r="HV579" s="298"/>
      <c r="HW579" s="298"/>
      <c r="HX579" s="298"/>
      <c r="HY579" s="298"/>
      <c r="HZ579" s="298"/>
      <c r="IA579" s="298"/>
      <c r="IB579" s="298"/>
      <c r="IC579" s="298"/>
      <c r="ID579" s="298"/>
      <c r="IE579" s="298"/>
      <c r="IF579" s="298"/>
      <c r="IG579" s="298"/>
      <c r="IH579" s="298"/>
      <c r="II579" s="298"/>
      <c r="IJ579" s="298"/>
      <c r="IK579" s="298"/>
      <c r="IL579" s="298"/>
      <c r="IM579" s="298"/>
      <c r="IN579" s="298"/>
      <c r="IO579" s="298"/>
      <c r="IP579" s="298"/>
      <c r="IQ579" s="298"/>
      <c r="IR579" s="298"/>
      <c r="IS579" s="298"/>
      <c r="IT579" s="298"/>
      <c r="IU579" s="298"/>
      <c r="IV579" s="298"/>
    </row>
    <row r="580" spans="1:256">
      <c r="A580" s="575">
        <v>475</v>
      </c>
      <c r="B580" s="576" t="str">
        <f t="shared" si="9"/>
        <v>Demi-Marie Goddard U15G</v>
      </c>
      <c r="C580" s="577" t="s">
        <v>1600</v>
      </c>
      <c r="D580" s="578" t="s">
        <v>128</v>
      </c>
      <c r="E580" s="581">
        <v>37642</v>
      </c>
      <c r="F580" s="582" t="s">
        <v>2835</v>
      </c>
      <c r="G580" s="341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  <c r="AA580" s="298"/>
      <c r="AB580" s="298"/>
      <c r="AC580" s="298"/>
      <c r="AD580" s="298"/>
      <c r="AE580" s="298"/>
      <c r="AF580" s="298"/>
      <c r="AG580" s="298"/>
      <c r="AH580" s="298"/>
      <c r="AI580" s="298"/>
      <c r="AJ580" s="298"/>
      <c r="AK580" s="298"/>
      <c r="AL580" s="298"/>
      <c r="AM580" s="298"/>
      <c r="AN580" s="298"/>
      <c r="AO580" s="298"/>
      <c r="AP580" s="298"/>
      <c r="AQ580" s="298"/>
      <c r="AR580" s="298"/>
      <c r="AS580" s="298"/>
      <c r="AT580" s="298"/>
      <c r="AU580" s="298"/>
      <c r="AV580" s="298"/>
      <c r="AW580" s="298"/>
      <c r="AX580" s="298"/>
      <c r="AY580" s="298"/>
      <c r="AZ580" s="298"/>
      <c r="BA580" s="298"/>
      <c r="BB580" s="298"/>
      <c r="BC580" s="298"/>
      <c r="BD580" s="298"/>
      <c r="BE580" s="298"/>
      <c r="BF580" s="298"/>
      <c r="BG580" s="298"/>
      <c r="BH580" s="298"/>
      <c r="BI580" s="298"/>
      <c r="BJ580" s="298"/>
      <c r="BK580" s="298"/>
      <c r="BL580" s="298"/>
      <c r="BM580" s="298"/>
      <c r="BN580" s="298"/>
      <c r="BO580" s="298"/>
      <c r="BP580" s="298"/>
      <c r="BQ580" s="298"/>
      <c r="BR580" s="298"/>
      <c r="BS580" s="298"/>
      <c r="BT580" s="298"/>
      <c r="BU580" s="298"/>
      <c r="BV580" s="298"/>
      <c r="BW580" s="298"/>
      <c r="BX580" s="298"/>
      <c r="BY580" s="298"/>
      <c r="BZ580" s="298"/>
      <c r="CA580" s="298"/>
      <c r="CB580" s="298"/>
      <c r="CC580" s="298"/>
      <c r="CD580" s="298"/>
      <c r="CE580" s="298"/>
      <c r="CF580" s="298"/>
      <c r="CG580" s="298"/>
      <c r="CH580" s="298"/>
      <c r="CI580" s="298"/>
      <c r="CJ580" s="298"/>
      <c r="CK580" s="298"/>
      <c r="CL580" s="298"/>
      <c r="CM580" s="298"/>
      <c r="CN580" s="298"/>
      <c r="CO580" s="298"/>
      <c r="CP580" s="298"/>
      <c r="CQ580" s="298"/>
      <c r="CR580" s="298"/>
      <c r="CS580" s="298"/>
      <c r="CT580" s="298"/>
      <c r="CU580" s="298"/>
      <c r="CV580" s="298"/>
      <c r="CW580" s="298"/>
      <c r="CX580" s="298"/>
      <c r="CY580" s="298"/>
      <c r="CZ580" s="298"/>
      <c r="DA580" s="298"/>
      <c r="DB580" s="298"/>
      <c r="DC580" s="298"/>
      <c r="DD580" s="298"/>
      <c r="DE580" s="298"/>
      <c r="DF580" s="298"/>
      <c r="DG580" s="298"/>
      <c r="DH580" s="298"/>
      <c r="DI580" s="298"/>
      <c r="DJ580" s="298"/>
      <c r="DK580" s="298"/>
      <c r="DL580" s="298"/>
      <c r="DM580" s="298"/>
      <c r="DN580" s="298"/>
      <c r="DO580" s="298"/>
      <c r="DP580" s="298"/>
      <c r="DQ580" s="298"/>
      <c r="DR580" s="298"/>
      <c r="DS580" s="298"/>
      <c r="DT580" s="298"/>
      <c r="DU580" s="298"/>
      <c r="DV580" s="298"/>
      <c r="DW580" s="298"/>
      <c r="DX580" s="298"/>
      <c r="DY580" s="298"/>
      <c r="DZ580" s="298"/>
      <c r="EA580" s="298"/>
      <c r="EB580" s="298"/>
      <c r="EC580" s="298"/>
      <c r="ED580" s="298"/>
      <c r="EE580" s="298"/>
      <c r="EF580" s="298"/>
      <c r="EG580" s="298"/>
      <c r="EH580" s="298"/>
      <c r="EI580" s="298"/>
      <c r="EJ580" s="298"/>
      <c r="EK580" s="298"/>
      <c r="EL580" s="298"/>
      <c r="EM580" s="298"/>
      <c r="EN580" s="298"/>
      <c r="EO580" s="298"/>
      <c r="EP580" s="298"/>
      <c r="EQ580" s="298"/>
      <c r="ER580" s="298"/>
      <c r="ES580" s="298"/>
      <c r="ET580" s="298"/>
      <c r="EU580" s="298"/>
      <c r="EV580" s="298"/>
      <c r="EW580" s="298"/>
      <c r="EX580" s="298"/>
      <c r="EY580" s="298"/>
      <c r="EZ580" s="298"/>
      <c r="FA580" s="298"/>
      <c r="FB580" s="298"/>
      <c r="FC580" s="298"/>
      <c r="FD580" s="298"/>
      <c r="FE580" s="298"/>
      <c r="FF580" s="298"/>
      <c r="FG580" s="298"/>
      <c r="FH580" s="298"/>
      <c r="FI580" s="298"/>
      <c r="FJ580" s="298"/>
      <c r="FK580" s="298"/>
      <c r="FL580" s="298"/>
      <c r="FM580" s="298"/>
      <c r="FN580" s="298"/>
      <c r="FO580" s="298"/>
      <c r="FP580" s="298"/>
      <c r="FQ580" s="298"/>
      <c r="FR580" s="298"/>
      <c r="FS580" s="298"/>
      <c r="FT580" s="298"/>
      <c r="FU580" s="298"/>
      <c r="FV580" s="298"/>
      <c r="FW580" s="298"/>
      <c r="FX580" s="298"/>
      <c r="FY580" s="298"/>
      <c r="FZ580" s="298"/>
      <c r="GA580" s="298"/>
      <c r="GB580" s="298"/>
      <c r="GC580" s="298"/>
      <c r="GD580" s="298"/>
      <c r="GE580" s="298"/>
      <c r="GF580" s="298"/>
      <c r="GG580" s="298"/>
      <c r="GH580" s="298"/>
      <c r="GI580" s="298"/>
      <c r="GJ580" s="298"/>
      <c r="GK580" s="298"/>
      <c r="GL580" s="298"/>
      <c r="GM580" s="298"/>
      <c r="GN580" s="298"/>
      <c r="GO580" s="298"/>
      <c r="GP580" s="298"/>
      <c r="GQ580" s="298"/>
      <c r="GR580" s="298"/>
      <c r="GS580" s="298"/>
      <c r="GT580" s="298"/>
      <c r="GU580" s="298"/>
      <c r="GV580" s="298"/>
      <c r="GW580" s="298"/>
      <c r="GX580" s="298"/>
      <c r="GY580" s="298"/>
      <c r="GZ580" s="298"/>
      <c r="HA580" s="298"/>
      <c r="HB580" s="298"/>
      <c r="HC580" s="298"/>
      <c r="HD580" s="298"/>
      <c r="HE580" s="298"/>
      <c r="HF580" s="298"/>
      <c r="HG580" s="298"/>
      <c r="HH580" s="298"/>
      <c r="HI580" s="298"/>
      <c r="HJ580" s="298"/>
      <c r="HK580" s="298"/>
      <c r="HL580" s="298"/>
      <c r="HM580" s="298"/>
      <c r="HN580" s="298"/>
      <c r="HO580" s="298"/>
      <c r="HP580" s="298"/>
      <c r="HQ580" s="298"/>
      <c r="HR580" s="298"/>
      <c r="HS580" s="298"/>
      <c r="HT580" s="298"/>
      <c r="HU580" s="298"/>
      <c r="HV580" s="298"/>
      <c r="HW580" s="298"/>
      <c r="HX580" s="298"/>
      <c r="HY580" s="298"/>
      <c r="HZ580" s="298"/>
      <c r="IA580" s="298"/>
      <c r="IB580" s="298"/>
      <c r="IC580" s="298"/>
      <c r="ID580" s="298"/>
      <c r="IE580" s="298"/>
      <c r="IF580" s="298"/>
      <c r="IG580" s="298"/>
      <c r="IH580" s="298"/>
      <c r="II580" s="298"/>
      <c r="IJ580" s="298"/>
      <c r="IK580" s="298"/>
      <c r="IL580" s="298"/>
      <c r="IM580" s="298"/>
      <c r="IN580" s="298"/>
      <c r="IO580" s="298"/>
      <c r="IP580" s="298"/>
      <c r="IQ580" s="298"/>
      <c r="IR580" s="298"/>
      <c r="IS580" s="298"/>
      <c r="IT580" s="298"/>
      <c r="IU580" s="298"/>
      <c r="IV580" s="298"/>
    </row>
    <row r="581" spans="1:256">
      <c r="A581" s="575">
        <v>476</v>
      </c>
      <c r="B581" s="576" t="str">
        <f t="shared" si="9"/>
        <v>Izzy Rabjohns U15G</v>
      </c>
      <c r="C581" s="577" t="s">
        <v>1600</v>
      </c>
      <c r="D581" s="588" t="s">
        <v>128</v>
      </c>
      <c r="E581" s="589" t="s">
        <v>2353</v>
      </c>
      <c r="F581" s="582" t="s">
        <v>3122</v>
      </c>
      <c r="G581" s="341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  <c r="AA581" s="298"/>
      <c r="AB581" s="298"/>
      <c r="AC581" s="298"/>
      <c r="AD581" s="298"/>
      <c r="AE581" s="298"/>
      <c r="AF581" s="298"/>
      <c r="AG581" s="298"/>
      <c r="AH581" s="298"/>
      <c r="AI581" s="298"/>
      <c r="AJ581" s="298"/>
      <c r="AK581" s="298"/>
      <c r="AL581" s="298"/>
      <c r="AM581" s="298"/>
      <c r="AN581" s="298"/>
      <c r="AO581" s="298"/>
      <c r="AP581" s="298"/>
      <c r="AQ581" s="298"/>
      <c r="AR581" s="298"/>
      <c r="AS581" s="298"/>
      <c r="AT581" s="298"/>
      <c r="AU581" s="298"/>
      <c r="AV581" s="298"/>
      <c r="AW581" s="298"/>
      <c r="AX581" s="298"/>
      <c r="AY581" s="298"/>
      <c r="AZ581" s="298"/>
      <c r="BA581" s="298"/>
      <c r="BB581" s="298"/>
      <c r="BC581" s="298"/>
      <c r="BD581" s="298"/>
      <c r="BE581" s="298"/>
      <c r="BF581" s="298"/>
      <c r="BG581" s="298"/>
      <c r="BH581" s="298"/>
      <c r="BI581" s="298"/>
      <c r="BJ581" s="298"/>
      <c r="BK581" s="298"/>
      <c r="BL581" s="298"/>
      <c r="BM581" s="298"/>
      <c r="BN581" s="298"/>
      <c r="BO581" s="298"/>
      <c r="BP581" s="298"/>
      <c r="BQ581" s="298"/>
      <c r="BR581" s="298"/>
      <c r="BS581" s="298"/>
      <c r="BT581" s="298"/>
      <c r="BU581" s="298"/>
      <c r="BV581" s="298"/>
      <c r="BW581" s="298"/>
      <c r="BX581" s="298"/>
      <c r="BY581" s="298"/>
      <c r="BZ581" s="298"/>
      <c r="CA581" s="298"/>
      <c r="CB581" s="298"/>
      <c r="CC581" s="298"/>
      <c r="CD581" s="298"/>
      <c r="CE581" s="298"/>
      <c r="CF581" s="298"/>
      <c r="CG581" s="298"/>
      <c r="CH581" s="298"/>
      <c r="CI581" s="298"/>
      <c r="CJ581" s="298"/>
      <c r="CK581" s="298"/>
      <c r="CL581" s="298"/>
      <c r="CM581" s="298"/>
      <c r="CN581" s="298"/>
      <c r="CO581" s="298"/>
      <c r="CP581" s="298"/>
      <c r="CQ581" s="298"/>
      <c r="CR581" s="298"/>
      <c r="CS581" s="298"/>
      <c r="CT581" s="298"/>
      <c r="CU581" s="298"/>
      <c r="CV581" s="298"/>
      <c r="CW581" s="298"/>
      <c r="CX581" s="298"/>
      <c r="CY581" s="298"/>
      <c r="CZ581" s="298"/>
      <c r="DA581" s="298"/>
      <c r="DB581" s="298"/>
      <c r="DC581" s="298"/>
      <c r="DD581" s="298"/>
      <c r="DE581" s="298"/>
      <c r="DF581" s="298"/>
      <c r="DG581" s="298"/>
      <c r="DH581" s="298"/>
      <c r="DI581" s="298"/>
      <c r="DJ581" s="298"/>
      <c r="DK581" s="298"/>
      <c r="DL581" s="298"/>
      <c r="DM581" s="298"/>
      <c r="DN581" s="298"/>
      <c r="DO581" s="298"/>
      <c r="DP581" s="298"/>
      <c r="DQ581" s="298"/>
      <c r="DR581" s="298"/>
      <c r="DS581" s="298"/>
      <c r="DT581" s="298"/>
      <c r="DU581" s="298"/>
      <c r="DV581" s="298"/>
      <c r="DW581" s="298"/>
      <c r="DX581" s="298"/>
      <c r="DY581" s="298"/>
      <c r="DZ581" s="298"/>
      <c r="EA581" s="298"/>
      <c r="EB581" s="298"/>
      <c r="EC581" s="298"/>
      <c r="ED581" s="298"/>
      <c r="EE581" s="298"/>
      <c r="EF581" s="298"/>
      <c r="EG581" s="298"/>
      <c r="EH581" s="298"/>
      <c r="EI581" s="298"/>
      <c r="EJ581" s="298"/>
      <c r="EK581" s="298"/>
      <c r="EL581" s="298"/>
      <c r="EM581" s="298"/>
      <c r="EN581" s="298"/>
      <c r="EO581" s="298"/>
      <c r="EP581" s="298"/>
      <c r="EQ581" s="298"/>
      <c r="ER581" s="298"/>
      <c r="ES581" s="298"/>
      <c r="ET581" s="298"/>
      <c r="EU581" s="298"/>
      <c r="EV581" s="298"/>
      <c r="EW581" s="298"/>
      <c r="EX581" s="298"/>
      <c r="EY581" s="298"/>
      <c r="EZ581" s="298"/>
      <c r="FA581" s="298"/>
      <c r="FB581" s="298"/>
      <c r="FC581" s="298"/>
      <c r="FD581" s="298"/>
      <c r="FE581" s="298"/>
      <c r="FF581" s="298"/>
      <c r="FG581" s="298"/>
      <c r="FH581" s="298"/>
      <c r="FI581" s="298"/>
      <c r="FJ581" s="298"/>
      <c r="FK581" s="298"/>
      <c r="FL581" s="298"/>
      <c r="FM581" s="298"/>
      <c r="FN581" s="298"/>
      <c r="FO581" s="298"/>
      <c r="FP581" s="298"/>
      <c r="FQ581" s="298"/>
      <c r="FR581" s="298"/>
      <c r="FS581" s="298"/>
      <c r="FT581" s="298"/>
      <c r="FU581" s="298"/>
      <c r="FV581" s="298"/>
      <c r="FW581" s="298"/>
      <c r="FX581" s="298"/>
      <c r="FY581" s="298"/>
      <c r="FZ581" s="298"/>
      <c r="GA581" s="298"/>
      <c r="GB581" s="298"/>
      <c r="GC581" s="298"/>
      <c r="GD581" s="298"/>
      <c r="GE581" s="298"/>
      <c r="GF581" s="298"/>
      <c r="GG581" s="298"/>
      <c r="GH581" s="298"/>
      <c r="GI581" s="298"/>
      <c r="GJ581" s="298"/>
      <c r="GK581" s="298"/>
      <c r="GL581" s="298"/>
      <c r="GM581" s="298"/>
      <c r="GN581" s="298"/>
      <c r="GO581" s="298"/>
      <c r="GP581" s="298"/>
      <c r="GQ581" s="298"/>
      <c r="GR581" s="298"/>
      <c r="GS581" s="298"/>
      <c r="GT581" s="298"/>
      <c r="GU581" s="298"/>
      <c r="GV581" s="298"/>
      <c r="GW581" s="298"/>
      <c r="GX581" s="298"/>
      <c r="GY581" s="298"/>
      <c r="GZ581" s="298"/>
      <c r="HA581" s="298"/>
      <c r="HB581" s="298"/>
      <c r="HC581" s="298"/>
      <c r="HD581" s="298"/>
      <c r="HE581" s="298"/>
      <c r="HF581" s="298"/>
      <c r="HG581" s="298"/>
      <c r="HH581" s="298"/>
      <c r="HI581" s="298"/>
      <c r="HJ581" s="298"/>
      <c r="HK581" s="298"/>
      <c r="HL581" s="298"/>
      <c r="HM581" s="298"/>
      <c r="HN581" s="298"/>
      <c r="HO581" s="298"/>
      <c r="HP581" s="298"/>
      <c r="HQ581" s="298"/>
      <c r="HR581" s="298"/>
      <c r="HS581" s="298"/>
      <c r="HT581" s="298"/>
      <c r="HU581" s="298"/>
      <c r="HV581" s="298"/>
      <c r="HW581" s="298"/>
      <c r="HX581" s="298"/>
      <c r="HY581" s="298"/>
      <c r="HZ581" s="298"/>
      <c r="IA581" s="298"/>
      <c r="IB581" s="298"/>
      <c r="IC581" s="298"/>
      <c r="ID581" s="298"/>
      <c r="IE581" s="298"/>
      <c r="IF581" s="298"/>
      <c r="IG581" s="298"/>
      <c r="IH581" s="298"/>
      <c r="II581" s="298"/>
      <c r="IJ581" s="298"/>
      <c r="IK581" s="298"/>
      <c r="IL581" s="298"/>
      <c r="IM581" s="298"/>
      <c r="IN581" s="298"/>
      <c r="IO581" s="298"/>
      <c r="IP581" s="298"/>
      <c r="IQ581" s="298"/>
      <c r="IR581" s="298"/>
      <c r="IS581" s="298"/>
      <c r="IT581" s="298"/>
      <c r="IU581" s="298"/>
      <c r="IV581" s="298"/>
    </row>
    <row r="582" spans="1:256">
      <c r="A582" s="575">
        <v>477</v>
      </c>
      <c r="B582" s="576" t="str">
        <f t="shared" si="9"/>
        <v>Poppy Laidlaw U15G</v>
      </c>
      <c r="C582" s="577" t="s">
        <v>1600</v>
      </c>
      <c r="D582" s="588" t="s">
        <v>128</v>
      </c>
      <c r="E582" s="589" t="s">
        <v>1943</v>
      </c>
      <c r="F582" s="582" t="s">
        <v>1944</v>
      </c>
      <c r="G582" s="341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  <c r="AA582" s="298"/>
      <c r="AB582" s="298"/>
      <c r="AC582" s="298"/>
      <c r="AD582" s="298"/>
      <c r="AE582" s="298"/>
      <c r="AF582" s="298"/>
      <c r="AG582" s="298"/>
      <c r="AH582" s="298"/>
      <c r="AI582" s="298"/>
      <c r="AJ582" s="298"/>
      <c r="AK582" s="298"/>
      <c r="AL582" s="298"/>
      <c r="AM582" s="298"/>
      <c r="AN582" s="298"/>
      <c r="AO582" s="298"/>
      <c r="AP582" s="298"/>
      <c r="AQ582" s="298"/>
      <c r="AR582" s="298"/>
      <c r="AS582" s="298"/>
      <c r="AT582" s="298"/>
      <c r="AU582" s="298"/>
      <c r="AV582" s="298"/>
      <c r="AW582" s="298"/>
      <c r="AX582" s="298"/>
      <c r="AY582" s="298"/>
      <c r="AZ582" s="298"/>
      <c r="BA582" s="298"/>
      <c r="BB582" s="298"/>
      <c r="BC582" s="298"/>
      <c r="BD582" s="298"/>
      <c r="BE582" s="298"/>
      <c r="BF582" s="298"/>
      <c r="BG582" s="298"/>
      <c r="BH582" s="298"/>
      <c r="BI582" s="298"/>
      <c r="BJ582" s="298"/>
      <c r="BK582" s="298"/>
      <c r="BL582" s="298"/>
      <c r="BM582" s="298"/>
      <c r="BN582" s="298"/>
      <c r="BO582" s="298"/>
      <c r="BP582" s="298"/>
      <c r="BQ582" s="298"/>
      <c r="BR582" s="298"/>
      <c r="BS582" s="298"/>
      <c r="BT582" s="298"/>
      <c r="BU582" s="298"/>
      <c r="BV582" s="298"/>
      <c r="BW582" s="298"/>
      <c r="BX582" s="298"/>
      <c r="BY582" s="298"/>
      <c r="BZ582" s="298"/>
      <c r="CA582" s="298"/>
      <c r="CB582" s="298"/>
      <c r="CC582" s="298"/>
      <c r="CD582" s="298"/>
      <c r="CE582" s="298"/>
      <c r="CF582" s="298"/>
      <c r="CG582" s="298"/>
      <c r="CH582" s="298"/>
      <c r="CI582" s="298"/>
      <c r="CJ582" s="298"/>
      <c r="CK582" s="298"/>
      <c r="CL582" s="298"/>
      <c r="CM582" s="298"/>
      <c r="CN582" s="298"/>
      <c r="CO582" s="298"/>
      <c r="CP582" s="298"/>
      <c r="CQ582" s="298"/>
      <c r="CR582" s="298"/>
      <c r="CS582" s="298"/>
      <c r="CT582" s="298"/>
      <c r="CU582" s="298"/>
      <c r="CV582" s="298"/>
      <c r="CW582" s="298"/>
      <c r="CX582" s="298"/>
      <c r="CY582" s="298"/>
      <c r="CZ582" s="298"/>
      <c r="DA582" s="298"/>
      <c r="DB582" s="298"/>
      <c r="DC582" s="298"/>
      <c r="DD582" s="298"/>
      <c r="DE582" s="298"/>
      <c r="DF582" s="298"/>
      <c r="DG582" s="298"/>
      <c r="DH582" s="298"/>
      <c r="DI582" s="298"/>
      <c r="DJ582" s="298"/>
      <c r="DK582" s="298"/>
      <c r="DL582" s="298"/>
      <c r="DM582" s="298"/>
      <c r="DN582" s="298"/>
      <c r="DO582" s="298"/>
      <c r="DP582" s="298"/>
      <c r="DQ582" s="298"/>
      <c r="DR582" s="298"/>
      <c r="DS582" s="298"/>
      <c r="DT582" s="298"/>
      <c r="DU582" s="298"/>
      <c r="DV582" s="298"/>
      <c r="DW582" s="298"/>
      <c r="DX582" s="298"/>
      <c r="DY582" s="298"/>
      <c r="DZ582" s="298"/>
      <c r="EA582" s="298"/>
      <c r="EB582" s="298"/>
      <c r="EC582" s="298"/>
      <c r="ED582" s="298"/>
      <c r="EE582" s="298"/>
      <c r="EF582" s="298"/>
      <c r="EG582" s="298"/>
      <c r="EH582" s="298"/>
      <c r="EI582" s="298"/>
      <c r="EJ582" s="298"/>
      <c r="EK582" s="298"/>
      <c r="EL582" s="298"/>
      <c r="EM582" s="298"/>
      <c r="EN582" s="298"/>
      <c r="EO582" s="298"/>
      <c r="EP582" s="298"/>
      <c r="EQ582" s="298"/>
      <c r="ER582" s="298"/>
      <c r="ES582" s="298"/>
      <c r="ET582" s="298"/>
      <c r="EU582" s="298"/>
      <c r="EV582" s="298"/>
      <c r="EW582" s="298"/>
      <c r="EX582" s="298"/>
      <c r="EY582" s="298"/>
      <c r="EZ582" s="298"/>
      <c r="FA582" s="298"/>
      <c r="FB582" s="298"/>
      <c r="FC582" s="298"/>
      <c r="FD582" s="298"/>
      <c r="FE582" s="298"/>
      <c r="FF582" s="298"/>
      <c r="FG582" s="298"/>
      <c r="FH582" s="298"/>
      <c r="FI582" s="298"/>
      <c r="FJ582" s="298"/>
      <c r="FK582" s="298"/>
      <c r="FL582" s="298"/>
      <c r="FM582" s="298"/>
      <c r="FN582" s="298"/>
      <c r="FO582" s="298"/>
      <c r="FP582" s="298"/>
      <c r="FQ582" s="298"/>
      <c r="FR582" s="298"/>
      <c r="FS582" s="298"/>
      <c r="FT582" s="298"/>
      <c r="FU582" s="298"/>
      <c r="FV582" s="298"/>
      <c r="FW582" s="298"/>
      <c r="FX582" s="298"/>
      <c r="FY582" s="298"/>
      <c r="FZ582" s="298"/>
      <c r="GA582" s="298"/>
      <c r="GB582" s="298"/>
      <c r="GC582" s="298"/>
      <c r="GD582" s="298"/>
      <c r="GE582" s="298"/>
      <c r="GF582" s="298"/>
      <c r="GG582" s="298"/>
      <c r="GH582" s="298"/>
      <c r="GI582" s="298"/>
      <c r="GJ582" s="298"/>
      <c r="GK582" s="298"/>
      <c r="GL582" s="298"/>
      <c r="GM582" s="298"/>
      <c r="GN582" s="298"/>
      <c r="GO582" s="298"/>
      <c r="GP582" s="298"/>
      <c r="GQ582" s="298"/>
      <c r="GR582" s="298"/>
      <c r="GS582" s="298"/>
      <c r="GT582" s="298"/>
      <c r="GU582" s="298"/>
      <c r="GV582" s="298"/>
      <c r="GW582" s="298"/>
      <c r="GX582" s="298"/>
      <c r="GY582" s="298"/>
      <c r="GZ582" s="298"/>
      <c r="HA582" s="298"/>
      <c r="HB582" s="298"/>
      <c r="HC582" s="298"/>
      <c r="HD582" s="298"/>
      <c r="HE582" s="298"/>
      <c r="HF582" s="298"/>
      <c r="HG582" s="298"/>
      <c r="HH582" s="298"/>
      <c r="HI582" s="298"/>
      <c r="HJ582" s="298"/>
      <c r="HK582" s="298"/>
      <c r="HL582" s="298"/>
      <c r="HM582" s="298"/>
      <c r="HN582" s="298"/>
      <c r="HO582" s="298"/>
      <c r="HP582" s="298"/>
      <c r="HQ582" s="298"/>
      <c r="HR582" s="298"/>
      <c r="HS582" s="298"/>
      <c r="HT582" s="298"/>
      <c r="HU582" s="298"/>
      <c r="HV582" s="298"/>
      <c r="HW582" s="298"/>
      <c r="HX582" s="298"/>
      <c r="HY582" s="298"/>
      <c r="HZ582" s="298"/>
      <c r="IA582" s="298"/>
      <c r="IB582" s="298"/>
      <c r="IC582" s="298"/>
      <c r="ID582" s="298"/>
      <c r="IE582" s="298"/>
      <c r="IF582" s="298"/>
      <c r="IG582" s="298"/>
      <c r="IH582" s="298"/>
      <c r="II582" s="298"/>
      <c r="IJ582" s="298"/>
      <c r="IK582" s="298"/>
      <c r="IL582" s="298"/>
      <c r="IM582" s="298"/>
      <c r="IN582" s="298"/>
      <c r="IO582" s="298"/>
      <c r="IP582" s="298"/>
      <c r="IQ582" s="298"/>
      <c r="IR582" s="298"/>
      <c r="IS582" s="298"/>
      <c r="IT582" s="298"/>
      <c r="IU582" s="298"/>
      <c r="IV582" s="298"/>
    </row>
    <row r="583" spans="1:256">
      <c r="A583" s="575">
        <v>478</v>
      </c>
      <c r="B583" s="576" t="str">
        <f t="shared" si="9"/>
        <v>Adam Booth U17M</v>
      </c>
      <c r="C583" s="577" t="s">
        <v>1600</v>
      </c>
      <c r="D583" s="578" t="s">
        <v>131</v>
      </c>
      <c r="E583" s="579" t="s">
        <v>1695</v>
      </c>
      <c r="F583" s="590" t="s">
        <v>1687</v>
      </c>
      <c r="G583" s="341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  <c r="AA583" s="298"/>
      <c r="AB583" s="298"/>
      <c r="AC583" s="298"/>
      <c r="AD583" s="298"/>
      <c r="AE583" s="298"/>
      <c r="AF583" s="298"/>
      <c r="AG583" s="298"/>
      <c r="AH583" s="298"/>
      <c r="AI583" s="298"/>
      <c r="AJ583" s="298"/>
      <c r="AK583" s="298"/>
      <c r="AL583" s="298"/>
      <c r="AM583" s="298"/>
      <c r="AN583" s="298"/>
      <c r="AO583" s="298"/>
      <c r="AP583" s="298"/>
      <c r="AQ583" s="298"/>
      <c r="AR583" s="298"/>
      <c r="AS583" s="298"/>
      <c r="AT583" s="298"/>
      <c r="AU583" s="298"/>
      <c r="AV583" s="298"/>
      <c r="AW583" s="298"/>
      <c r="AX583" s="298"/>
      <c r="AY583" s="298"/>
      <c r="AZ583" s="298"/>
      <c r="BA583" s="298"/>
      <c r="BB583" s="298"/>
      <c r="BC583" s="298"/>
      <c r="BD583" s="298"/>
      <c r="BE583" s="298"/>
      <c r="BF583" s="298"/>
      <c r="BG583" s="298"/>
      <c r="BH583" s="298"/>
      <c r="BI583" s="298"/>
      <c r="BJ583" s="298"/>
      <c r="BK583" s="298"/>
      <c r="BL583" s="298"/>
      <c r="BM583" s="298"/>
      <c r="BN583" s="298"/>
      <c r="BO583" s="298"/>
      <c r="BP583" s="298"/>
      <c r="BQ583" s="298"/>
      <c r="BR583" s="298"/>
      <c r="BS583" s="298"/>
      <c r="BT583" s="298"/>
      <c r="BU583" s="298"/>
      <c r="BV583" s="298"/>
      <c r="BW583" s="298"/>
      <c r="BX583" s="298"/>
      <c r="BY583" s="298"/>
      <c r="BZ583" s="298"/>
      <c r="CA583" s="298"/>
      <c r="CB583" s="298"/>
      <c r="CC583" s="298"/>
      <c r="CD583" s="298"/>
      <c r="CE583" s="298"/>
      <c r="CF583" s="298"/>
      <c r="CG583" s="298"/>
      <c r="CH583" s="298"/>
      <c r="CI583" s="298"/>
      <c r="CJ583" s="298"/>
      <c r="CK583" s="298"/>
      <c r="CL583" s="298"/>
      <c r="CM583" s="298"/>
      <c r="CN583" s="298"/>
      <c r="CO583" s="298"/>
      <c r="CP583" s="298"/>
      <c r="CQ583" s="298"/>
      <c r="CR583" s="298"/>
      <c r="CS583" s="298"/>
      <c r="CT583" s="298"/>
      <c r="CU583" s="298"/>
      <c r="CV583" s="298"/>
      <c r="CW583" s="298"/>
      <c r="CX583" s="298"/>
      <c r="CY583" s="298"/>
      <c r="CZ583" s="298"/>
      <c r="DA583" s="298"/>
      <c r="DB583" s="298"/>
      <c r="DC583" s="298"/>
      <c r="DD583" s="298"/>
      <c r="DE583" s="298"/>
      <c r="DF583" s="298"/>
      <c r="DG583" s="298"/>
      <c r="DH583" s="298"/>
      <c r="DI583" s="298"/>
      <c r="DJ583" s="298"/>
      <c r="DK583" s="298"/>
      <c r="DL583" s="298"/>
      <c r="DM583" s="298"/>
      <c r="DN583" s="298"/>
      <c r="DO583" s="298"/>
      <c r="DP583" s="298"/>
      <c r="DQ583" s="298"/>
      <c r="DR583" s="298"/>
      <c r="DS583" s="298"/>
      <c r="DT583" s="298"/>
      <c r="DU583" s="298"/>
      <c r="DV583" s="298"/>
      <c r="DW583" s="298"/>
      <c r="DX583" s="298"/>
      <c r="DY583" s="298"/>
      <c r="DZ583" s="298"/>
      <c r="EA583" s="298"/>
      <c r="EB583" s="298"/>
      <c r="EC583" s="298"/>
      <c r="ED583" s="298"/>
      <c r="EE583" s="298"/>
      <c r="EF583" s="298"/>
      <c r="EG583" s="298"/>
      <c r="EH583" s="298"/>
      <c r="EI583" s="298"/>
      <c r="EJ583" s="298"/>
      <c r="EK583" s="298"/>
      <c r="EL583" s="298"/>
      <c r="EM583" s="298"/>
      <c r="EN583" s="298"/>
      <c r="EO583" s="298"/>
      <c r="EP583" s="298"/>
      <c r="EQ583" s="298"/>
      <c r="ER583" s="298"/>
      <c r="ES583" s="298"/>
      <c r="ET583" s="298"/>
      <c r="EU583" s="298"/>
      <c r="EV583" s="298"/>
      <c r="EW583" s="298"/>
      <c r="EX583" s="298"/>
      <c r="EY583" s="298"/>
      <c r="EZ583" s="298"/>
      <c r="FA583" s="298"/>
      <c r="FB583" s="298"/>
      <c r="FC583" s="298"/>
      <c r="FD583" s="298"/>
      <c r="FE583" s="298"/>
      <c r="FF583" s="298"/>
      <c r="FG583" s="298"/>
      <c r="FH583" s="298"/>
      <c r="FI583" s="298"/>
      <c r="FJ583" s="298"/>
      <c r="FK583" s="298"/>
      <c r="FL583" s="298"/>
      <c r="FM583" s="298"/>
      <c r="FN583" s="298"/>
      <c r="FO583" s="298"/>
      <c r="FP583" s="298"/>
      <c r="FQ583" s="298"/>
      <c r="FR583" s="298"/>
      <c r="FS583" s="298"/>
      <c r="FT583" s="298"/>
      <c r="FU583" s="298"/>
      <c r="FV583" s="298"/>
      <c r="FW583" s="298"/>
      <c r="FX583" s="298"/>
      <c r="FY583" s="298"/>
      <c r="FZ583" s="298"/>
      <c r="GA583" s="298"/>
      <c r="GB583" s="298"/>
      <c r="GC583" s="298"/>
      <c r="GD583" s="298"/>
      <c r="GE583" s="298"/>
      <c r="GF583" s="298"/>
      <c r="GG583" s="298"/>
      <c r="GH583" s="298"/>
      <c r="GI583" s="298"/>
      <c r="GJ583" s="298"/>
      <c r="GK583" s="298"/>
      <c r="GL583" s="298"/>
      <c r="GM583" s="298"/>
      <c r="GN583" s="298"/>
      <c r="GO583" s="298"/>
      <c r="GP583" s="298"/>
      <c r="GQ583" s="298"/>
      <c r="GR583" s="298"/>
      <c r="GS583" s="298"/>
      <c r="GT583" s="298"/>
      <c r="GU583" s="298"/>
      <c r="GV583" s="298"/>
      <c r="GW583" s="298"/>
      <c r="GX583" s="298"/>
      <c r="GY583" s="298"/>
      <c r="GZ583" s="298"/>
      <c r="HA583" s="298"/>
      <c r="HB583" s="298"/>
      <c r="HC583" s="298"/>
      <c r="HD583" s="298"/>
      <c r="HE583" s="298"/>
      <c r="HF583" s="298"/>
      <c r="HG583" s="298"/>
      <c r="HH583" s="298"/>
      <c r="HI583" s="298"/>
      <c r="HJ583" s="298"/>
      <c r="HK583" s="298"/>
      <c r="HL583" s="298"/>
      <c r="HM583" s="298"/>
      <c r="HN583" s="298"/>
      <c r="HO583" s="298"/>
      <c r="HP583" s="298"/>
      <c r="HQ583" s="298"/>
      <c r="HR583" s="298"/>
      <c r="HS583" s="298"/>
      <c r="HT583" s="298"/>
      <c r="HU583" s="298"/>
      <c r="HV583" s="298"/>
      <c r="HW583" s="298"/>
      <c r="HX583" s="298"/>
      <c r="HY583" s="298"/>
      <c r="HZ583" s="298"/>
      <c r="IA583" s="298"/>
      <c r="IB583" s="298"/>
      <c r="IC583" s="298"/>
      <c r="ID583" s="298"/>
      <c r="IE583" s="298"/>
      <c r="IF583" s="298"/>
      <c r="IG583" s="298"/>
      <c r="IH583" s="298"/>
      <c r="II583" s="298"/>
      <c r="IJ583" s="298"/>
      <c r="IK583" s="298"/>
      <c r="IL583" s="298"/>
      <c r="IM583" s="298"/>
      <c r="IN583" s="298"/>
      <c r="IO583" s="298"/>
      <c r="IP583" s="298"/>
      <c r="IQ583" s="298"/>
      <c r="IR583" s="298"/>
      <c r="IS583" s="298"/>
      <c r="IT583" s="298"/>
      <c r="IU583" s="298"/>
      <c r="IV583" s="298"/>
    </row>
    <row r="584" spans="1:256">
      <c r="A584" s="575">
        <v>479</v>
      </c>
      <c r="B584" s="576" t="str">
        <f t="shared" si="9"/>
        <v>Ben Lewis U17M</v>
      </c>
      <c r="C584" s="577" t="s">
        <v>1600</v>
      </c>
      <c r="D584" s="588" t="s">
        <v>131</v>
      </c>
      <c r="E584" s="579" t="s">
        <v>2064</v>
      </c>
      <c r="F584" s="590" t="s">
        <v>1682</v>
      </c>
      <c r="G584" s="341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  <c r="AA584" s="298"/>
      <c r="AB584" s="298"/>
      <c r="AC584" s="298"/>
      <c r="AD584" s="298"/>
      <c r="AE584" s="298"/>
      <c r="AF584" s="298"/>
      <c r="AG584" s="298"/>
      <c r="AH584" s="298"/>
      <c r="AI584" s="298"/>
      <c r="AJ584" s="298"/>
      <c r="AK584" s="298"/>
      <c r="AL584" s="298"/>
      <c r="AM584" s="298"/>
      <c r="AN584" s="298"/>
      <c r="AO584" s="298"/>
      <c r="AP584" s="298"/>
      <c r="AQ584" s="298"/>
      <c r="AR584" s="298"/>
      <c r="AS584" s="298"/>
      <c r="AT584" s="298"/>
      <c r="AU584" s="298"/>
      <c r="AV584" s="298"/>
      <c r="AW584" s="298"/>
      <c r="AX584" s="298"/>
      <c r="AY584" s="298"/>
      <c r="AZ584" s="298"/>
      <c r="BA584" s="298"/>
      <c r="BB584" s="298"/>
      <c r="BC584" s="298"/>
      <c r="BD584" s="298"/>
      <c r="BE584" s="298"/>
      <c r="BF584" s="298"/>
      <c r="BG584" s="298"/>
      <c r="BH584" s="298"/>
      <c r="BI584" s="298"/>
      <c r="BJ584" s="298"/>
      <c r="BK584" s="298"/>
      <c r="BL584" s="298"/>
      <c r="BM584" s="298"/>
      <c r="BN584" s="298"/>
      <c r="BO584" s="298"/>
      <c r="BP584" s="298"/>
      <c r="BQ584" s="298"/>
      <c r="BR584" s="298"/>
      <c r="BS584" s="298"/>
      <c r="BT584" s="298"/>
      <c r="BU584" s="298"/>
      <c r="BV584" s="298"/>
      <c r="BW584" s="298"/>
      <c r="BX584" s="298"/>
      <c r="BY584" s="298"/>
      <c r="BZ584" s="298"/>
      <c r="CA584" s="298"/>
      <c r="CB584" s="298"/>
      <c r="CC584" s="298"/>
      <c r="CD584" s="298"/>
      <c r="CE584" s="298"/>
      <c r="CF584" s="298"/>
      <c r="CG584" s="298"/>
      <c r="CH584" s="298"/>
      <c r="CI584" s="298"/>
      <c r="CJ584" s="298"/>
      <c r="CK584" s="298"/>
      <c r="CL584" s="298"/>
      <c r="CM584" s="298"/>
      <c r="CN584" s="298"/>
      <c r="CO584" s="298"/>
      <c r="CP584" s="298"/>
      <c r="CQ584" s="298"/>
      <c r="CR584" s="298"/>
      <c r="CS584" s="298"/>
      <c r="CT584" s="298"/>
      <c r="CU584" s="298"/>
      <c r="CV584" s="298"/>
      <c r="CW584" s="298"/>
      <c r="CX584" s="298"/>
      <c r="CY584" s="298"/>
      <c r="CZ584" s="298"/>
      <c r="DA584" s="298"/>
      <c r="DB584" s="298"/>
      <c r="DC584" s="298"/>
      <c r="DD584" s="298"/>
      <c r="DE584" s="298"/>
      <c r="DF584" s="298"/>
      <c r="DG584" s="298"/>
      <c r="DH584" s="298"/>
      <c r="DI584" s="298"/>
      <c r="DJ584" s="298"/>
      <c r="DK584" s="298"/>
      <c r="DL584" s="298"/>
      <c r="DM584" s="298"/>
      <c r="DN584" s="298"/>
      <c r="DO584" s="298"/>
      <c r="DP584" s="298"/>
      <c r="DQ584" s="298"/>
      <c r="DR584" s="298"/>
      <c r="DS584" s="298"/>
      <c r="DT584" s="298"/>
      <c r="DU584" s="298"/>
      <c r="DV584" s="298"/>
      <c r="DW584" s="298"/>
      <c r="DX584" s="298"/>
      <c r="DY584" s="298"/>
      <c r="DZ584" s="298"/>
      <c r="EA584" s="298"/>
      <c r="EB584" s="298"/>
      <c r="EC584" s="298"/>
      <c r="ED584" s="298"/>
      <c r="EE584" s="298"/>
      <c r="EF584" s="298"/>
      <c r="EG584" s="298"/>
      <c r="EH584" s="298"/>
      <c r="EI584" s="298"/>
      <c r="EJ584" s="298"/>
      <c r="EK584" s="298"/>
      <c r="EL584" s="298"/>
      <c r="EM584" s="298"/>
      <c r="EN584" s="298"/>
      <c r="EO584" s="298"/>
      <c r="EP584" s="298"/>
      <c r="EQ584" s="298"/>
      <c r="ER584" s="298"/>
      <c r="ES584" s="298"/>
      <c r="ET584" s="298"/>
      <c r="EU584" s="298"/>
      <c r="EV584" s="298"/>
      <c r="EW584" s="298"/>
      <c r="EX584" s="298"/>
      <c r="EY584" s="298"/>
      <c r="EZ584" s="298"/>
      <c r="FA584" s="298"/>
      <c r="FB584" s="298"/>
      <c r="FC584" s="298"/>
      <c r="FD584" s="298"/>
      <c r="FE584" s="298"/>
      <c r="FF584" s="298"/>
      <c r="FG584" s="298"/>
      <c r="FH584" s="298"/>
      <c r="FI584" s="298"/>
      <c r="FJ584" s="298"/>
      <c r="FK584" s="298"/>
      <c r="FL584" s="298"/>
      <c r="FM584" s="298"/>
      <c r="FN584" s="298"/>
      <c r="FO584" s="298"/>
      <c r="FP584" s="298"/>
      <c r="FQ584" s="298"/>
      <c r="FR584" s="298"/>
      <c r="FS584" s="298"/>
      <c r="FT584" s="298"/>
      <c r="FU584" s="298"/>
      <c r="FV584" s="298"/>
      <c r="FW584" s="298"/>
      <c r="FX584" s="298"/>
      <c r="FY584" s="298"/>
      <c r="FZ584" s="298"/>
      <c r="GA584" s="298"/>
      <c r="GB584" s="298"/>
      <c r="GC584" s="298"/>
      <c r="GD584" s="298"/>
      <c r="GE584" s="298"/>
      <c r="GF584" s="298"/>
      <c r="GG584" s="298"/>
      <c r="GH584" s="298"/>
      <c r="GI584" s="298"/>
      <c r="GJ584" s="298"/>
      <c r="GK584" s="298"/>
      <c r="GL584" s="298"/>
      <c r="GM584" s="298"/>
      <c r="GN584" s="298"/>
      <c r="GO584" s="298"/>
      <c r="GP584" s="298"/>
      <c r="GQ584" s="298"/>
      <c r="GR584" s="298"/>
      <c r="GS584" s="298"/>
      <c r="GT584" s="298"/>
      <c r="GU584" s="298"/>
      <c r="GV584" s="298"/>
      <c r="GW584" s="298"/>
      <c r="GX584" s="298"/>
      <c r="GY584" s="298"/>
      <c r="GZ584" s="298"/>
      <c r="HA584" s="298"/>
      <c r="HB584" s="298"/>
      <c r="HC584" s="298"/>
      <c r="HD584" s="298"/>
      <c r="HE584" s="298"/>
      <c r="HF584" s="298"/>
      <c r="HG584" s="298"/>
      <c r="HH584" s="298"/>
      <c r="HI584" s="298"/>
      <c r="HJ584" s="298"/>
      <c r="HK584" s="298"/>
      <c r="HL584" s="298"/>
      <c r="HM584" s="298"/>
      <c r="HN584" s="298"/>
      <c r="HO584" s="298"/>
      <c r="HP584" s="298"/>
      <c r="HQ584" s="298"/>
      <c r="HR584" s="298"/>
      <c r="HS584" s="298"/>
      <c r="HT584" s="298"/>
      <c r="HU584" s="298"/>
      <c r="HV584" s="298"/>
      <c r="HW584" s="298"/>
      <c r="HX584" s="298"/>
      <c r="HY584" s="298"/>
      <c r="HZ584" s="298"/>
      <c r="IA584" s="298"/>
      <c r="IB584" s="298"/>
      <c r="IC584" s="298"/>
      <c r="ID584" s="298"/>
      <c r="IE584" s="298"/>
      <c r="IF584" s="298"/>
      <c r="IG584" s="298"/>
      <c r="IH584" s="298"/>
      <c r="II584" s="298"/>
      <c r="IJ584" s="298"/>
      <c r="IK584" s="298"/>
      <c r="IL584" s="298"/>
      <c r="IM584" s="298"/>
      <c r="IN584" s="298"/>
      <c r="IO584" s="298"/>
      <c r="IP584" s="298"/>
      <c r="IQ584" s="298"/>
      <c r="IR584" s="298"/>
      <c r="IS584" s="298"/>
      <c r="IT584" s="298"/>
      <c r="IU584" s="298"/>
      <c r="IV584" s="298"/>
    </row>
    <row r="585" spans="1:256">
      <c r="A585" s="575">
        <v>480</v>
      </c>
      <c r="B585" s="576" t="str">
        <f t="shared" si="9"/>
        <v>Callum Jones U17M</v>
      </c>
      <c r="C585" s="577" t="s">
        <v>1600</v>
      </c>
      <c r="D585" s="578" t="s">
        <v>131</v>
      </c>
      <c r="E585" s="581">
        <v>36840</v>
      </c>
      <c r="F585" s="582" t="s">
        <v>381</v>
      </c>
      <c r="G585" s="341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  <c r="AA585" s="298"/>
      <c r="AB585" s="298"/>
      <c r="AC585" s="298"/>
      <c r="AD585" s="298"/>
      <c r="AE585" s="298"/>
      <c r="AF585" s="298"/>
      <c r="AG585" s="298"/>
      <c r="AH585" s="298"/>
      <c r="AI585" s="298"/>
      <c r="AJ585" s="298"/>
      <c r="AK585" s="298"/>
      <c r="AL585" s="298"/>
      <c r="AM585" s="298"/>
      <c r="AN585" s="298"/>
      <c r="AO585" s="298"/>
      <c r="AP585" s="298"/>
      <c r="AQ585" s="298"/>
      <c r="AR585" s="298"/>
      <c r="AS585" s="298"/>
      <c r="AT585" s="298"/>
      <c r="AU585" s="298"/>
      <c r="AV585" s="298"/>
      <c r="AW585" s="298"/>
      <c r="AX585" s="298"/>
      <c r="AY585" s="298"/>
      <c r="AZ585" s="298"/>
      <c r="BA585" s="298"/>
      <c r="BB585" s="298"/>
      <c r="BC585" s="298"/>
      <c r="BD585" s="298"/>
      <c r="BE585" s="298"/>
      <c r="BF585" s="298"/>
      <c r="BG585" s="298"/>
      <c r="BH585" s="298"/>
      <c r="BI585" s="298"/>
      <c r="BJ585" s="298"/>
      <c r="BK585" s="298"/>
      <c r="BL585" s="298"/>
      <c r="BM585" s="298"/>
      <c r="BN585" s="298"/>
      <c r="BO585" s="298"/>
      <c r="BP585" s="298"/>
      <c r="BQ585" s="298"/>
      <c r="BR585" s="298"/>
      <c r="BS585" s="298"/>
      <c r="BT585" s="298"/>
      <c r="BU585" s="298"/>
      <c r="BV585" s="298"/>
      <c r="BW585" s="298"/>
      <c r="BX585" s="298"/>
      <c r="BY585" s="298"/>
      <c r="BZ585" s="298"/>
      <c r="CA585" s="298"/>
      <c r="CB585" s="298"/>
      <c r="CC585" s="298"/>
      <c r="CD585" s="298"/>
      <c r="CE585" s="298"/>
      <c r="CF585" s="298"/>
      <c r="CG585" s="298"/>
      <c r="CH585" s="298"/>
      <c r="CI585" s="298"/>
      <c r="CJ585" s="298"/>
      <c r="CK585" s="298"/>
      <c r="CL585" s="298"/>
      <c r="CM585" s="298"/>
      <c r="CN585" s="298"/>
      <c r="CO585" s="298"/>
      <c r="CP585" s="298"/>
      <c r="CQ585" s="298"/>
      <c r="CR585" s="298"/>
      <c r="CS585" s="298"/>
      <c r="CT585" s="298"/>
      <c r="CU585" s="298"/>
      <c r="CV585" s="298"/>
      <c r="CW585" s="298"/>
      <c r="CX585" s="298"/>
      <c r="CY585" s="298"/>
      <c r="CZ585" s="298"/>
      <c r="DA585" s="298"/>
      <c r="DB585" s="298"/>
      <c r="DC585" s="298"/>
      <c r="DD585" s="298"/>
      <c r="DE585" s="298"/>
      <c r="DF585" s="298"/>
      <c r="DG585" s="298"/>
      <c r="DH585" s="298"/>
      <c r="DI585" s="298"/>
      <c r="DJ585" s="298"/>
      <c r="DK585" s="298"/>
      <c r="DL585" s="298"/>
      <c r="DM585" s="298"/>
      <c r="DN585" s="298"/>
      <c r="DO585" s="298"/>
      <c r="DP585" s="298"/>
      <c r="DQ585" s="298"/>
      <c r="DR585" s="298"/>
      <c r="DS585" s="298"/>
      <c r="DT585" s="298"/>
      <c r="DU585" s="298"/>
      <c r="DV585" s="298"/>
      <c r="DW585" s="298"/>
      <c r="DX585" s="298"/>
      <c r="DY585" s="298"/>
      <c r="DZ585" s="298"/>
      <c r="EA585" s="298"/>
      <c r="EB585" s="298"/>
      <c r="EC585" s="298"/>
      <c r="ED585" s="298"/>
      <c r="EE585" s="298"/>
      <c r="EF585" s="298"/>
      <c r="EG585" s="298"/>
      <c r="EH585" s="298"/>
      <c r="EI585" s="298"/>
      <c r="EJ585" s="298"/>
      <c r="EK585" s="298"/>
      <c r="EL585" s="298"/>
      <c r="EM585" s="298"/>
      <c r="EN585" s="298"/>
      <c r="EO585" s="298"/>
      <c r="EP585" s="298"/>
      <c r="EQ585" s="298"/>
      <c r="ER585" s="298"/>
      <c r="ES585" s="298"/>
      <c r="ET585" s="298"/>
      <c r="EU585" s="298"/>
      <c r="EV585" s="298"/>
      <c r="EW585" s="298"/>
      <c r="EX585" s="298"/>
      <c r="EY585" s="298"/>
      <c r="EZ585" s="298"/>
      <c r="FA585" s="298"/>
      <c r="FB585" s="298"/>
      <c r="FC585" s="298"/>
      <c r="FD585" s="298"/>
      <c r="FE585" s="298"/>
      <c r="FF585" s="298"/>
      <c r="FG585" s="298"/>
      <c r="FH585" s="298"/>
      <c r="FI585" s="298"/>
      <c r="FJ585" s="298"/>
      <c r="FK585" s="298"/>
      <c r="FL585" s="298"/>
      <c r="FM585" s="298"/>
      <c r="FN585" s="298"/>
      <c r="FO585" s="298"/>
      <c r="FP585" s="298"/>
      <c r="FQ585" s="298"/>
      <c r="FR585" s="298"/>
      <c r="FS585" s="298"/>
      <c r="FT585" s="298"/>
      <c r="FU585" s="298"/>
      <c r="FV585" s="298"/>
      <c r="FW585" s="298"/>
      <c r="FX585" s="298"/>
      <c r="FY585" s="298"/>
      <c r="FZ585" s="298"/>
      <c r="GA585" s="298"/>
      <c r="GB585" s="298"/>
      <c r="GC585" s="298"/>
      <c r="GD585" s="298"/>
      <c r="GE585" s="298"/>
      <c r="GF585" s="298"/>
      <c r="GG585" s="298"/>
      <c r="GH585" s="298"/>
      <c r="GI585" s="298"/>
      <c r="GJ585" s="298"/>
      <c r="GK585" s="298"/>
      <c r="GL585" s="298"/>
      <c r="GM585" s="298"/>
      <c r="GN585" s="298"/>
      <c r="GO585" s="298"/>
      <c r="GP585" s="298"/>
      <c r="GQ585" s="298"/>
      <c r="GR585" s="298"/>
      <c r="GS585" s="298"/>
      <c r="GT585" s="298"/>
      <c r="GU585" s="298"/>
      <c r="GV585" s="298"/>
      <c r="GW585" s="298"/>
      <c r="GX585" s="298"/>
      <c r="GY585" s="298"/>
      <c r="GZ585" s="298"/>
      <c r="HA585" s="298"/>
      <c r="HB585" s="298"/>
      <c r="HC585" s="298"/>
      <c r="HD585" s="298"/>
      <c r="HE585" s="298"/>
      <c r="HF585" s="298"/>
      <c r="HG585" s="298"/>
      <c r="HH585" s="298"/>
      <c r="HI585" s="298"/>
      <c r="HJ585" s="298"/>
      <c r="HK585" s="298"/>
      <c r="HL585" s="298"/>
      <c r="HM585" s="298"/>
      <c r="HN585" s="298"/>
      <c r="HO585" s="298"/>
      <c r="HP585" s="298"/>
      <c r="HQ585" s="298"/>
      <c r="HR585" s="298"/>
      <c r="HS585" s="298"/>
      <c r="HT585" s="298"/>
      <c r="HU585" s="298"/>
      <c r="HV585" s="298"/>
      <c r="HW585" s="298"/>
      <c r="HX585" s="298"/>
      <c r="HY585" s="298"/>
      <c r="HZ585" s="298"/>
      <c r="IA585" s="298"/>
      <c r="IB585" s="298"/>
      <c r="IC585" s="298"/>
      <c r="ID585" s="298"/>
      <c r="IE585" s="298"/>
      <c r="IF585" s="298"/>
      <c r="IG585" s="298"/>
      <c r="IH585" s="298"/>
      <c r="II585" s="298"/>
      <c r="IJ585" s="298"/>
      <c r="IK585" s="298"/>
      <c r="IL585" s="298"/>
      <c r="IM585" s="298"/>
      <c r="IN585" s="298"/>
      <c r="IO585" s="298"/>
      <c r="IP585" s="298"/>
      <c r="IQ585" s="298"/>
      <c r="IR585" s="298"/>
      <c r="IS585" s="298"/>
      <c r="IT585" s="298"/>
      <c r="IU585" s="298"/>
      <c r="IV585" s="298"/>
    </row>
    <row r="586" spans="1:256">
      <c r="A586" s="575">
        <v>481</v>
      </c>
      <c r="B586" s="576" t="str">
        <f t="shared" si="9"/>
        <v>Cameron Cooke U17M</v>
      </c>
      <c r="C586" s="577" t="s">
        <v>1600</v>
      </c>
      <c r="D586" s="578" t="s">
        <v>131</v>
      </c>
      <c r="E586" s="579" t="s">
        <v>2367</v>
      </c>
      <c r="F586" s="578" t="s">
        <v>2368</v>
      </c>
      <c r="G586" s="341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  <c r="AA586" s="298"/>
      <c r="AB586" s="298"/>
      <c r="AC586" s="298"/>
      <c r="AD586" s="298"/>
      <c r="AE586" s="298"/>
      <c r="AF586" s="298"/>
      <c r="AG586" s="298"/>
      <c r="AH586" s="298"/>
      <c r="AI586" s="298"/>
      <c r="AJ586" s="298"/>
      <c r="AK586" s="298"/>
      <c r="AL586" s="298"/>
      <c r="AM586" s="298"/>
      <c r="AN586" s="298"/>
      <c r="AO586" s="298"/>
      <c r="AP586" s="298"/>
      <c r="AQ586" s="298"/>
      <c r="AR586" s="298"/>
      <c r="AS586" s="298"/>
      <c r="AT586" s="298"/>
      <c r="AU586" s="298"/>
      <c r="AV586" s="298"/>
      <c r="AW586" s="298"/>
      <c r="AX586" s="298"/>
      <c r="AY586" s="298"/>
      <c r="AZ586" s="298"/>
      <c r="BA586" s="298"/>
      <c r="BB586" s="298"/>
      <c r="BC586" s="298"/>
      <c r="BD586" s="298"/>
      <c r="BE586" s="298"/>
      <c r="BF586" s="298"/>
      <c r="BG586" s="298"/>
      <c r="BH586" s="298"/>
      <c r="BI586" s="298"/>
      <c r="BJ586" s="298"/>
      <c r="BK586" s="298"/>
      <c r="BL586" s="298"/>
      <c r="BM586" s="298"/>
      <c r="BN586" s="298"/>
      <c r="BO586" s="298"/>
      <c r="BP586" s="298"/>
      <c r="BQ586" s="298"/>
      <c r="BR586" s="298"/>
      <c r="BS586" s="298"/>
      <c r="BT586" s="298"/>
      <c r="BU586" s="298"/>
      <c r="BV586" s="298"/>
      <c r="BW586" s="298"/>
      <c r="BX586" s="298"/>
      <c r="BY586" s="298"/>
      <c r="BZ586" s="298"/>
      <c r="CA586" s="298"/>
      <c r="CB586" s="298"/>
      <c r="CC586" s="298"/>
      <c r="CD586" s="298"/>
      <c r="CE586" s="298"/>
      <c r="CF586" s="298"/>
      <c r="CG586" s="298"/>
      <c r="CH586" s="298"/>
      <c r="CI586" s="298"/>
      <c r="CJ586" s="298"/>
      <c r="CK586" s="298"/>
      <c r="CL586" s="298"/>
      <c r="CM586" s="298"/>
      <c r="CN586" s="298"/>
      <c r="CO586" s="298"/>
      <c r="CP586" s="298"/>
      <c r="CQ586" s="298"/>
      <c r="CR586" s="298"/>
      <c r="CS586" s="298"/>
      <c r="CT586" s="298"/>
      <c r="CU586" s="298"/>
      <c r="CV586" s="298"/>
      <c r="CW586" s="298"/>
      <c r="CX586" s="298"/>
      <c r="CY586" s="298"/>
      <c r="CZ586" s="298"/>
      <c r="DA586" s="298"/>
      <c r="DB586" s="298"/>
      <c r="DC586" s="298"/>
      <c r="DD586" s="298"/>
      <c r="DE586" s="298"/>
      <c r="DF586" s="298"/>
      <c r="DG586" s="298"/>
      <c r="DH586" s="298"/>
      <c r="DI586" s="298"/>
      <c r="DJ586" s="298"/>
      <c r="DK586" s="298"/>
      <c r="DL586" s="298"/>
      <c r="DM586" s="298"/>
      <c r="DN586" s="298"/>
      <c r="DO586" s="298"/>
      <c r="DP586" s="298"/>
      <c r="DQ586" s="298"/>
      <c r="DR586" s="298"/>
      <c r="DS586" s="298"/>
      <c r="DT586" s="298"/>
      <c r="DU586" s="298"/>
      <c r="DV586" s="298"/>
      <c r="DW586" s="298"/>
      <c r="DX586" s="298"/>
      <c r="DY586" s="298"/>
      <c r="DZ586" s="298"/>
      <c r="EA586" s="298"/>
      <c r="EB586" s="298"/>
      <c r="EC586" s="298"/>
      <c r="ED586" s="298"/>
      <c r="EE586" s="298"/>
      <c r="EF586" s="298"/>
      <c r="EG586" s="298"/>
      <c r="EH586" s="298"/>
      <c r="EI586" s="298"/>
      <c r="EJ586" s="298"/>
      <c r="EK586" s="298"/>
      <c r="EL586" s="298"/>
      <c r="EM586" s="298"/>
      <c r="EN586" s="298"/>
      <c r="EO586" s="298"/>
      <c r="EP586" s="298"/>
      <c r="EQ586" s="298"/>
      <c r="ER586" s="298"/>
      <c r="ES586" s="298"/>
      <c r="ET586" s="298"/>
      <c r="EU586" s="298"/>
      <c r="EV586" s="298"/>
      <c r="EW586" s="298"/>
      <c r="EX586" s="298"/>
      <c r="EY586" s="298"/>
      <c r="EZ586" s="298"/>
      <c r="FA586" s="298"/>
      <c r="FB586" s="298"/>
      <c r="FC586" s="298"/>
      <c r="FD586" s="298"/>
      <c r="FE586" s="298"/>
      <c r="FF586" s="298"/>
      <c r="FG586" s="298"/>
      <c r="FH586" s="298"/>
      <c r="FI586" s="298"/>
      <c r="FJ586" s="298"/>
      <c r="FK586" s="298"/>
      <c r="FL586" s="298"/>
      <c r="FM586" s="298"/>
      <c r="FN586" s="298"/>
      <c r="FO586" s="298"/>
      <c r="FP586" s="298"/>
      <c r="FQ586" s="298"/>
      <c r="FR586" s="298"/>
      <c r="FS586" s="298"/>
      <c r="FT586" s="298"/>
      <c r="FU586" s="298"/>
      <c r="FV586" s="298"/>
      <c r="FW586" s="298"/>
      <c r="FX586" s="298"/>
      <c r="FY586" s="298"/>
      <c r="FZ586" s="298"/>
      <c r="GA586" s="298"/>
      <c r="GB586" s="298"/>
      <c r="GC586" s="298"/>
      <c r="GD586" s="298"/>
      <c r="GE586" s="298"/>
      <c r="GF586" s="298"/>
      <c r="GG586" s="298"/>
      <c r="GH586" s="298"/>
      <c r="GI586" s="298"/>
      <c r="GJ586" s="298"/>
      <c r="GK586" s="298"/>
      <c r="GL586" s="298"/>
      <c r="GM586" s="298"/>
      <c r="GN586" s="298"/>
      <c r="GO586" s="298"/>
      <c r="GP586" s="298"/>
      <c r="GQ586" s="298"/>
      <c r="GR586" s="298"/>
      <c r="GS586" s="298"/>
      <c r="GT586" s="298"/>
      <c r="GU586" s="298"/>
      <c r="GV586" s="298"/>
      <c r="GW586" s="298"/>
      <c r="GX586" s="298"/>
      <c r="GY586" s="298"/>
      <c r="GZ586" s="298"/>
      <c r="HA586" s="298"/>
      <c r="HB586" s="298"/>
      <c r="HC586" s="298"/>
      <c r="HD586" s="298"/>
      <c r="HE586" s="298"/>
      <c r="HF586" s="298"/>
      <c r="HG586" s="298"/>
      <c r="HH586" s="298"/>
      <c r="HI586" s="298"/>
      <c r="HJ586" s="298"/>
      <c r="HK586" s="298"/>
      <c r="HL586" s="298"/>
      <c r="HM586" s="298"/>
      <c r="HN586" s="298"/>
      <c r="HO586" s="298"/>
      <c r="HP586" s="298"/>
      <c r="HQ586" s="298"/>
      <c r="HR586" s="298"/>
      <c r="HS586" s="298"/>
      <c r="HT586" s="298"/>
      <c r="HU586" s="298"/>
      <c r="HV586" s="298"/>
      <c r="HW586" s="298"/>
      <c r="HX586" s="298"/>
      <c r="HY586" s="298"/>
      <c r="HZ586" s="298"/>
      <c r="IA586" s="298"/>
      <c r="IB586" s="298"/>
      <c r="IC586" s="298"/>
      <c r="ID586" s="298"/>
      <c r="IE586" s="298"/>
      <c r="IF586" s="298"/>
      <c r="IG586" s="298"/>
      <c r="IH586" s="298"/>
      <c r="II586" s="298"/>
      <c r="IJ586" s="298"/>
      <c r="IK586" s="298"/>
      <c r="IL586" s="298"/>
      <c r="IM586" s="298"/>
      <c r="IN586" s="298"/>
      <c r="IO586" s="298"/>
      <c r="IP586" s="298"/>
      <c r="IQ586" s="298"/>
      <c r="IR586" s="298"/>
      <c r="IS586" s="298"/>
      <c r="IT586" s="298"/>
      <c r="IU586" s="298"/>
      <c r="IV586" s="298"/>
    </row>
    <row r="587" spans="1:256">
      <c r="A587" s="575">
        <v>482</v>
      </c>
      <c r="B587" s="576" t="str">
        <f t="shared" si="9"/>
        <v>Harry Heffer U17M</v>
      </c>
      <c r="C587" s="577" t="s">
        <v>1600</v>
      </c>
      <c r="D587" s="578" t="s">
        <v>131</v>
      </c>
      <c r="E587" s="579" t="s">
        <v>2884</v>
      </c>
      <c r="F587" s="578" t="s">
        <v>2885</v>
      </c>
      <c r="G587" s="341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  <c r="AA587" s="298"/>
      <c r="AB587" s="298"/>
      <c r="AC587" s="298"/>
      <c r="AD587" s="298"/>
      <c r="AE587" s="298"/>
      <c r="AF587" s="298"/>
      <c r="AG587" s="298"/>
      <c r="AH587" s="298"/>
      <c r="AI587" s="298"/>
      <c r="AJ587" s="298"/>
      <c r="AK587" s="298"/>
      <c r="AL587" s="298"/>
      <c r="AM587" s="298"/>
      <c r="AN587" s="298"/>
      <c r="AO587" s="298"/>
      <c r="AP587" s="298"/>
      <c r="AQ587" s="298"/>
      <c r="AR587" s="298"/>
      <c r="AS587" s="298"/>
      <c r="AT587" s="298"/>
      <c r="AU587" s="298"/>
      <c r="AV587" s="298"/>
      <c r="AW587" s="298"/>
      <c r="AX587" s="298"/>
      <c r="AY587" s="298"/>
      <c r="AZ587" s="298"/>
      <c r="BA587" s="298"/>
      <c r="BB587" s="298"/>
      <c r="BC587" s="298"/>
      <c r="BD587" s="298"/>
      <c r="BE587" s="298"/>
      <c r="BF587" s="298"/>
      <c r="BG587" s="298"/>
      <c r="BH587" s="298"/>
      <c r="BI587" s="298"/>
      <c r="BJ587" s="298"/>
      <c r="BK587" s="298"/>
      <c r="BL587" s="298"/>
      <c r="BM587" s="298"/>
      <c r="BN587" s="298"/>
      <c r="BO587" s="298"/>
      <c r="BP587" s="298"/>
      <c r="BQ587" s="298"/>
      <c r="BR587" s="298"/>
      <c r="BS587" s="298"/>
      <c r="BT587" s="298"/>
      <c r="BU587" s="298"/>
      <c r="BV587" s="298"/>
      <c r="BW587" s="298"/>
      <c r="BX587" s="298"/>
      <c r="BY587" s="298"/>
      <c r="BZ587" s="298"/>
      <c r="CA587" s="298"/>
      <c r="CB587" s="298"/>
      <c r="CC587" s="298"/>
      <c r="CD587" s="298"/>
      <c r="CE587" s="298"/>
      <c r="CF587" s="298"/>
      <c r="CG587" s="298"/>
      <c r="CH587" s="298"/>
      <c r="CI587" s="298"/>
      <c r="CJ587" s="298"/>
      <c r="CK587" s="298"/>
      <c r="CL587" s="298"/>
      <c r="CM587" s="298"/>
      <c r="CN587" s="298"/>
      <c r="CO587" s="298"/>
      <c r="CP587" s="298"/>
      <c r="CQ587" s="298"/>
      <c r="CR587" s="298"/>
      <c r="CS587" s="298"/>
      <c r="CT587" s="298"/>
      <c r="CU587" s="298"/>
      <c r="CV587" s="298"/>
      <c r="CW587" s="298"/>
      <c r="CX587" s="298"/>
      <c r="CY587" s="298"/>
      <c r="CZ587" s="298"/>
      <c r="DA587" s="298"/>
      <c r="DB587" s="298"/>
      <c r="DC587" s="298"/>
      <c r="DD587" s="298"/>
      <c r="DE587" s="298"/>
      <c r="DF587" s="298"/>
      <c r="DG587" s="298"/>
      <c r="DH587" s="298"/>
      <c r="DI587" s="298"/>
      <c r="DJ587" s="298"/>
      <c r="DK587" s="298"/>
      <c r="DL587" s="298"/>
      <c r="DM587" s="298"/>
      <c r="DN587" s="298"/>
      <c r="DO587" s="298"/>
      <c r="DP587" s="298"/>
      <c r="DQ587" s="298"/>
      <c r="DR587" s="298"/>
      <c r="DS587" s="298"/>
      <c r="DT587" s="298"/>
      <c r="DU587" s="298"/>
      <c r="DV587" s="298"/>
      <c r="DW587" s="298"/>
      <c r="DX587" s="298"/>
      <c r="DY587" s="298"/>
      <c r="DZ587" s="298"/>
      <c r="EA587" s="298"/>
      <c r="EB587" s="298"/>
      <c r="EC587" s="298"/>
      <c r="ED587" s="298"/>
      <c r="EE587" s="298"/>
      <c r="EF587" s="298"/>
      <c r="EG587" s="298"/>
      <c r="EH587" s="298"/>
      <c r="EI587" s="298"/>
      <c r="EJ587" s="298"/>
      <c r="EK587" s="298"/>
      <c r="EL587" s="298"/>
      <c r="EM587" s="298"/>
      <c r="EN587" s="298"/>
      <c r="EO587" s="298"/>
      <c r="EP587" s="298"/>
      <c r="EQ587" s="298"/>
      <c r="ER587" s="298"/>
      <c r="ES587" s="298"/>
      <c r="ET587" s="298"/>
      <c r="EU587" s="298"/>
      <c r="EV587" s="298"/>
      <c r="EW587" s="298"/>
      <c r="EX587" s="298"/>
      <c r="EY587" s="298"/>
      <c r="EZ587" s="298"/>
      <c r="FA587" s="298"/>
      <c r="FB587" s="298"/>
      <c r="FC587" s="298"/>
      <c r="FD587" s="298"/>
      <c r="FE587" s="298"/>
      <c r="FF587" s="298"/>
      <c r="FG587" s="298"/>
      <c r="FH587" s="298"/>
      <c r="FI587" s="298"/>
      <c r="FJ587" s="298"/>
      <c r="FK587" s="298"/>
      <c r="FL587" s="298"/>
      <c r="FM587" s="298"/>
      <c r="FN587" s="298"/>
      <c r="FO587" s="298"/>
      <c r="FP587" s="298"/>
      <c r="FQ587" s="298"/>
      <c r="FR587" s="298"/>
      <c r="FS587" s="298"/>
      <c r="FT587" s="298"/>
      <c r="FU587" s="298"/>
      <c r="FV587" s="298"/>
      <c r="FW587" s="298"/>
      <c r="FX587" s="298"/>
      <c r="FY587" s="298"/>
      <c r="FZ587" s="298"/>
      <c r="GA587" s="298"/>
      <c r="GB587" s="298"/>
      <c r="GC587" s="298"/>
      <c r="GD587" s="298"/>
      <c r="GE587" s="298"/>
      <c r="GF587" s="298"/>
      <c r="GG587" s="298"/>
      <c r="GH587" s="298"/>
      <c r="GI587" s="298"/>
      <c r="GJ587" s="298"/>
      <c r="GK587" s="298"/>
      <c r="GL587" s="298"/>
      <c r="GM587" s="298"/>
      <c r="GN587" s="298"/>
      <c r="GO587" s="298"/>
      <c r="GP587" s="298"/>
      <c r="GQ587" s="298"/>
      <c r="GR587" s="298"/>
      <c r="GS587" s="298"/>
      <c r="GT587" s="298"/>
      <c r="GU587" s="298"/>
      <c r="GV587" s="298"/>
      <c r="GW587" s="298"/>
      <c r="GX587" s="298"/>
      <c r="GY587" s="298"/>
      <c r="GZ587" s="298"/>
      <c r="HA587" s="298"/>
      <c r="HB587" s="298"/>
      <c r="HC587" s="298"/>
      <c r="HD587" s="298"/>
      <c r="HE587" s="298"/>
      <c r="HF587" s="298"/>
      <c r="HG587" s="298"/>
      <c r="HH587" s="298"/>
      <c r="HI587" s="298"/>
      <c r="HJ587" s="298"/>
      <c r="HK587" s="298"/>
      <c r="HL587" s="298"/>
      <c r="HM587" s="298"/>
      <c r="HN587" s="298"/>
      <c r="HO587" s="298"/>
      <c r="HP587" s="298"/>
      <c r="HQ587" s="298"/>
      <c r="HR587" s="298"/>
      <c r="HS587" s="298"/>
      <c r="HT587" s="298"/>
      <c r="HU587" s="298"/>
      <c r="HV587" s="298"/>
      <c r="HW587" s="298"/>
      <c r="HX587" s="298"/>
      <c r="HY587" s="298"/>
      <c r="HZ587" s="298"/>
      <c r="IA587" s="298"/>
      <c r="IB587" s="298"/>
      <c r="IC587" s="298"/>
      <c r="ID587" s="298"/>
      <c r="IE587" s="298"/>
      <c r="IF587" s="298"/>
      <c r="IG587" s="298"/>
      <c r="IH587" s="298"/>
      <c r="II587" s="298"/>
      <c r="IJ587" s="298"/>
      <c r="IK587" s="298"/>
      <c r="IL587" s="298"/>
      <c r="IM587" s="298"/>
      <c r="IN587" s="298"/>
      <c r="IO587" s="298"/>
      <c r="IP587" s="298"/>
      <c r="IQ587" s="298"/>
      <c r="IR587" s="298"/>
      <c r="IS587" s="298"/>
      <c r="IT587" s="298"/>
      <c r="IU587" s="298"/>
      <c r="IV587" s="298"/>
    </row>
    <row r="588" spans="1:256">
      <c r="A588" s="575">
        <v>483</v>
      </c>
      <c r="B588" s="576" t="str">
        <f t="shared" si="9"/>
        <v>Jake Newnham U17M</v>
      </c>
      <c r="C588" s="577" t="s">
        <v>1600</v>
      </c>
      <c r="D588" s="578" t="s">
        <v>131</v>
      </c>
      <c r="E588" s="586">
        <v>36819</v>
      </c>
      <c r="F588" s="580" t="s">
        <v>1623</v>
      </c>
      <c r="G588" s="341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  <c r="AA588" s="298"/>
      <c r="AB588" s="298"/>
      <c r="AC588" s="298"/>
      <c r="AD588" s="298"/>
      <c r="AE588" s="298"/>
      <c r="AF588" s="298"/>
      <c r="AG588" s="298"/>
      <c r="AH588" s="298"/>
      <c r="AI588" s="298"/>
      <c r="AJ588" s="298"/>
      <c r="AK588" s="298"/>
      <c r="AL588" s="298"/>
      <c r="AM588" s="298"/>
      <c r="AN588" s="298"/>
      <c r="AO588" s="298"/>
      <c r="AP588" s="298"/>
      <c r="AQ588" s="298"/>
      <c r="AR588" s="298"/>
      <c r="AS588" s="298"/>
      <c r="AT588" s="298"/>
      <c r="AU588" s="298"/>
      <c r="AV588" s="298"/>
      <c r="AW588" s="298"/>
      <c r="AX588" s="298"/>
      <c r="AY588" s="298"/>
      <c r="AZ588" s="298"/>
      <c r="BA588" s="298"/>
      <c r="BB588" s="298"/>
      <c r="BC588" s="298"/>
      <c r="BD588" s="298"/>
      <c r="BE588" s="298"/>
      <c r="BF588" s="298"/>
      <c r="BG588" s="298"/>
      <c r="BH588" s="298"/>
      <c r="BI588" s="298"/>
      <c r="BJ588" s="298"/>
      <c r="BK588" s="298"/>
      <c r="BL588" s="298"/>
      <c r="BM588" s="298"/>
      <c r="BN588" s="298"/>
      <c r="BO588" s="298"/>
      <c r="BP588" s="298"/>
      <c r="BQ588" s="298"/>
      <c r="BR588" s="298"/>
      <c r="BS588" s="298"/>
      <c r="BT588" s="298"/>
      <c r="BU588" s="298"/>
      <c r="BV588" s="298"/>
      <c r="BW588" s="298"/>
      <c r="BX588" s="298"/>
      <c r="BY588" s="298"/>
      <c r="BZ588" s="298"/>
      <c r="CA588" s="298"/>
      <c r="CB588" s="298"/>
      <c r="CC588" s="298"/>
      <c r="CD588" s="298"/>
      <c r="CE588" s="298"/>
      <c r="CF588" s="298"/>
      <c r="CG588" s="298"/>
      <c r="CH588" s="298"/>
      <c r="CI588" s="298"/>
      <c r="CJ588" s="298"/>
      <c r="CK588" s="298"/>
      <c r="CL588" s="298"/>
      <c r="CM588" s="298"/>
      <c r="CN588" s="298"/>
      <c r="CO588" s="298"/>
      <c r="CP588" s="298"/>
      <c r="CQ588" s="298"/>
      <c r="CR588" s="298"/>
      <c r="CS588" s="298"/>
      <c r="CT588" s="298"/>
      <c r="CU588" s="298"/>
      <c r="CV588" s="298"/>
      <c r="CW588" s="298"/>
      <c r="CX588" s="298"/>
      <c r="CY588" s="298"/>
      <c r="CZ588" s="298"/>
      <c r="DA588" s="298"/>
      <c r="DB588" s="298"/>
      <c r="DC588" s="298"/>
      <c r="DD588" s="298"/>
      <c r="DE588" s="298"/>
      <c r="DF588" s="298"/>
      <c r="DG588" s="298"/>
      <c r="DH588" s="298"/>
      <c r="DI588" s="298"/>
      <c r="DJ588" s="298"/>
      <c r="DK588" s="298"/>
      <c r="DL588" s="298"/>
      <c r="DM588" s="298"/>
      <c r="DN588" s="298"/>
      <c r="DO588" s="298"/>
      <c r="DP588" s="298"/>
      <c r="DQ588" s="298"/>
      <c r="DR588" s="298"/>
      <c r="DS588" s="298"/>
      <c r="DT588" s="298"/>
      <c r="DU588" s="298"/>
      <c r="DV588" s="298"/>
      <c r="DW588" s="298"/>
      <c r="DX588" s="298"/>
      <c r="DY588" s="298"/>
      <c r="DZ588" s="298"/>
      <c r="EA588" s="298"/>
      <c r="EB588" s="298"/>
      <c r="EC588" s="298"/>
      <c r="ED588" s="298"/>
      <c r="EE588" s="298"/>
      <c r="EF588" s="298"/>
      <c r="EG588" s="298"/>
      <c r="EH588" s="298"/>
      <c r="EI588" s="298"/>
      <c r="EJ588" s="298"/>
      <c r="EK588" s="298"/>
      <c r="EL588" s="298"/>
      <c r="EM588" s="298"/>
      <c r="EN588" s="298"/>
      <c r="EO588" s="298"/>
      <c r="EP588" s="298"/>
      <c r="EQ588" s="298"/>
      <c r="ER588" s="298"/>
      <c r="ES588" s="298"/>
      <c r="ET588" s="298"/>
      <c r="EU588" s="298"/>
      <c r="EV588" s="298"/>
      <c r="EW588" s="298"/>
      <c r="EX588" s="298"/>
      <c r="EY588" s="298"/>
      <c r="EZ588" s="298"/>
      <c r="FA588" s="298"/>
      <c r="FB588" s="298"/>
      <c r="FC588" s="298"/>
      <c r="FD588" s="298"/>
      <c r="FE588" s="298"/>
      <c r="FF588" s="298"/>
      <c r="FG588" s="298"/>
      <c r="FH588" s="298"/>
      <c r="FI588" s="298"/>
      <c r="FJ588" s="298"/>
      <c r="FK588" s="298"/>
      <c r="FL588" s="298"/>
      <c r="FM588" s="298"/>
      <c r="FN588" s="298"/>
      <c r="FO588" s="298"/>
      <c r="FP588" s="298"/>
      <c r="FQ588" s="298"/>
      <c r="FR588" s="298"/>
      <c r="FS588" s="298"/>
      <c r="FT588" s="298"/>
      <c r="FU588" s="298"/>
      <c r="FV588" s="298"/>
      <c r="FW588" s="298"/>
      <c r="FX588" s="298"/>
      <c r="FY588" s="298"/>
      <c r="FZ588" s="298"/>
      <c r="GA588" s="298"/>
      <c r="GB588" s="298"/>
      <c r="GC588" s="298"/>
      <c r="GD588" s="298"/>
      <c r="GE588" s="298"/>
      <c r="GF588" s="298"/>
      <c r="GG588" s="298"/>
      <c r="GH588" s="298"/>
      <c r="GI588" s="298"/>
      <c r="GJ588" s="298"/>
      <c r="GK588" s="298"/>
      <c r="GL588" s="298"/>
      <c r="GM588" s="298"/>
      <c r="GN588" s="298"/>
      <c r="GO588" s="298"/>
      <c r="GP588" s="298"/>
      <c r="GQ588" s="298"/>
      <c r="GR588" s="298"/>
      <c r="GS588" s="298"/>
      <c r="GT588" s="298"/>
      <c r="GU588" s="298"/>
      <c r="GV588" s="298"/>
      <c r="GW588" s="298"/>
      <c r="GX588" s="298"/>
      <c r="GY588" s="298"/>
      <c r="GZ588" s="298"/>
      <c r="HA588" s="298"/>
      <c r="HB588" s="298"/>
      <c r="HC588" s="298"/>
      <c r="HD588" s="298"/>
      <c r="HE588" s="298"/>
      <c r="HF588" s="298"/>
      <c r="HG588" s="298"/>
      <c r="HH588" s="298"/>
      <c r="HI588" s="298"/>
      <c r="HJ588" s="298"/>
      <c r="HK588" s="298"/>
      <c r="HL588" s="298"/>
      <c r="HM588" s="298"/>
      <c r="HN588" s="298"/>
      <c r="HO588" s="298"/>
      <c r="HP588" s="298"/>
      <c r="HQ588" s="298"/>
      <c r="HR588" s="298"/>
      <c r="HS588" s="298"/>
      <c r="HT588" s="298"/>
      <c r="HU588" s="298"/>
      <c r="HV588" s="298"/>
      <c r="HW588" s="298"/>
      <c r="HX588" s="298"/>
      <c r="HY588" s="298"/>
      <c r="HZ588" s="298"/>
      <c r="IA588" s="298"/>
      <c r="IB588" s="298"/>
      <c r="IC588" s="298"/>
      <c r="ID588" s="298"/>
      <c r="IE588" s="298"/>
      <c r="IF588" s="298"/>
      <c r="IG588" s="298"/>
      <c r="IH588" s="298"/>
      <c r="II588" s="298"/>
      <c r="IJ588" s="298"/>
      <c r="IK588" s="298"/>
      <c r="IL588" s="298"/>
      <c r="IM588" s="298"/>
      <c r="IN588" s="298"/>
      <c r="IO588" s="298"/>
      <c r="IP588" s="298"/>
      <c r="IQ588" s="298"/>
      <c r="IR588" s="298"/>
      <c r="IS588" s="298"/>
      <c r="IT588" s="298"/>
      <c r="IU588" s="298"/>
      <c r="IV588" s="298"/>
    </row>
    <row r="589" spans="1:256">
      <c r="A589" s="575">
        <v>484</v>
      </c>
      <c r="B589" s="576" t="str">
        <f t="shared" si="9"/>
        <v>Jed Skilton U17M</v>
      </c>
      <c r="C589" s="577" t="s">
        <v>1600</v>
      </c>
      <c r="D589" s="578" t="s">
        <v>131</v>
      </c>
      <c r="E589" s="589" t="s">
        <v>1937</v>
      </c>
      <c r="F589" s="588" t="s">
        <v>1621</v>
      </c>
      <c r="G589" s="341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  <c r="AA589" s="298"/>
      <c r="AB589" s="298"/>
      <c r="AC589" s="298"/>
      <c r="AD589" s="298"/>
      <c r="AE589" s="298"/>
      <c r="AF589" s="298"/>
      <c r="AG589" s="298"/>
      <c r="AH589" s="298"/>
      <c r="AI589" s="298"/>
      <c r="AJ589" s="298"/>
      <c r="AK589" s="298"/>
      <c r="AL589" s="298"/>
      <c r="AM589" s="298"/>
      <c r="AN589" s="298"/>
      <c r="AO589" s="298"/>
      <c r="AP589" s="298"/>
      <c r="AQ589" s="298"/>
      <c r="AR589" s="298"/>
      <c r="AS589" s="298"/>
      <c r="AT589" s="298"/>
      <c r="AU589" s="298"/>
      <c r="AV589" s="298"/>
      <c r="AW589" s="298"/>
      <c r="AX589" s="298"/>
      <c r="AY589" s="298"/>
      <c r="AZ589" s="298"/>
      <c r="BA589" s="298"/>
      <c r="BB589" s="298"/>
      <c r="BC589" s="298"/>
      <c r="BD589" s="298"/>
      <c r="BE589" s="298"/>
      <c r="BF589" s="298"/>
      <c r="BG589" s="298"/>
      <c r="BH589" s="298"/>
      <c r="BI589" s="298"/>
      <c r="BJ589" s="298"/>
      <c r="BK589" s="298"/>
      <c r="BL589" s="298"/>
      <c r="BM589" s="298"/>
      <c r="BN589" s="298"/>
      <c r="BO589" s="298"/>
      <c r="BP589" s="298"/>
      <c r="BQ589" s="298"/>
      <c r="BR589" s="298"/>
      <c r="BS589" s="298"/>
      <c r="BT589" s="298"/>
      <c r="BU589" s="298"/>
      <c r="BV589" s="298"/>
      <c r="BW589" s="298"/>
      <c r="BX589" s="298"/>
      <c r="BY589" s="298"/>
      <c r="BZ589" s="298"/>
      <c r="CA589" s="298"/>
      <c r="CB589" s="298"/>
      <c r="CC589" s="298"/>
      <c r="CD589" s="298"/>
      <c r="CE589" s="298"/>
      <c r="CF589" s="298"/>
      <c r="CG589" s="298"/>
      <c r="CH589" s="298"/>
      <c r="CI589" s="298"/>
      <c r="CJ589" s="298"/>
      <c r="CK589" s="298"/>
      <c r="CL589" s="298"/>
      <c r="CM589" s="298"/>
      <c r="CN589" s="298"/>
      <c r="CO589" s="298"/>
      <c r="CP589" s="298"/>
      <c r="CQ589" s="298"/>
      <c r="CR589" s="298"/>
      <c r="CS589" s="298"/>
      <c r="CT589" s="298"/>
      <c r="CU589" s="298"/>
      <c r="CV589" s="298"/>
      <c r="CW589" s="298"/>
      <c r="CX589" s="298"/>
      <c r="CY589" s="298"/>
      <c r="CZ589" s="298"/>
      <c r="DA589" s="298"/>
      <c r="DB589" s="298"/>
      <c r="DC589" s="298"/>
      <c r="DD589" s="298"/>
      <c r="DE589" s="298"/>
      <c r="DF589" s="298"/>
      <c r="DG589" s="298"/>
      <c r="DH589" s="298"/>
      <c r="DI589" s="298"/>
      <c r="DJ589" s="298"/>
      <c r="DK589" s="298"/>
      <c r="DL589" s="298"/>
      <c r="DM589" s="298"/>
      <c r="DN589" s="298"/>
      <c r="DO589" s="298"/>
      <c r="DP589" s="298"/>
      <c r="DQ589" s="298"/>
      <c r="DR589" s="298"/>
      <c r="DS589" s="298"/>
      <c r="DT589" s="298"/>
      <c r="DU589" s="298"/>
      <c r="DV589" s="298"/>
      <c r="DW589" s="298"/>
      <c r="DX589" s="298"/>
      <c r="DY589" s="298"/>
      <c r="DZ589" s="298"/>
      <c r="EA589" s="298"/>
      <c r="EB589" s="298"/>
      <c r="EC589" s="298"/>
      <c r="ED589" s="298"/>
      <c r="EE589" s="298"/>
      <c r="EF589" s="298"/>
      <c r="EG589" s="298"/>
      <c r="EH589" s="298"/>
      <c r="EI589" s="298"/>
      <c r="EJ589" s="298"/>
      <c r="EK589" s="298"/>
      <c r="EL589" s="298"/>
      <c r="EM589" s="298"/>
      <c r="EN589" s="298"/>
      <c r="EO589" s="298"/>
      <c r="EP589" s="298"/>
      <c r="EQ589" s="298"/>
      <c r="ER589" s="298"/>
      <c r="ES589" s="298"/>
      <c r="ET589" s="298"/>
      <c r="EU589" s="298"/>
      <c r="EV589" s="298"/>
      <c r="EW589" s="298"/>
      <c r="EX589" s="298"/>
      <c r="EY589" s="298"/>
      <c r="EZ589" s="298"/>
      <c r="FA589" s="298"/>
      <c r="FB589" s="298"/>
      <c r="FC589" s="298"/>
      <c r="FD589" s="298"/>
      <c r="FE589" s="298"/>
      <c r="FF589" s="298"/>
      <c r="FG589" s="298"/>
      <c r="FH589" s="298"/>
      <c r="FI589" s="298"/>
      <c r="FJ589" s="298"/>
      <c r="FK589" s="298"/>
      <c r="FL589" s="298"/>
      <c r="FM589" s="298"/>
      <c r="FN589" s="298"/>
      <c r="FO589" s="298"/>
      <c r="FP589" s="298"/>
      <c r="FQ589" s="298"/>
      <c r="FR589" s="298"/>
      <c r="FS589" s="298"/>
      <c r="FT589" s="298"/>
      <c r="FU589" s="298"/>
      <c r="FV589" s="298"/>
      <c r="FW589" s="298"/>
      <c r="FX589" s="298"/>
      <c r="FY589" s="298"/>
      <c r="FZ589" s="298"/>
      <c r="GA589" s="298"/>
      <c r="GB589" s="298"/>
      <c r="GC589" s="298"/>
      <c r="GD589" s="298"/>
      <c r="GE589" s="298"/>
      <c r="GF589" s="298"/>
      <c r="GG589" s="298"/>
      <c r="GH589" s="298"/>
      <c r="GI589" s="298"/>
      <c r="GJ589" s="298"/>
      <c r="GK589" s="298"/>
      <c r="GL589" s="298"/>
      <c r="GM589" s="298"/>
      <c r="GN589" s="298"/>
      <c r="GO589" s="298"/>
      <c r="GP589" s="298"/>
      <c r="GQ589" s="298"/>
      <c r="GR589" s="298"/>
      <c r="GS589" s="298"/>
      <c r="GT589" s="298"/>
      <c r="GU589" s="298"/>
      <c r="GV589" s="298"/>
      <c r="GW589" s="298"/>
      <c r="GX589" s="298"/>
      <c r="GY589" s="298"/>
      <c r="GZ589" s="298"/>
      <c r="HA589" s="298"/>
      <c r="HB589" s="298"/>
      <c r="HC589" s="298"/>
      <c r="HD589" s="298"/>
      <c r="HE589" s="298"/>
      <c r="HF589" s="298"/>
      <c r="HG589" s="298"/>
      <c r="HH589" s="298"/>
      <c r="HI589" s="298"/>
      <c r="HJ589" s="298"/>
      <c r="HK589" s="298"/>
      <c r="HL589" s="298"/>
      <c r="HM589" s="298"/>
      <c r="HN589" s="298"/>
      <c r="HO589" s="298"/>
      <c r="HP589" s="298"/>
      <c r="HQ589" s="298"/>
      <c r="HR589" s="298"/>
      <c r="HS589" s="298"/>
      <c r="HT589" s="298"/>
      <c r="HU589" s="298"/>
      <c r="HV589" s="298"/>
      <c r="HW589" s="298"/>
      <c r="HX589" s="298"/>
      <c r="HY589" s="298"/>
      <c r="HZ589" s="298"/>
      <c r="IA589" s="298"/>
      <c r="IB589" s="298"/>
      <c r="IC589" s="298"/>
      <c r="ID589" s="298"/>
      <c r="IE589" s="298"/>
      <c r="IF589" s="298"/>
      <c r="IG589" s="298"/>
      <c r="IH589" s="298"/>
      <c r="II589" s="298"/>
      <c r="IJ589" s="298"/>
      <c r="IK589" s="298"/>
      <c r="IL589" s="298"/>
      <c r="IM589" s="298"/>
      <c r="IN589" s="298"/>
      <c r="IO589" s="298"/>
      <c r="IP589" s="298"/>
      <c r="IQ589" s="298"/>
      <c r="IR589" s="298"/>
      <c r="IS589" s="298"/>
      <c r="IT589" s="298"/>
      <c r="IU589" s="298"/>
      <c r="IV589" s="298"/>
    </row>
    <row r="590" spans="1:256">
      <c r="A590" s="575">
        <v>485</v>
      </c>
      <c r="B590" s="576" t="str">
        <f t="shared" si="9"/>
        <v>Sam Bosworth U17M</v>
      </c>
      <c r="C590" s="577" t="s">
        <v>1600</v>
      </c>
      <c r="D590" s="588" t="s">
        <v>131</v>
      </c>
      <c r="E590" s="589" t="s">
        <v>3062</v>
      </c>
      <c r="F590" s="578" t="s">
        <v>3063</v>
      </c>
      <c r="G590" s="341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  <c r="AA590" s="298"/>
      <c r="AB590" s="298"/>
      <c r="AC590" s="298"/>
      <c r="AD590" s="298"/>
      <c r="AE590" s="298"/>
      <c r="AF590" s="298"/>
      <c r="AG590" s="298"/>
      <c r="AH590" s="298"/>
      <c r="AI590" s="298"/>
      <c r="AJ590" s="298"/>
      <c r="AK590" s="298"/>
      <c r="AL590" s="298"/>
      <c r="AM590" s="298"/>
      <c r="AN590" s="298"/>
      <c r="AO590" s="298"/>
      <c r="AP590" s="298"/>
      <c r="AQ590" s="298"/>
      <c r="AR590" s="298"/>
      <c r="AS590" s="298"/>
      <c r="AT590" s="298"/>
      <c r="AU590" s="298"/>
      <c r="AV590" s="298"/>
      <c r="AW590" s="298"/>
      <c r="AX590" s="298"/>
      <c r="AY590" s="298"/>
      <c r="AZ590" s="298"/>
      <c r="BA590" s="298"/>
      <c r="BB590" s="298"/>
      <c r="BC590" s="298"/>
      <c r="BD590" s="298"/>
      <c r="BE590" s="298"/>
      <c r="BF590" s="298"/>
      <c r="BG590" s="298"/>
      <c r="BH590" s="298"/>
      <c r="BI590" s="298"/>
      <c r="BJ590" s="298"/>
      <c r="BK590" s="298"/>
      <c r="BL590" s="298"/>
      <c r="BM590" s="298"/>
      <c r="BN590" s="298"/>
      <c r="BO590" s="298"/>
      <c r="BP590" s="298"/>
      <c r="BQ590" s="298"/>
      <c r="BR590" s="298"/>
      <c r="BS590" s="298"/>
      <c r="BT590" s="298"/>
      <c r="BU590" s="298"/>
      <c r="BV590" s="298"/>
      <c r="BW590" s="298"/>
      <c r="BX590" s="298"/>
      <c r="BY590" s="298"/>
      <c r="BZ590" s="298"/>
      <c r="CA590" s="298"/>
      <c r="CB590" s="298"/>
      <c r="CC590" s="298"/>
      <c r="CD590" s="298"/>
      <c r="CE590" s="298"/>
      <c r="CF590" s="298"/>
      <c r="CG590" s="298"/>
      <c r="CH590" s="298"/>
      <c r="CI590" s="298"/>
      <c r="CJ590" s="298"/>
      <c r="CK590" s="298"/>
      <c r="CL590" s="298"/>
      <c r="CM590" s="298"/>
      <c r="CN590" s="298"/>
      <c r="CO590" s="298"/>
      <c r="CP590" s="298"/>
      <c r="CQ590" s="298"/>
      <c r="CR590" s="298"/>
      <c r="CS590" s="298"/>
      <c r="CT590" s="298"/>
      <c r="CU590" s="298"/>
      <c r="CV590" s="298"/>
      <c r="CW590" s="298"/>
      <c r="CX590" s="298"/>
      <c r="CY590" s="298"/>
      <c r="CZ590" s="298"/>
      <c r="DA590" s="298"/>
      <c r="DB590" s="298"/>
      <c r="DC590" s="298"/>
      <c r="DD590" s="298"/>
      <c r="DE590" s="298"/>
      <c r="DF590" s="298"/>
      <c r="DG590" s="298"/>
      <c r="DH590" s="298"/>
      <c r="DI590" s="298"/>
      <c r="DJ590" s="298"/>
      <c r="DK590" s="298"/>
      <c r="DL590" s="298"/>
      <c r="DM590" s="298"/>
      <c r="DN590" s="298"/>
      <c r="DO590" s="298"/>
      <c r="DP590" s="298"/>
      <c r="DQ590" s="298"/>
      <c r="DR590" s="298"/>
      <c r="DS590" s="298"/>
      <c r="DT590" s="298"/>
      <c r="DU590" s="298"/>
      <c r="DV590" s="298"/>
      <c r="DW590" s="298"/>
      <c r="DX590" s="298"/>
      <c r="DY590" s="298"/>
      <c r="DZ590" s="298"/>
      <c r="EA590" s="298"/>
      <c r="EB590" s="298"/>
      <c r="EC590" s="298"/>
      <c r="ED590" s="298"/>
      <c r="EE590" s="298"/>
      <c r="EF590" s="298"/>
      <c r="EG590" s="298"/>
      <c r="EH590" s="298"/>
      <c r="EI590" s="298"/>
      <c r="EJ590" s="298"/>
      <c r="EK590" s="298"/>
      <c r="EL590" s="298"/>
      <c r="EM590" s="298"/>
      <c r="EN590" s="298"/>
      <c r="EO590" s="298"/>
      <c r="EP590" s="298"/>
      <c r="EQ590" s="298"/>
      <c r="ER590" s="298"/>
      <c r="ES590" s="298"/>
      <c r="ET590" s="298"/>
      <c r="EU590" s="298"/>
      <c r="EV590" s="298"/>
      <c r="EW590" s="298"/>
      <c r="EX590" s="298"/>
      <c r="EY590" s="298"/>
      <c r="EZ590" s="298"/>
      <c r="FA590" s="298"/>
      <c r="FB590" s="298"/>
      <c r="FC590" s="298"/>
      <c r="FD590" s="298"/>
      <c r="FE590" s="298"/>
      <c r="FF590" s="298"/>
      <c r="FG590" s="298"/>
      <c r="FH590" s="298"/>
      <c r="FI590" s="298"/>
      <c r="FJ590" s="298"/>
      <c r="FK590" s="298"/>
      <c r="FL590" s="298"/>
      <c r="FM590" s="298"/>
      <c r="FN590" s="298"/>
      <c r="FO590" s="298"/>
      <c r="FP590" s="298"/>
      <c r="FQ590" s="298"/>
      <c r="FR590" s="298"/>
      <c r="FS590" s="298"/>
      <c r="FT590" s="298"/>
      <c r="FU590" s="298"/>
      <c r="FV590" s="298"/>
      <c r="FW590" s="298"/>
      <c r="FX590" s="298"/>
      <c r="FY590" s="298"/>
      <c r="FZ590" s="298"/>
      <c r="GA590" s="298"/>
      <c r="GB590" s="298"/>
      <c r="GC590" s="298"/>
      <c r="GD590" s="298"/>
      <c r="GE590" s="298"/>
      <c r="GF590" s="298"/>
      <c r="GG590" s="298"/>
      <c r="GH590" s="298"/>
      <c r="GI590" s="298"/>
      <c r="GJ590" s="298"/>
      <c r="GK590" s="298"/>
      <c r="GL590" s="298"/>
      <c r="GM590" s="298"/>
      <c r="GN590" s="298"/>
      <c r="GO590" s="298"/>
      <c r="GP590" s="298"/>
      <c r="GQ590" s="298"/>
      <c r="GR590" s="298"/>
      <c r="GS590" s="298"/>
      <c r="GT590" s="298"/>
      <c r="GU590" s="298"/>
      <c r="GV590" s="298"/>
      <c r="GW590" s="298"/>
      <c r="GX590" s="298"/>
      <c r="GY590" s="298"/>
      <c r="GZ590" s="298"/>
      <c r="HA590" s="298"/>
      <c r="HB590" s="298"/>
      <c r="HC590" s="298"/>
      <c r="HD590" s="298"/>
      <c r="HE590" s="298"/>
      <c r="HF590" s="298"/>
      <c r="HG590" s="298"/>
      <c r="HH590" s="298"/>
      <c r="HI590" s="298"/>
      <c r="HJ590" s="298"/>
      <c r="HK590" s="298"/>
      <c r="HL590" s="298"/>
      <c r="HM590" s="298"/>
      <c r="HN590" s="298"/>
      <c r="HO590" s="298"/>
      <c r="HP590" s="298"/>
      <c r="HQ590" s="298"/>
      <c r="HR590" s="298"/>
      <c r="HS590" s="298"/>
      <c r="HT590" s="298"/>
      <c r="HU590" s="298"/>
      <c r="HV590" s="298"/>
      <c r="HW590" s="298"/>
      <c r="HX590" s="298"/>
      <c r="HY590" s="298"/>
      <c r="HZ590" s="298"/>
      <c r="IA590" s="298"/>
      <c r="IB590" s="298"/>
      <c r="IC590" s="298"/>
      <c r="ID590" s="298"/>
      <c r="IE590" s="298"/>
      <c r="IF590" s="298"/>
      <c r="IG590" s="298"/>
      <c r="IH590" s="298"/>
      <c r="II590" s="298"/>
      <c r="IJ590" s="298"/>
      <c r="IK590" s="298"/>
      <c r="IL590" s="298"/>
      <c r="IM590" s="298"/>
      <c r="IN590" s="298"/>
      <c r="IO590" s="298"/>
      <c r="IP590" s="298"/>
      <c r="IQ590" s="298"/>
      <c r="IR590" s="298"/>
      <c r="IS590" s="298"/>
      <c r="IT590" s="298"/>
      <c r="IU590" s="298"/>
      <c r="IV590" s="298"/>
    </row>
    <row r="591" spans="1:256">
      <c r="A591" s="575">
        <v>486</v>
      </c>
      <c r="B591" s="576" t="str">
        <f t="shared" si="9"/>
        <v>Josh Exley U17M</v>
      </c>
      <c r="C591" s="577" t="s">
        <v>1600</v>
      </c>
      <c r="D591" s="578" t="s">
        <v>131</v>
      </c>
      <c r="E591" s="579" t="s">
        <v>2886</v>
      </c>
      <c r="F591" s="582" t="s">
        <v>2887</v>
      </c>
      <c r="G591" s="341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  <c r="AA591" s="298"/>
      <c r="AB591" s="298"/>
      <c r="AC591" s="298"/>
      <c r="AD591" s="298"/>
      <c r="AE591" s="298"/>
      <c r="AF591" s="298"/>
      <c r="AG591" s="298"/>
      <c r="AH591" s="298"/>
      <c r="AI591" s="298"/>
      <c r="AJ591" s="298"/>
      <c r="AK591" s="298"/>
      <c r="AL591" s="298"/>
      <c r="AM591" s="298"/>
      <c r="AN591" s="298"/>
      <c r="AO591" s="298"/>
      <c r="AP591" s="298"/>
      <c r="AQ591" s="298"/>
      <c r="AR591" s="298"/>
      <c r="AS591" s="298"/>
      <c r="AT591" s="298"/>
      <c r="AU591" s="298"/>
      <c r="AV591" s="298"/>
      <c r="AW591" s="298"/>
      <c r="AX591" s="298"/>
      <c r="AY591" s="298"/>
      <c r="AZ591" s="298"/>
      <c r="BA591" s="298"/>
      <c r="BB591" s="298"/>
      <c r="BC591" s="298"/>
      <c r="BD591" s="298"/>
      <c r="BE591" s="298"/>
      <c r="BF591" s="298"/>
      <c r="BG591" s="298"/>
      <c r="BH591" s="298"/>
      <c r="BI591" s="298"/>
      <c r="BJ591" s="298"/>
      <c r="BK591" s="298"/>
      <c r="BL591" s="298"/>
      <c r="BM591" s="298"/>
      <c r="BN591" s="298"/>
      <c r="BO591" s="298"/>
      <c r="BP591" s="298"/>
      <c r="BQ591" s="298"/>
      <c r="BR591" s="298"/>
      <c r="BS591" s="298"/>
      <c r="BT591" s="298"/>
      <c r="BU591" s="298"/>
      <c r="BV591" s="298"/>
      <c r="BW591" s="298"/>
      <c r="BX591" s="298"/>
      <c r="BY591" s="298"/>
      <c r="BZ591" s="298"/>
      <c r="CA591" s="298"/>
      <c r="CB591" s="298"/>
      <c r="CC591" s="298"/>
      <c r="CD591" s="298"/>
      <c r="CE591" s="298"/>
      <c r="CF591" s="298"/>
      <c r="CG591" s="298"/>
      <c r="CH591" s="298"/>
      <c r="CI591" s="298"/>
      <c r="CJ591" s="298"/>
      <c r="CK591" s="298"/>
      <c r="CL591" s="298"/>
      <c r="CM591" s="298"/>
      <c r="CN591" s="298"/>
      <c r="CO591" s="298"/>
      <c r="CP591" s="298"/>
      <c r="CQ591" s="298"/>
      <c r="CR591" s="298"/>
      <c r="CS591" s="298"/>
      <c r="CT591" s="298"/>
      <c r="CU591" s="298"/>
      <c r="CV591" s="298"/>
      <c r="CW591" s="298"/>
      <c r="CX591" s="298"/>
      <c r="CY591" s="298"/>
      <c r="CZ591" s="298"/>
      <c r="DA591" s="298"/>
      <c r="DB591" s="298"/>
      <c r="DC591" s="298"/>
      <c r="DD591" s="298"/>
      <c r="DE591" s="298"/>
      <c r="DF591" s="298"/>
      <c r="DG591" s="298"/>
      <c r="DH591" s="298"/>
      <c r="DI591" s="298"/>
      <c r="DJ591" s="298"/>
      <c r="DK591" s="298"/>
      <c r="DL591" s="298"/>
      <c r="DM591" s="298"/>
      <c r="DN591" s="298"/>
      <c r="DO591" s="298"/>
      <c r="DP591" s="298"/>
      <c r="DQ591" s="298"/>
      <c r="DR591" s="298"/>
      <c r="DS591" s="298"/>
      <c r="DT591" s="298"/>
      <c r="DU591" s="298"/>
      <c r="DV591" s="298"/>
      <c r="DW591" s="298"/>
      <c r="DX591" s="298"/>
      <c r="DY591" s="298"/>
      <c r="DZ591" s="298"/>
      <c r="EA591" s="298"/>
      <c r="EB591" s="298"/>
      <c r="EC591" s="298"/>
      <c r="ED591" s="298"/>
      <c r="EE591" s="298"/>
      <c r="EF591" s="298"/>
      <c r="EG591" s="298"/>
      <c r="EH591" s="298"/>
      <c r="EI591" s="298"/>
      <c r="EJ591" s="298"/>
      <c r="EK591" s="298"/>
      <c r="EL591" s="298"/>
      <c r="EM591" s="298"/>
      <c r="EN591" s="298"/>
      <c r="EO591" s="298"/>
      <c r="EP591" s="298"/>
      <c r="EQ591" s="298"/>
      <c r="ER591" s="298"/>
      <c r="ES591" s="298"/>
      <c r="ET591" s="298"/>
      <c r="EU591" s="298"/>
      <c r="EV591" s="298"/>
      <c r="EW591" s="298"/>
      <c r="EX591" s="298"/>
      <c r="EY591" s="298"/>
      <c r="EZ591" s="298"/>
      <c r="FA591" s="298"/>
      <c r="FB591" s="298"/>
      <c r="FC591" s="298"/>
      <c r="FD591" s="298"/>
      <c r="FE591" s="298"/>
      <c r="FF591" s="298"/>
      <c r="FG591" s="298"/>
      <c r="FH591" s="298"/>
      <c r="FI591" s="298"/>
      <c r="FJ591" s="298"/>
      <c r="FK591" s="298"/>
      <c r="FL591" s="298"/>
      <c r="FM591" s="298"/>
      <c r="FN591" s="298"/>
      <c r="FO591" s="298"/>
      <c r="FP591" s="298"/>
      <c r="FQ591" s="298"/>
      <c r="FR591" s="298"/>
      <c r="FS591" s="298"/>
      <c r="FT591" s="298"/>
      <c r="FU591" s="298"/>
      <c r="FV591" s="298"/>
      <c r="FW591" s="298"/>
      <c r="FX591" s="298"/>
      <c r="FY591" s="298"/>
      <c r="FZ591" s="298"/>
      <c r="GA591" s="298"/>
      <c r="GB591" s="298"/>
      <c r="GC591" s="298"/>
      <c r="GD591" s="298"/>
      <c r="GE591" s="298"/>
      <c r="GF591" s="298"/>
      <c r="GG591" s="298"/>
      <c r="GH591" s="298"/>
      <c r="GI591" s="298"/>
      <c r="GJ591" s="298"/>
      <c r="GK591" s="298"/>
      <c r="GL591" s="298"/>
      <c r="GM591" s="298"/>
      <c r="GN591" s="298"/>
      <c r="GO591" s="298"/>
      <c r="GP591" s="298"/>
      <c r="GQ591" s="298"/>
      <c r="GR591" s="298"/>
      <c r="GS591" s="298"/>
      <c r="GT591" s="298"/>
      <c r="GU591" s="298"/>
      <c r="GV591" s="298"/>
      <c r="GW591" s="298"/>
      <c r="GX591" s="298"/>
      <c r="GY591" s="298"/>
      <c r="GZ591" s="298"/>
      <c r="HA591" s="298"/>
      <c r="HB591" s="298"/>
      <c r="HC591" s="298"/>
      <c r="HD591" s="298"/>
      <c r="HE591" s="298"/>
      <c r="HF591" s="298"/>
      <c r="HG591" s="298"/>
      <c r="HH591" s="298"/>
      <c r="HI591" s="298"/>
      <c r="HJ591" s="298"/>
      <c r="HK591" s="298"/>
      <c r="HL591" s="298"/>
      <c r="HM591" s="298"/>
      <c r="HN591" s="298"/>
      <c r="HO591" s="298"/>
      <c r="HP591" s="298"/>
      <c r="HQ591" s="298"/>
      <c r="HR591" s="298"/>
      <c r="HS591" s="298"/>
      <c r="HT591" s="298"/>
      <c r="HU591" s="298"/>
      <c r="HV591" s="298"/>
      <c r="HW591" s="298"/>
      <c r="HX591" s="298"/>
      <c r="HY591" s="298"/>
      <c r="HZ591" s="298"/>
      <c r="IA591" s="298"/>
      <c r="IB591" s="298"/>
      <c r="IC591" s="298"/>
      <c r="ID591" s="298"/>
      <c r="IE591" s="298"/>
      <c r="IF591" s="298"/>
      <c r="IG591" s="298"/>
      <c r="IH591" s="298"/>
      <c r="II591" s="298"/>
      <c r="IJ591" s="298"/>
      <c r="IK591" s="298"/>
      <c r="IL591" s="298"/>
      <c r="IM591" s="298"/>
      <c r="IN591" s="298"/>
      <c r="IO591" s="298"/>
      <c r="IP591" s="298"/>
      <c r="IQ591" s="298"/>
      <c r="IR591" s="298"/>
      <c r="IS591" s="298"/>
      <c r="IT591" s="298"/>
      <c r="IU591" s="298"/>
      <c r="IV591" s="298"/>
    </row>
    <row r="592" spans="1:256">
      <c r="A592" s="575">
        <v>487</v>
      </c>
      <c r="B592" s="576" t="str">
        <f t="shared" si="9"/>
        <v>Lewis Naptin U17M</v>
      </c>
      <c r="C592" s="577" t="s">
        <v>1600</v>
      </c>
      <c r="D592" s="578" t="s">
        <v>131</v>
      </c>
      <c r="E592" s="579" t="s">
        <v>2362</v>
      </c>
      <c r="F592" s="578" t="s">
        <v>2179</v>
      </c>
      <c r="G592" s="341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  <c r="AA592" s="298"/>
      <c r="AB592" s="298"/>
      <c r="AC592" s="298"/>
      <c r="AD592" s="298"/>
      <c r="AE592" s="298"/>
      <c r="AF592" s="298"/>
      <c r="AG592" s="298"/>
      <c r="AH592" s="298"/>
      <c r="AI592" s="298"/>
      <c r="AJ592" s="298"/>
      <c r="AK592" s="298"/>
      <c r="AL592" s="298"/>
      <c r="AM592" s="298"/>
      <c r="AN592" s="298"/>
      <c r="AO592" s="298"/>
      <c r="AP592" s="298"/>
      <c r="AQ592" s="298"/>
      <c r="AR592" s="298"/>
      <c r="AS592" s="298"/>
      <c r="AT592" s="298"/>
      <c r="AU592" s="298"/>
      <c r="AV592" s="298"/>
      <c r="AW592" s="298"/>
      <c r="AX592" s="298"/>
      <c r="AY592" s="298"/>
      <c r="AZ592" s="298"/>
      <c r="BA592" s="298"/>
      <c r="BB592" s="298"/>
      <c r="BC592" s="298"/>
      <c r="BD592" s="298"/>
      <c r="BE592" s="298"/>
      <c r="BF592" s="298"/>
      <c r="BG592" s="298"/>
      <c r="BH592" s="298"/>
      <c r="BI592" s="298"/>
      <c r="BJ592" s="298"/>
      <c r="BK592" s="298"/>
      <c r="BL592" s="298"/>
      <c r="BM592" s="298"/>
      <c r="BN592" s="298"/>
      <c r="BO592" s="298"/>
      <c r="BP592" s="298"/>
      <c r="BQ592" s="298"/>
      <c r="BR592" s="298"/>
      <c r="BS592" s="298"/>
      <c r="BT592" s="298"/>
      <c r="BU592" s="298"/>
      <c r="BV592" s="298"/>
      <c r="BW592" s="298"/>
      <c r="BX592" s="298"/>
      <c r="BY592" s="298"/>
      <c r="BZ592" s="298"/>
      <c r="CA592" s="298"/>
      <c r="CB592" s="298"/>
      <c r="CC592" s="298"/>
      <c r="CD592" s="298"/>
      <c r="CE592" s="298"/>
      <c r="CF592" s="298"/>
      <c r="CG592" s="298"/>
      <c r="CH592" s="298"/>
      <c r="CI592" s="298"/>
      <c r="CJ592" s="298"/>
      <c r="CK592" s="298"/>
      <c r="CL592" s="298"/>
      <c r="CM592" s="298"/>
      <c r="CN592" s="298"/>
      <c r="CO592" s="298"/>
      <c r="CP592" s="298"/>
      <c r="CQ592" s="298"/>
      <c r="CR592" s="298"/>
      <c r="CS592" s="298"/>
      <c r="CT592" s="298"/>
      <c r="CU592" s="298"/>
      <c r="CV592" s="298"/>
      <c r="CW592" s="298"/>
      <c r="CX592" s="298"/>
      <c r="CY592" s="298"/>
      <c r="CZ592" s="298"/>
      <c r="DA592" s="298"/>
      <c r="DB592" s="298"/>
      <c r="DC592" s="298"/>
      <c r="DD592" s="298"/>
      <c r="DE592" s="298"/>
      <c r="DF592" s="298"/>
      <c r="DG592" s="298"/>
      <c r="DH592" s="298"/>
      <c r="DI592" s="298"/>
      <c r="DJ592" s="298"/>
      <c r="DK592" s="298"/>
      <c r="DL592" s="298"/>
      <c r="DM592" s="298"/>
      <c r="DN592" s="298"/>
      <c r="DO592" s="298"/>
      <c r="DP592" s="298"/>
      <c r="DQ592" s="298"/>
      <c r="DR592" s="298"/>
      <c r="DS592" s="298"/>
      <c r="DT592" s="298"/>
      <c r="DU592" s="298"/>
      <c r="DV592" s="298"/>
      <c r="DW592" s="298"/>
      <c r="DX592" s="298"/>
      <c r="DY592" s="298"/>
      <c r="DZ592" s="298"/>
      <c r="EA592" s="298"/>
      <c r="EB592" s="298"/>
      <c r="EC592" s="298"/>
      <c r="ED592" s="298"/>
      <c r="EE592" s="298"/>
      <c r="EF592" s="298"/>
      <c r="EG592" s="298"/>
      <c r="EH592" s="298"/>
      <c r="EI592" s="298"/>
      <c r="EJ592" s="298"/>
      <c r="EK592" s="298"/>
      <c r="EL592" s="298"/>
      <c r="EM592" s="298"/>
      <c r="EN592" s="298"/>
      <c r="EO592" s="298"/>
      <c r="EP592" s="298"/>
      <c r="EQ592" s="298"/>
      <c r="ER592" s="298"/>
      <c r="ES592" s="298"/>
      <c r="ET592" s="298"/>
      <c r="EU592" s="298"/>
      <c r="EV592" s="298"/>
      <c r="EW592" s="298"/>
      <c r="EX592" s="298"/>
      <c r="EY592" s="298"/>
      <c r="EZ592" s="298"/>
      <c r="FA592" s="298"/>
      <c r="FB592" s="298"/>
      <c r="FC592" s="298"/>
      <c r="FD592" s="298"/>
      <c r="FE592" s="298"/>
      <c r="FF592" s="298"/>
      <c r="FG592" s="298"/>
      <c r="FH592" s="298"/>
      <c r="FI592" s="298"/>
      <c r="FJ592" s="298"/>
      <c r="FK592" s="298"/>
      <c r="FL592" s="298"/>
      <c r="FM592" s="298"/>
      <c r="FN592" s="298"/>
      <c r="FO592" s="298"/>
      <c r="FP592" s="298"/>
      <c r="FQ592" s="298"/>
      <c r="FR592" s="298"/>
      <c r="FS592" s="298"/>
      <c r="FT592" s="298"/>
      <c r="FU592" s="298"/>
      <c r="FV592" s="298"/>
      <c r="FW592" s="298"/>
      <c r="FX592" s="298"/>
      <c r="FY592" s="298"/>
      <c r="FZ592" s="298"/>
      <c r="GA592" s="298"/>
      <c r="GB592" s="298"/>
      <c r="GC592" s="298"/>
      <c r="GD592" s="298"/>
      <c r="GE592" s="298"/>
      <c r="GF592" s="298"/>
      <c r="GG592" s="298"/>
      <c r="GH592" s="298"/>
      <c r="GI592" s="298"/>
      <c r="GJ592" s="298"/>
      <c r="GK592" s="298"/>
      <c r="GL592" s="298"/>
      <c r="GM592" s="298"/>
      <c r="GN592" s="298"/>
      <c r="GO592" s="298"/>
      <c r="GP592" s="298"/>
      <c r="GQ592" s="298"/>
      <c r="GR592" s="298"/>
      <c r="GS592" s="298"/>
      <c r="GT592" s="298"/>
      <c r="GU592" s="298"/>
      <c r="GV592" s="298"/>
      <c r="GW592" s="298"/>
      <c r="GX592" s="298"/>
      <c r="GY592" s="298"/>
      <c r="GZ592" s="298"/>
      <c r="HA592" s="298"/>
      <c r="HB592" s="298"/>
      <c r="HC592" s="298"/>
      <c r="HD592" s="298"/>
      <c r="HE592" s="298"/>
      <c r="HF592" s="298"/>
      <c r="HG592" s="298"/>
      <c r="HH592" s="298"/>
      <c r="HI592" s="298"/>
      <c r="HJ592" s="298"/>
      <c r="HK592" s="298"/>
      <c r="HL592" s="298"/>
      <c r="HM592" s="298"/>
      <c r="HN592" s="298"/>
      <c r="HO592" s="298"/>
      <c r="HP592" s="298"/>
      <c r="HQ592" s="298"/>
      <c r="HR592" s="298"/>
      <c r="HS592" s="298"/>
      <c r="HT592" s="298"/>
      <c r="HU592" s="298"/>
      <c r="HV592" s="298"/>
      <c r="HW592" s="298"/>
      <c r="HX592" s="298"/>
      <c r="HY592" s="298"/>
      <c r="HZ592" s="298"/>
      <c r="IA592" s="298"/>
      <c r="IB592" s="298"/>
      <c r="IC592" s="298"/>
      <c r="ID592" s="298"/>
      <c r="IE592" s="298"/>
      <c r="IF592" s="298"/>
      <c r="IG592" s="298"/>
      <c r="IH592" s="298"/>
      <c r="II592" s="298"/>
      <c r="IJ592" s="298"/>
      <c r="IK592" s="298"/>
      <c r="IL592" s="298"/>
      <c r="IM592" s="298"/>
      <c r="IN592" s="298"/>
      <c r="IO592" s="298"/>
      <c r="IP592" s="298"/>
      <c r="IQ592" s="298"/>
      <c r="IR592" s="298"/>
      <c r="IS592" s="298"/>
      <c r="IT592" s="298"/>
      <c r="IU592" s="298"/>
      <c r="IV592" s="298"/>
    </row>
    <row r="593" spans="1:256">
      <c r="A593" s="575">
        <v>488</v>
      </c>
      <c r="B593" s="576" t="str">
        <f t="shared" si="9"/>
        <v>Lloyd Arnold U17M</v>
      </c>
      <c r="C593" s="577" t="s">
        <v>1600</v>
      </c>
      <c r="D593" s="578" t="s">
        <v>131</v>
      </c>
      <c r="E593" s="589" t="s">
        <v>2065</v>
      </c>
      <c r="F593" s="588" t="s">
        <v>2124</v>
      </c>
      <c r="G593" s="341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  <c r="AA593" s="298"/>
      <c r="AB593" s="298"/>
      <c r="AC593" s="298"/>
      <c r="AD593" s="298"/>
      <c r="AE593" s="298"/>
      <c r="AF593" s="298"/>
      <c r="AG593" s="298"/>
      <c r="AH593" s="298"/>
      <c r="AI593" s="298"/>
      <c r="AJ593" s="298"/>
      <c r="AK593" s="298"/>
      <c r="AL593" s="298"/>
      <c r="AM593" s="298"/>
      <c r="AN593" s="298"/>
      <c r="AO593" s="298"/>
      <c r="AP593" s="298"/>
      <c r="AQ593" s="298"/>
      <c r="AR593" s="298"/>
      <c r="AS593" s="298"/>
      <c r="AT593" s="298"/>
      <c r="AU593" s="298"/>
      <c r="AV593" s="298"/>
      <c r="AW593" s="298"/>
      <c r="AX593" s="298"/>
      <c r="AY593" s="298"/>
      <c r="AZ593" s="298"/>
      <c r="BA593" s="298"/>
      <c r="BB593" s="298"/>
      <c r="BC593" s="298"/>
      <c r="BD593" s="298"/>
      <c r="BE593" s="298"/>
      <c r="BF593" s="298"/>
      <c r="BG593" s="298"/>
      <c r="BH593" s="298"/>
      <c r="BI593" s="298"/>
      <c r="BJ593" s="298"/>
      <c r="BK593" s="298"/>
      <c r="BL593" s="298"/>
      <c r="BM593" s="298"/>
      <c r="BN593" s="298"/>
      <c r="BO593" s="298"/>
      <c r="BP593" s="298"/>
      <c r="BQ593" s="298"/>
      <c r="BR593" s="298"/>
      <c r="BS593" s="298"/>
      <c r="BT593" s="298"/>
      <c r="BU593" s="298"/>
      <c r="BV593" s="298"/>
      <c r="BW593" s="298"/>
      <c r="BX593" s="298"/>
      <c r="BY593" s="298"/>
      <c r="BZ593" s="298"/>
      <c r="CA593" s="298"/>
      <c r="CB593" s="298"/>
      <c r="CC593" s="298"/>
      <c r="CD593" s="298"/>
      <c r="CE593" s="298"/>
      <c r="CF593" s="298"/>
      <c r="CG593" s="298"/>
      <c r="CH593" s="298"/>
      <c r="CI593" s="298"/>
      <c r="CJ593" s="298"/>
      <c r="CK593" s="298"/>
      <c r="CL593" s="298"/>
      <c r="CM593" s="298"/>
      <c r="CN593" s="298"/>
      <c r="CO593" s="298"/>
      <c r="CP593" s="298"/>
      <c r="CQ593" s="298"/>
      <c r="CR593" s="298"/>
      <c r="CS593" s="298"/>
      <c r="CT593" s="298"/>
      <c r="CU593" s="298"/>
      <c r="CV593" s="298"/>
      <c r="CW593" s="298"/>
      <c r="CX593" s="298"/>
      <c r="CY593" s="298"/>
      <c r="CZ593" s="298"/>
      <c r="DA593" s="298"/>
      <c r="DB593" s="298"/>
      <c r="DC593" s="298"/>
      <c r="DD593" s="298"/>
      <c r="DE593" s="298"/>
      <c r="DF593" s="298"/>
      <c r="DG593" s="298"/>
      <c r="DH593" s="298"/>
      <c r="DI593" s="298"/>
      <c r="DJ593" s="298"/>
      <c r="DK593" s="298"/>
      <c r="DL593" s="298"/>
      <c r="DM593" s="298"/>
      <c r="DN593" s="298"/>
      <c r="DO593" s="298"/>
      <c r="DP593" s="298"/>
      <c r="DQ593" s="298"/>
      <c r="DR593" s="298"/>
      <c r="DS593" s="298"/>
      <c r="DT593" s="298"/>
      <c r="DU593" s="298"/>
      <c r="DV593" s="298"/>
      <c r="DW593" s="298"/>
      <c r="DX593" s="298"/>
      <c r="DY593" s="298"/>
      <c r="DZ593" s="298"/>
      <c r="EA593" s="298"/>
      <c r="EB593" s="298"/>
      <c r="EC593" s="298"/>
      <c r="ED593" s="298"/>
      <c r="EE593" s="298"/>
      <c r="EF593" s="298"/>
      <c r="EG593" s="298"/>
      <c r="EH593" s="298"/>
      <c r="EI593" s="298"/>
      <c r="EJ593" s="298"/>
      <c r="EK593" s="298"/>
      <c r="EL593" s="298"/>
      <c r="EM593" s="298"/>
      <c r="EN593" s="298"/>
      <c r="EO593" s="298"/>
      <c r="EP593" s="298"/>
      <c r="EQ593" s="298"/>
      <c r="ER593" s="298"/>
      <c r="ES593" s="298"/>
      <c r="ET593" s="298"/>
      <c r="EU593" s="298"/>
      <c r="EV593" s="298"/>
      <c r="EW593" s="298"/>
      <c r="EX593" s="298"/>
      <c r="EY593" s="298"/>
      <c r="EZ593" s="298"/>
      <c r="FA593" s="298"/>
      <c r="FB593" s="298"/>
      <c r="FC593" s="298"/>
      <c r="FD593" s="298"/>
      <c r="FE593" s="298"/>
      <c r="FF593" s="298"/>
      <c r="FG593" s="298"/>
      <c r="FH593" s="298"/>
      <c r="FI593" s="298"/>
      <c r="FJ593" s="298"/>
      <c r="FK593" s="298"/>
      <c r="FL593" s="298"/>
      <c r="FM593" s="298"/>
      <c r="FN593" s="298"/>
      <c r="FO593" s="298"/>
      <c r="FP593" s="298"/>
      <c r="FQ593" s="298"/>
      <c r="FR593" s="298"/>
      <c r="FS593" s="298"/>
      <c r="FT593" s="298"/>
      <c r="FU593" s="298"/>
      <c r="FV593" s="298"/>
      <c r="FW593" s="298"/>
      <c r="FX593" s="298"/>
      <c r="FY593" s="298"/>
      <c r="FZ593" s="298"/>
      <c r="GA593" s="298"/>
      <c r="GB593" s="298"/>
      <c r="GC593" s="298"/>
      <c r="GD593" s="298"/>
      <c r="GE593" s="298"/>
      <c r="GF593" s="298"/>
      <c r="GG593" s="298"/>
      <c r="GH593" s="298"/>
      <c r="GI593" s="298"/>
      <c r="GJ593" s="298"/>
      <c r="GK593" s="298"/>
      <c r="GL593" s="298"/>
      <c r="GM593" s="298"/>
      <c r="GN593" s="298"/>
      <c r="GO593" s="298"/>
      <c r="GP593" s="298"/>
      <c r="GQ593" s="298"/>
      <c r="GR593" s="298"/>
      <c r="GS593" s="298"/>
      <c r="GT593" s="298"/>
      <c r="GU593" s="298"/>
      <c r="GV593" s="298"/>
      <c r="GW593" s="298"/>
      <c r="GX593" s="298"/>
      <c r="GY593" s="298"/>
      <c r="GZ593" s="298"/>
      <c r="HA593" s="298"/>
      <c r="HB593" s="298"/>
      <c r="HC593" s="298"/>
      <c r="HD593" s="298"/>
      <c r="HE593" s="298"/>
      <c r="HF593" s="298"/>
      <c r="HG593" s="298"/>
      <c r="HH593" s="298"/>
      <c r="HI593" s="298"/>
      <c r="HJ593" s="298"/>
      <c r="HK593" s="298"/>
      <c r="HL593" s="298"/>
      <c r="HM593" s="298"/>
      <c r="HN593" s="298"/>
      <c r="HO593" s="298"/>
      <c r="HP593" s="298"/>
      <c r="HQ593" s="298"/>
      <c r="HR593" s="298"/>
      <c r="HS593" s="298"/>
      <c r="HT593" s="298"/>
      <c r="HU593" s="298"/>
      <c r="HV593" s="298"/>
      <c r="HW593" s="298"/>
      <c r="HX593" s="298"/>
      <c r="HY593" s="298"/>
      <c r="HZ593" s="298"/>
      <c r="IA593" s="298"/>
      <c r="IB593" s="298"/>
      <c r="IC593" s="298"/>
      <c r="ID593" s="298"/>
      <c r="IE593" s="298"/>
      <c r="IF593" s="298"/>
      <c r="IG593" s="298"/>
      <c r="IH593" s="298"/>
      <c r="II593" s="298"/>
      <c r="IJ593" s="298"/>
      <c r="IK593" s="298"/>
      <c r="IL593" s="298"/>
      <c r="IM593" s="298"/>
      <c r="IN593" s="298"/>
      <c r="IO593" s="298"/>
      <c r="IP593" s="298"/>
      <c r="IQ593" s="298"/>
      <c r="IR593" s="298"/>
      <c r="IS593" s="298"/>
      <c r="IT593" s="298"/>
      <c r="IU593" s="298"/>
      <c r="IV593" s="298"/>
    </row>
    <row r="594" spans="1:256">
      <c r="A594" s="575">
        <v>489</v>
      </c>
      <c r="B594" s="576" t="str">
        <f t="shared" si="9"/>
        <v>Ludovic Rothman U17M</v>
      </c>
      <c r="C594" s="577" t="s">
        <v>1600</v>
      </c>
      <c r="D594" s="588" t="s">
        <v>131</v>
      </c>
      <c r="E594" s="589" t="s">
        <v>2371</v>
      </c>
      <c r="F594" s="588" t="s">
        <v>2372</v>
      </c>
      <c r="G594" s="341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  <c r="AA594" s="298"/>
      <c r="AB594" s="298"/>
      <c r="AC594" s="298"/>
      <c r="AD594" s="298"/>
      <c r="AE594" s="298"/>
      <c r="AF594" s="298"/>
      <c r="AG594" s="298"/>
      <c r="AH594" s="298"/>
      <c r="AI594" s="298"/>
      <c r="AJ594" s="298"/>
      <c r="AK594" s="298"/>
      <c r="AL594" s="298"/>
      <c r="AM594" s="298"/>
      <c r="AN594" s="298"/>
      <c r="AO594" s="298"/>
      <c r="AP594" s="298"/>
      <c r="AQ594" s="298"/>
      <c r="AR594" s="298"/>
      <c r="AS594" s="298"/>
      <c r="AT594" s="298"/>
      <c r="AU594" s="298"/>
      <c r="AV594" s="298"/>
      <c r="AW594" s="298"/>
      <c r="AX594" s="298"/>
      <c r="AY594" s="298"/>
      <c r="AZ594" s="298"/>
      <c r="BA594" s="298"/>
      <c r="BB594" s="298"/>
      <c r="BC594" s="298"/>
      <c r="BD594" s="298"/>
      <c r="BE594" s="298"/>
      <c r="BF594" s="298"/>
      <c r="BG594" s="298"/>
      <c r="BH594" s="298"/>
      <c r="BI594" s="298"/>
      <c r="BJ594" s="298"/>
      <c r="BK594" s="298"/>
      <c r="BL594" s="298"/>
      <c r="BM594" s="298"/>
      <c r="BN594" s="298"/>
      <c r="BO594" s="298"/>
      <c r="BP594" s="298"/>
      <c r="BQ594" s="298"/>
      <c r="BR594" s="298"/>
      <c r="BS594" s="298"/>
      <c r="BT594" s="298"/>
      <c r="BU594" s="298"/>
      <c r="BV594" s="298"/>
      <c r="BW594" s="298"/>
      <c r="BX594" s="298"/>
      <c r="BY594" s="298"/>
      <c r="BZ594" s="298"/>
      <c r="CA594" s="298"/>
      <c r="CB594" s="298"/>
      <c r="CC594" s="298"/>
      <c r="CD594" s="298"/>
      <c r="CE594" s="298"/>
      <c r="CF594" s="298"/>
      <c r="CG594" s="298"/>
      <c r="CH594" s="298"/>
      <c r="CI594" s="298"/>
      <c r="CJ594" s="298"/>
      <c r="CK594" s="298"/>
      <c r="CL594" s="298"/>
      <c r="CM594" s="298"/>
      <c r="CN594" s="298"/>
      <c r="CO594" s="298"/>
      <c r="CP594" s="298"/>
      <c r="CQ594" s="298"/>
      <c r="CR594" s="298"/>
      <c r="CS594" s="298"/>
      <c r="CT594" s="298"/>
      <c r="CU594" s="298"/>
      <c r="CV594" s="298"/>
      <c r="CW594" s="298"/>
      <c r="CX594" s="298"/>
      <c r="CY594" s="298"/>
      <c r="CZ594" s="298"/>
      <c r="DA594" s="298"/>
      <c r="DB594" s="298"/>
      <c r="DC594" s="298"/>
      <c r="DD594" s="298"/>
      <c r="DE594" s="298"/>
      <c r="DF594" s="298"/>
      <c r="DG594" s="298"/>
      <c r="DH594" s="298"/>
      <c r="DI594" s="298"/>
      <c r="DJ594" s="298"/>
      <c r="DK594" s="298"/>
      <c r="DL594" s="298"/>
      <c r="DM594" s="298"/>
      <c r="DN594" s="298"/>
      <c r="DO594" s="298"/>
      <c r="DP594" s="298"/>
      <c r="DQ594" s="298"/>
      <c r="DR594" s="298"/>
      <c r="DS594" s="298"/>
      <c r="DT594" s="298"/>
      <c r="DU594" s="298"/>
      <c r="DV594" s="298"/>
      <c r="DW594" s="298"/>
      <c r="DX594" s="298"/>
      <c r="DY594" s="298"/>
      <c r="DZ594" s="298"/>
      <c r="EA594" s="298"/>
      <c r="EB594" s="298"/>
      <c r="EC594" s="298"/>
      <c r="ED594" s="298"/>
      <c r="EE594" s="298"/>
      <c r="EF594" s="298"/>
      <c r="EG594" s="298"/>
      <c r="EH594" s="298"/>
      <c r="EI594" s="298"/>
      <c r="EJ594" s="298"/>
      <c r="EK594" s="298"/>
      <c r="EL594" s="298"/>
      <c r="EM594" s="298"/>
      <c r="EN594" s="298"/>
      <c r="EO594" s="298"/>
      <c r="EP594" s="298"/>
      <c r="EQ594" s="298"/>
      <c r="ER594" s="298"/>
      <c r="ES594" s="298"/>
      <c r="ET594" s="298"/>
      <c r="EU594" s="298"/>
      <c r="EV594" s="298"/>
      <c r="EW594" s="298"/>
      <c r="EX594" s="298"/>
      <c r="EY594" s="298"/>
      <c r="EZ594" s="298"/>
      <c r="FA594" s="298"/>
      <c r="FB594" s="298"/>
      <c r="FC594" s="298"/>
      <c r="FD594" s="298"/>
      <c r="FE594" s="298"/>
      <c r="FF594" s="298"/>
      <c r="FG594" s="298"/>
      <c r="FH594" s="298"/>
      <c r="FI594" s="298"/>
      <c r="FJ594" s="298"/>
      <c r="FK594" s="298"/>
      <c r="FL594" s="298"/>
      <c r="FM594" s="298"/>
      <c r="FN594" s="298"/>
      <c r="FO594" s="298"/>
      <c r="FP594" s="298"/>
      <c r="FQ594" s="298"/>
      <c r="FR594" s="298"/>
      <c r="FS594" s="298"/>
      <c r="FT594" s="298"/>
      <c r="FU594" s="298"/>
      <c r="FV594" s="298"/>
      <c r="FW594" s="298"/>
      <c r="FX594" s="298"/>
      <c r="FY594" s="298"/>
      <c r="FZ594" s="298"/>
      <c r="GA594" s="298"/>
      <c r="GB594" s="298"/>
      <c r="GC594" s="298"/>
      <c r="GD594" s="298"/>
      <c r="GE594" s="298"/>
      <c r="GF594" s="298"/>
      <c r="GG594" s="298"/>
      <c r="GH594" s="298"/>
      <c r="GI594" s="298"/>
      <c r="GJ594" s="298"/>
      <c r="GK594" s="298"/>
      <c r="GL594" s="298"/>
      <c r="GM594" s="298"/>
      <c r="GN594" s="298"/>
      <c r="GO594" s="298"/>
      <c r="GP594" s="298"/>
      <c r="GQ594" s="298"/>
      <c r="GR594" s="298"/>
      <c r="GS594" s="298"/>
      <c r="GT594" s="298"/>
      <c r="GU594" s="298"/>
      <c r="GV594" s="298"/>
      <c r="GW594" s="298"/>
      <c r="GX594" s="298"/>
      <c r="GY594" s="298"/>
      <c r="GZ594" s="298"/>
      <c r="HA594" s="298"/>
      <c r="HB594" s="298"/>
      <c r="HC594" s="298"/>
      <c r="HD594" s="298"/>
      <c r="HE594" s="298"/>
      <c r="HF594" s="298"/>
      <c r="HG594" s="298"/>
      <c r="HH594" s="298"/>
      <c r="HI594" s="298"/>
      <c r="HJ594" s="298"/>
      <c r="HK594" s="298"/>
      <c r="HL594" s="298"/>
      <c r="HM594" s="298"/>
      <c r="HN594" s="298"/>
      <c r="HO594" s="298"/>
      <c r="HP594" s="298"/>
      <c r="HQ594" s="298"/>
      <c r="HR594" s="298"/>
      <c r="HS594" s="298"/>
      <c r="HT594" s="298"/>
      <c r="HU594" s="298"/>
      <c r="HV594" s="298"/>
      <c r="HW594" s="298"/>
      <c r="HX594" s="298"/>
      <c r="HY594" s="298"/>
      <c r="HZ594" s="298"/>
      <c r="IA594" s="298"/>
      <c r="IB594" s="298"/>
      <c r="IC594" s="298"/>
      <c r="ID594" s="298"/>
      <c r="IE594" s="298"/>
      <c r="IF594" s="298"/>
      <c r="IG594" s="298"/>
      <c r="IH594" s="298"/>
      <c r="II594" s="298"/>
      <c r="IJ594" s="298"/>
      <c r="IK594" s="298"/>
      <c r="IL594" s="298"/>
      <c r="IM594" s="298"/>
      <c r="IN594" s="298"/>
      <c r="IO594" s="298"/>
      <c r="IP594" s="298"/>
      <c r="IQ594" s="298"/>
      <c r="IR594" s="298"/>
      <c r="IS594" s="298"/>
      <c r="IT594" s="298"/>
      <c r="IU594" s="298"/>
      <c r="IV594" s="298"/>
    </row>
    <row r="595" spans="1:256">
      <c r="A595" s="575">
        <v>490</v>
      </c>
      <c r="B595" s="576" t="str">
        <f t="shared" si="9"/>
        <v>Nathan Cracknell U17M</v>
      </c>
      <c r="C595" s="577" t="s">
        <v>1600</v>
      </c>
      <c r="D595" s="578" t="s">
        <v>131</v>
      </c>
      <c r="E595" s="589" t="s">
        <v>2358</v>
      </c>
      <c r="F595" s="588" t="s">
        <v>2359</v>
      </c>
      <c r="G595" s="341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  <c r="AA595" s="298"/>
      <c r="AB595" s="298"/>
      <c r="AC595" s="298"/>
      <c r="AD595" s="298"/>
      <c r="AE595" s="298"/>
      <c r="AF595" s="298"/>
      <c r="AG595" s="298"/>
      <c r="AH595" s="298"/>
      <c r="AI595" s="298"/>
      <c r="AJ595" s="298"/>
      <c r="AK595" s="298"/>
      <c r="AL595" s="298"/>
      <c r="AM595" s="298"/>
      <c r="AN595" s="298"/>
      <c r="AO595" s="298"/>
      <c r="AP595" s="298"/>
      <c r="AQ595" s="298"/>
      <c r="AR595" s="298"/>
      <c r="AS595" s="298"/>
      <c r="AT595" s="298"/>
      <c r="AU595" s="298"/>
      <c r="AV595" s="298"/>
      <c r="AW595" s="298"/>
      <c r="AX595" s="298"/>
      <c r="AY595" s="298"/>
      <c r="AZ595" s="298"/>
      <c r="BA595" s="298"/>
      <c r="BB595" s="298"/>
      <c r="BC595" s="298"/>
      <c r="BD595" s="298"/>
      <c r="BE595" s="298"/>
      <c r="BF595" s="298"/>
      <c r="BG595" s="298"/>
      <c r="BH595" s="298"/>
      <c r="BI595" s="298"/>
      <c r="BJ595" s="298"/>
      <c r="BK595" s="298"/>
      <c r="BL595" s="298"/>
      <c r="BM595" s="298"/>
      <c r="BN595" s="298"/>
      <c r="BO595" s="298"/>
      <c r="BP595" s="298"/>
      <c r="BQ595" s="298"/>
      <c r="BR595" s="298"/>
      <c r="BS595" s="298"/>
      <c r="BT595" s="298"/>
      <c r="BU595" s="298"/>
      <c r="BV595" s="298"/>
      <c r="BW595" s="298"/>
      <c r="BX595" s="298"/>
      <c r="BY595" s="298"/>
      <c r="BZ595" s="298"/>
      <c r="CA595" s="298"/>
      <c r="CB595" s="298"/>
      <c r="CC595" s="298"/>
      <c r="CD595" s="298"/>
      <c r="CE595" s="298"/>
      <c r="CF595" s="298"/>
      <c r="CG595" s="298"/>
      <c r="CH595" s="298"/>
      <c r="CI595" s="298"/>
      <c r="CJ595" s="298"/>
      <c r="CK595" s="298"/>
      <c r="CL595" s="298"/>
      <c r="CM595" s="298"/>
      <c r="CN595" s="298"/>
      <c r="CO595" s="298"/>
      <c r="CP595" s="298"/>
      <c r="CQ595" s="298"/>
      <c r="CR595" s="298"/>
      <c r="CS595" s="298"/>
      <c r="CT595" s="298"/>
      <c r="CU595" s="298"/>
      <c r="CV595" s="298"/>
      <c r="CW595" s="298"/>
      <c r="CX595" s="298"/>
      <c r="CY595" s="298"/>
      <c r="CZ595" s="298"/>
      <c r="DA595" s="298"/>
      <c r="DB595" s="298"/>
      <c r="DC595" s="298"/>
      <c r="DD595" s="298"/>
      <c r="DE595" s="298"/>
      <c r="DF595" s="298"/>
      <c r="DG595" s="298"/>
      <c r="DH595" s="298"/>
      <c r="DI595" s="298"/>
      <c r="DJ595" s="298"/>
      <c r="DK595" s="298"/>
      <c r="DL595" s="298"/>
      <c r="DM595" s="298"/>
      <c r="DN595" s="298"/>
      <c r="DO595" s="298"/>
      <c r="DP595" s="298"/>
      <c r="DQ595" s="298"/>
      <c r="DR595" s="298"/>
      <c r="DS595" s="298"/>
      <c r="DT595" s="298"/>
      <c r="DU595" s="298"/>
      <c r="DV595" s="298"/>
      <c r="DW595" s="298"/>
      <c r="DX595" s="298"/>
      <c r="DY595" s="298"/>
      <c r="DZ595" s="298"/>
      <c r="EA595" s="298"/>
      <c r="EB595" s="298"/>
      <c r="EC595" s="298"/>
      <c r="ED595" s="298"/>
      <c r="EE595" s="298"/>
      <c r="EF595" s="298"/>
      <c r="EG595" s="298"/>
      <c r="EH595" s="298"/>
      <c r="EI595" s="298"/>
      <c r="EJ595" s="298"/>
      <c r="EK595" s="298"/>
      <c r="EL595" s="298"/>
      <c r="EM595" s="298"/>
      <c r="EN595" s="298"/>
      <c r="EO595" s="298"/>
      <c r="EP595" s="298"/>
      <c r="EQ595" s="298"/>
      <c r="ER595" s="298"/>
      <c r="ES595" s="298"/>
      <c r="ET595" s="298"/>
      <c r="EU595" s="298"/>
      <c r="EV595" s="298"/>
      <c r="EW595" s="298"/>
      <c r="EX595" s="298"/>
      <c r="EY595" s="298"/>
      <c r="EZ595" s="298"/>
      <c r="FA595" s="298"/>
      <c r="FB595" s="298"/>
      <c r="FC595" s="298"/>
      <c r="FD595" s="298"/>
      <c r="FE595" s="298"/>
      <c r="FF595" s="298"/>
      <c r="FG595" s="298"/>
      <c r="FH595" s="298"/>
      <c r="FI595" s="298"/>
      <c r="FJ595" s="298"/>
      <c r="FK595" s="298"/>
      <c r="FL595" s="298"/>
      <c r="FM595" s="298"/>
      <c r="FN595" s="298"/>
      <c r="FO595" s="298"/>
      <c r="FP595" s="298"/>
      <c r="FQ595" s="298"/>
      <c r="FR595" s="298"/>
      <c r="FS595" s="298"/>
      <c r="FT595" s="298"/>
      <c r="FU595" s="298"/>
      <c r="FV595" s="298"/>
      <c r="FW595" s="298"/>
      <c r="FX595" s="298"/>
      <c r="FY595" s="298"/>
      <c r="FZ595" s="298"/>
      <c r="GA595" s="298"/>
      <c r="GB595" s="298"/>
      <c r="GC595" s="298"/>
      <c r="GD595" s="298"/>
      <c r="GE595" s="298"/>
      <c r="GF595" s="298"/>
      <c r="GG595" s="298"/>
      <c r="GH595" s="298"/>
      <c r="GI595" s="298"/>
      <c r="GJ595" s="298"/>
      <c r="GK595" s="298"/>
      <c r="GL595" s="298"/>
      <c r="GM595" s="298"/>
      <c r="GN595" s="298"/>
      <c r="GO595" s="298"/>
      <c r="GP595" s="298"/>
      <c r="GQ595" s="298"/>
      <c r="GR595" s="298"/>
      <c r="GS595" s="298"/>
      <c r="GT595" s="298"/>
      <c r="GU595" s="298"/>
      <c r="GV595" s="298"/>
      <c r="GW595" s="298"/>
      <c r="GX595" s="298"/>
      <c r="GY595" s="298"/>
      <c r="GZ595" s="298"/>
      <c r="HA595" s="298"/>
      <c r="HB595" s="298"/>
      <c r="HC595" s="298"/>
      <c r="HD595" s="298"/>
      <c r="HE595" s="298"/>
      <c r="HF595" s="298"/>
      <c r="HG595" s="298"/>
      <c r="HH595" s="298"/>
      <c r="HI595" s="298"/>
      <c r="HJ595" s="298"/>
      <c r="HK595" s="298"/>
      <c r="HL595" s="298"/>
      <c r="HM595" s="298"/>
      <c r="HN595" s="298"/>
      <c r="HO595" s="298"/>
      <c r="HP595" s="298"/>
      <c r="HQ595" s="298"/>
      <c r="HR595" s="298"/>
      <c r="HS595" s="298"/>
      <c r="HT595" s="298"/>
      <c r="HU595" s="298"/>
      <c r="HV595" s="298"/>
      <c r="HW595" s="298"/>
      <c r="HX595" s="298"/>
      <c r="HY595" s="298"/>
      <c r="HZ595" s="298"/>
      <c r="IA595" s="298"/>
      <c r="IB595" s="298"/>
      <c r="IC595" s="298"/>
      <c r="ID595" s="298"/>
      <c r="IE595" s="298"/>
      <c r="IF595" s="298"/>
      <c r="IG595" s="298"/>
      <c r="IH595" s="298"/>
      <c r="II595" s="298"/>
      <c r="IJ595" s="298"/>
      <c r="IK595" s="298"/>
      <c r="IL595" s="298"/>
      <c r="IM595" s="298"/>
      <c r="IN595" s="298"/>
      <c r="IO595" s="298"/>
      <c r="IP595" s="298"/>
      <c r="IQ595" s="298"/>
      <c r="IR595" s="298"/>
      <c r="IS595" s="298"/>
      <c r="IT595" s="298"/>
      <c r="IU595" s="298"/>
      <c r="IV595" s="298"/>
    </row>
    <row r="596" spans="1:256">
      <c r="A596" s="575">
        <v>491</v>
      </c>
      <c r="B596" s="576" t="str">
        <f t="shared" si="9"/>
        <v>Ruben Wilson-Connell U17M</v>
      </c>
      <c r="C596" s="577" t="s">
        <v>1600</v>
      </c>
      <c r="D596" s="578" t="s">
        <v>131</v>
      </c>
      <c r="E596" s="589" t="s">
        <v>2066</v>
      </c>
      <c r="F596" s="588" t="s">
        <v>2067</v>
      </c>
      <c r="G596" s="341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  <c r="AA596" s="298"/>
      <c r="AB596" s="298"/>
      <c r="AC596" s="298"/>
      <c r="AD596" s="298"/>
      <c r="AE596" s="298"/>
      <c r="AF596" s="298"/>
      <c r="AG596" s="298"/>
      <c r="AH596" s="298"/>
      <c r="AI596" s="298"/>
      <c r="AJ596" s="298"/>
      <c r="AK596" s="298"/>
      <c r="AL596" s="298"/>
      <c r="AM596" s="298"/>
      <c r="AN596" s="298"/>
      <c r="AO596" s="298"/>
      <c r="AP596" s="298"/>
      <c r="AQ596" s="298"/>
      <c r="AR596" s="298"/>
      <c r="AS596" s="298"/>
      <c r="AT596" s="298"/>
      <c r="AU596" s="298"/>
      <c r="AV596" s="298"/>
      <c r="AW596" s="298"/>
      <c r="AX596" s="298"/>
      <c r="AY596" s="298"/>
      <c r="AZ596" s="298"/>
      <c r="BA596" s="298"/>
      <c r="BB596" s="298"/>
      <c r="BC596" s="298"/>
      <c r="BD596" s="298"/>
      <c r="BE596" s="298"/>
      <c r="BF596" s="298"/>
      <c r="BG596" s="298"/>
      <c r="BH596" s="298"/>
      <c r="BI596" s="298"/>
      <c r="BJ596" s="298"/>
      <c r="BK596" s="298"/>
      <c r="BL596" s="298"/>
      <c r="BM596" s="298"/>
      <c r="BN596" s="298"/>
      <c r="BO596" s="298"/>
      <c r="BP596" s="298"/>
      <c r="BQ596" s="298"/>
      <c r="BR596" s="298"/>
      <c r="BS596" s="298"/>
      <c r="BT596" s="298"/>
      <c r="BU596" s="298"/>
      <c r="BV596" s="298"/>
      <c r="BW596" s="298"/>
      <c r="BX596" s="298"/>
      <c r="BY596" s="298"/>
      <c r="BZ596" s="298"/>
      <c r="CA596" s="298"/>
      <c r="CB596" s="298"/>
      <c r="CC596" s="298"/>
      <c r="CD596" s="298"/>
      <c r="CE596" s="298"/>
      <c r="CF596" s="298"/>
      <c r="CG596" s="298"/>
      <c r="CH596" s="298"/>
      <c r="CI596" s="298"/>
      <c r="CJ596" s="298"/>
      <c r="CK596" s="298"/>
      <c r="CL596" s="298"/>
      <c r="CM596" s="298"/>
      <c r="CN596" s="298"/>
      <c r="CO596" s="298"/>
      <c r="CP596" s="298"/>
      <c r="CQ596" s="298"/>
      <c r="CR596" s="298"/>
      <c r="CS596" s="298"/>
      <c r="CT596" s="298"/>
      <c r="CU596" s="298"/>
      <c r="CV596" s="298"/>
      <c r="CW596" s="298"/>
      <c r="CX596" s="298"/>
      <c r="CY596" s="298"/>
      <c r="CZ596" s="298"/>
      <c r="DA596" s="298"/>
      <c r="DB596" s="298"/>
      <c r="DC596" s="298"/>
      <c r="DD596" s="298"/>
      <c r="DE596" s="298"/>
      <c r="DF596" s="298"/>
      <c r="DG596" s="298"/>
      <c r="DH596" s="298"/>
      <c r="DI596" s="298"/>
      <c r="DJ596" s="298"/>
      <c r="DK596" s="298"/>
      <c r="DL596" s="298"/>
      <c r="DM596" s="298"/>
      <c r="DN596" s="298"/>
      <c r="DO596" s="298"/>
      <c r="DP596" s="298"/>
      <c r="DQ596" s="298"/>
      <c r="DR596" s="298"/>
      <c r="DS596" s="298"/>
      <c r="DT596" s="298"/>
      <c r="DU596" s="298"/>
      <c r="DV596" s="298"/>
      <c r="DW596" s="298"/>
      <c r="DX596" s="298"/>
      <c r="DY596" s="298"/>
      <c r="DZ596" s="298"/>
      <c r="EA596" s="298"/>
      <c r="EB596" s="298"/>
      <c r="EC596" s="298"/>
      <c r="ED596" s="298"/>
      <c r="EE596" s="298"/>
      <c r="EF596" s="298"/>
      <c r="EG596" s="298"/>
      <c r="EH596" s="298"/>
      <c r="EI596" s="298"/>
      <c r="EJ596" s="298"/>
      <c r="EK596" s="298"/>
      <c r="EL596" s="298"/>
      <c r="EM596" s="298"/>
      <c r="EN596" s="298"/>
      <c r="EO596" s="298"/>
      <c r="EP596" s="298"/>
      <c r="EQ596" s="298"/>
      <c r="ER596" s="298"/>
      <c r="ES596" s="298"/>
      <c r="ET596" s="298"/>
      <c r="EU596" s="298"/>
      <c r="EV596" s="298"/>
      <c r="EW596" s="298"/>
      <c r="EX596" s="298"/>
      <c r="EY596" s="298"/>
      <c r="EZ596" s="298"/>
      <c r="FA596" s="298"/>
      <c r="FB596" s="298"/>
      <c r="FC596" s="298"/>
      <c r="FD596" s="298"/>
      <c r="FE596" s="298"/>
      <c r="FF596" s="298"/>
      <c r="FG596" s="298"/>
      <c r="FH596" s="298"/>
      <c r="FI596" s="298"/>
      <c r="FJ596" s="298"/>
      <c r="FK596" s="298"/>
      <c r="FL596" s="298"/>
      <c r="FM596" s="298"/>
      <c r="FN596" s="298"/>
      <c r="FO596" s="298"/>
      <c r="FP596" s="298"/>
      <c r="FQ596" s="298"/>
      <c r="FR596" s="298"/>
      <c r="FS596" s="298"/>
      <c r="FT596" s="298"/>
      <c r="FU596" s="298"/>
      <c r="FV596" s="298"/>
      <c r="FW596" s="298"/>
      <c r="FX596" s="298"/>
      <c r="FY596" s="298"/>
      <c r="FZ596" s="298"/>
      <c r="GA596" s="298"/>
      <c r="GB596" s="298"/>
      <c r="GC596" s="298"/>
      <c r="GD596" s="298"/>
      <c r="GE596" s="298"/>
      <c r="GF596" s="298"/>
      <c r="GG596" s="298"/>
      <c r="GH596" s="298"/>
      <c r="GI596" s="298"/>
      <c r="GJ596" s="298"/>
      <c r="GK596" s="298"/>
      <c r="GL596" s="298"/>
      <c r="GM596" s="298"/>
      <c r="GN596" s="298"/>
      <c r="GO596" s="298"/>
      <c r="GP596" s="298"/>
      <c r="GQ596" s="298"/>
      <c r="GR596" s="298"/>
      <c r="GS596" s="298"/>
      <c r="GT596" s="298"/>
      <c r="GU596" s="298"/>
      <c r="GV596" s="298"/>
      <c r="GW596" s="298"/>
      <c r="GX596" s="298"/>
      <c r="GY596" s="298"/>
      <c r="GZ596" s="298"/>
      <c r="HA596" s="298"/>
      <c r="HB596" s="298"/>
      <c r="HC596" s="298"/>
      <c r="HD596" s="298"/>
      <c r="HE596" s="298"/>
      <c r="HF596" s="298"/>
      <c r="HG596" s="298"/>
      <c r="HH596" s="298"/>
      <c r="HI596" s="298"/>
      <c r="HJ596" s="298"/>
      <c r="HK596" s="298"/>
      <c r="HL596" s="298"/>
      <c r="HM596" s="298"/>
      <c r="HN596" s="298"/>
      <c r="HO596" s="298"/>
      <c r="HP596" s="298"/>
      <c r="HQ596" s="298"/>
      <c r="HR596" s="298"/>
      <c r="HS596" s="298"/>
      <c r="HT596" s="298"/>
      <c r="HU596" s="298"/>
      <c r="HV596" s="298"/>
      <c r="HW596" s="298"/>
      <c r="HX596" s="298"/>
      <c r="HY596" s="298"/>
      <c r="HZ596" s="298"/>
      <c r="IA596" s="298"/>
      <c r="IB596" s="298"/>
      <c r="IC596" s="298"/>
      <c r="ID596" s="298"/>
      <c r="IE596" s="298"/>
      <c r="IF596" s="298"/>
      <c r="IG596" s="298"/>
      <c r="IH596" s="298"/>
      <c r="II596" s="298"/>
      <c r="IJ596" s="298"/>
      <c r="IK596" s="298"/>
      <c r="IL596" s="298"/>
      <c r="IM596" s="298"/>
      <c r="IN596" s="298"/>
      <c r="IO596" s="298"/>
      <c r="IP596" s="298"/>
      <c r="IQ596" s="298"/>
      <c r="IR596" s="298"/>
      <c r="IS596" s="298"/>
      <c r="IT596" s="298"/>
      <c r="IU596" s="298"/>
      <c r="IV596" s="298"/>
    </row>
    <row r="597" spans="1:256">
      <c r="A597" s="575">
        <v>492</v>
      </c>
      <c r="B597" s="576" t="str">
        <f t="shared" si="9"/>
        <v>Tom Casson U17M</v>
      </c>
      <c r="C597" s="577" t="s">
        <v>1600</v>
      </c>
      <c r="D597" s="578" t="s">
        <v>131</v>
      </c>
      <c r="E597" s="589" t="s">
        <v>1938</v>
      </c>
      <c r="F597" s="588" t="s">
        <v>1622</v>
      </c>
      <c r="G597" s="341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  <c r="AA597" s="298"/>
      <c r="AB597" s="298"/>
      <c r="AC597" s="298"/>
      <c r="AD597" s="298"/>
      <c r="AE597" s="298"/>
      <c r="AF597" s="298"/>
      <c r="AG597" s="298"/>
      <c r="AH597" s="298"/>
      <c r="AI597" s="298"/>
      <c r="AJ597" s="298"/>
      <c r="AK597" s="298"/>
      <c r="AL597" s="298"/>
      <c r="AM597" s="298"/>
      <c r="AN597" s="298"/>
      <c r="AO597" s="298"/>
      <c r="AP597" s="298"/>
      <c r="AQ597" s="298"/>
      <c r="AR597" s="298"/>
      <c r="AS597" s="298"/>
      <c r="AT597" s="298"/>
      <c r="AU597" s="298"/>
      <c r="AV597" s="298"/>
      <c r="AW597" s="298"/>
      <c r="AX597" s="298"/>
      <c r="AY597" s="298"/>
      <c r="AZ597" s="298"/>
      <c r="BA597" s="298"/>
      <c r="BB597" s="298"/>
      <c r="BC597" s="298"/>
      <c r="BD597" s="298"/>
      <c r="BE597" s="298"/>
      <c r="BF597" s="298"/>
      <c r="BG597" s="298"/>
      <c r="BH597" s="298"/>
      <c r="BI597" s="298"/>
      <c r="BJ597" s="298"/>
      <c r="BK597" s="298"/>
      <c r="BL597" s="298"/>
      <c r="BM597" s="298"/>
      <c r="BN597" s="298"/>
      <c r="BO597" s="298"/>
      <c r="BP597" s="298"/>
      <c r="BQ597" s="298"/>
      <c r="BR597" s="298"/>
      <c r="BS597" s="298"/>
      <c r="BT597" s="298"/>
      <c r="BU597" s="298"/>
      <c r="BV597" s="298"/>
      <c r="BW597" s="298"/>
      <c r="BX597" s="298"/>
      <c r="BY597" s="298"/>
      <c r="BZ597" s="298"/>
      <c r="CA597" s="298"/>
      <c r="CB597" s="298"/>
      <c r="CC597" s="298"/>
      <c r="CD597" s="298"/>
      <c r="CE597" s="298"/>
      <c r="CF597" s="298"/>
      <c r="CG597" s="298"/>
      <c r="CH597" s="298"/>
      <c r="CI597" s="298"/>
      <c r="CJ597" s="298"/>
      <c r="CK597" s="298"/>
      <c r="CL597" s="298"/>
      <c r="CM597" s="298"/>
      <c r="CN597" s="298"/>
      <c r="CO597" s="298"/>
      <c r="CP597" s="298"/>
      <c r="CQ597" s="298"/>
      <c r="CR597" s="298"/>
      <c r="CS597" s="298"/>
      <c r="CT597" s="298"/>
      <c r="CU597" s="298"/>
      <c r="CV597" s="298"/>
      <c r="CW597" s="298"/>
      <c r="CX597" s="298"/>
      <c r="CY597" s="298"/>
      <c r="CZ597" s="298"/>
      <c r="DA597" s="298"/>
      <c r="DB597" s="298"/>
      <c r="DC597" s="298"/>
      <c r="DD597" s="298"/>
      <c r="DE597" s="298"/>
      <c r="DF597" s="298"/>
      <c r="DG597" s="298"/>
      <c r="DH597" s="298"/>
      <c r="DI597" s="298"/>
      <c r="DJ597" s="298"/>
      <c r="DK597" s="298"/>
      <c r="DL597" s="298"/>
      <c r="DM597" s="298"/>
      <c r="DN597" s="298"/>
      <c r="DO597" s="298"/>
      <c r="DP597" s="298"/>
      <c r="DQ597" s="298"/>
      <c r="DR597" s="298"/>
      <c r="DS597" s="298"/>
      <c r="DT597" s="298"/>
      <c r="DU597" s="298"/>
      <c r="DV597" s="298"/>
      <c r="DW597" s="298"/>
      <c r="DX597" s="298"/>
      <c r="DY597" s="298"/>
      <c r="DZ597" s="298"/>
      <c r="EA597" s="298"/>
      <c r="EB597" s="298"/>
      <c r="EC597" s="298"/>
      <c r="ED597" s="298"/>
      <c r="EE597" s="298"/>
      <c r="EF597" s="298"/>
      <c r="EG597" s="298"/>
      <c r="EH597" s="298"/>
      <c r="EI597" s="298"/>
      <c r="EJ597" s="298"/>
      <c r="EK597" s="298"/>
      <c r="EL597" s="298"/>
      <c r="EM597" s="298"/>
      <c r="EN597" s="298"/>
      <c r="EO597" s="298"/>
      <c r="EP597" s="298"/>
      <c r="EQ597" s="298"/>
      <c r="ER597" s="298"/>
      <c r="ES597" s="298"/>
      <c r="ET597" s="298"/>
      <c r="EU597" s="298"/>
      <c r="EV597" s="298"/>
      <c r="EW597" s="298"/>
      <c r="EX597" s="298"/>
      <c r="EY597" s="298"/>
      <c r="EZ597" s="298"/>
      <c r="FA597" s="298"/>
      <c r="FB597" s="298"/>
      <c r="FC597" s="298"/>
      <c r="FD597" s="298"/>
      <c r="FE597" s="298"/>
      <c r="FF597" s="298"/>
      <c r="FG597" s="298"/>
      <c r="FH597" s="298"/>
      <c r="FI597" s="298"/>
      <c r="FJ597" s="298"/>
      <c r="FK597" s="298"/>
      <c r="FL597" s="298"/>
      <c r="FM597" s="298"/>
      <c r="FN597" s="298"/>
      <c r="FO597" s="298"/>
      <c r="FP597" s="298"/>
      <c r="FQ597" s="298"/>
      <c r="FR597" s="298"/>
      <c r="FS597" s="298"/>
      <c r="FT597" s="298"/>
      <c r="FU597" s="298"/>
      <c r="FV597" s="298"/>
      <c r="FW597" s="298"/>
      <c r="FX597" s="298"/>
      <c r="FY597" s="298"/>
      <c r="FZ597" s="298"/>
      <c r="GA597" s="298"/>
      <c r="GB597" s="298"/>
      <c r="GC597" s="298"/>
      <c r="GD597" s="298"/>
      <c r="GE597" s="298"/>
      <c r="GF597" s="298"/>
      <c r="GG597" s="298"/>
      <c r="GH597" s="298"/>
      <c r="GI597" s="298"/>
      <c r="GJ597" s="298"/>
      <c r="GK597" s="298"/>
      <c r="GL597" s="298"/>
      <c r="GM597" s="298"/>
      <c r="GN597" s="298"/>
      <c r="GO597" s="298"/>
      <c r="GP597" s="298"/>
      <c r="GQ597" s="298"/>
      <c r="GR597" s="298"/>
      <c r="GS597" s="298"/>
      <c r="GT597" s="298"/>
      <c r="GU597" s="298"/>
      <c r="GV597" s="298"/>
      <c r="GW597" s="298"/>
      <c r="GX597" s="298"/>
      <c r="GY597" s="298"/>
      <c r="GZ597" s="298"/>
      <c r="HA597" s="298"/>
      <c r="HB597" s="298"/>
      <c r="HC597" s="298"/>
      <c r="HD597" s="298"/>
      <c r="HE597" s="298"/>
      <c r="HF597" s="298"/>
      <c r="HG597" s="298"/>
      <c r="HH597" s="298"/>
      <c r="HI597" s="298"/>
      <c r="HJ597" s="298"/>
      <c r="HK597" s="298"/>
      <c r="HL597" s="298"/>
      <c r="HM597" s="298"/>
      <c r="HN597" s="298"/>
      <c r="HO597" s="298"/>
      <c r="HP597" s="298"/>
      <c r="HQ597" s="298"/>
      <c r="HR597" s="298"/>
      <c r="HS597" s="298"/>
      <c r="HT597" s="298"/>
      <c r="HU597" s="298"/>
      <c r="HV597" s="298"/>
      <c r="HW597" s="298"/>
      <c r="HX597" s="298"/>
      <c r="HY597" s="298"/>
      <c r="HZ597" s="298"/>
      <c r="IA597" s="298"/>
      <c r="IB597" s="298"/>
      <c r="IC597" s="298"/>
      <c r="ID597" s="298"/>
      <c r="IE597" s="298"/>
      <c r="IF597" s="298"/>
      <c r="IG597" s="298"/>
      <c r="IH597" s="298"/>
      <c r="II597" s="298"/>
      <c r="IJ597" s="298"/>
      <c r="IK597" s="298"/>
      <c r="IL597" s="298"/>
      <c r="IM597" s="298"/>
      <c r="IN597" s="298"/>
      <c r="IO597" s="298"/>
      <c r="IP597" s="298"/>
      <c r="IQ597" s="298"/>
      <c r="IR597" s="298"/>
      <c r="IS597" s="298"/>
      <c r="IT597" s="298"/>
      <c r="IU597" s="298"/>
      <c r="IV597" s="298"/>
    </row>
    <row r="598" spans="1:256">
      <c r="A598" s="575">
        <v>493</v>
      </c>
      <c r="B598" s="576" t="str">
        <f t="shared" si="9"/>
        <v>Abi Morgan U20W</v>
      </c>
      <c r="C598" s="577" t="s">
        <v>1600</v>
      </c>
      <c r="D598" s="588" t="s">
        <v>1168</v>
      </c>
      <c r="E598" s="589" t="s">
        <v>2373</v>
      </c>
      <c r="F598" s="588" t="s">
        <v>2374</v>
      </c>
      <c r="G598" s="341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  <c r="AA598" s="298"/>
      <c r="AB598" s="298"/>
      <c r="AC598" s="298"/>
      <c r="AD598" s="298"/>
      <c r="AE598" s="298"/>
      <c r="AF598" s="298"/>
      <c r="AG598" s="298"/>
      <c r="AH598" s="298"/>
      <c r="AI598" s="298"/>
      <c r="AJ598" s="298"/>
      <c r="AK598" s="298"/>
      <c r="AL598" s="298"/>
      <c r="AM598" s="298"/>
      <c r="AN598" s="298"/>
      <c r="AO598" s="298"/>
      <c r="AP598" s="298"/>
      <c r="AQ598" s="298"/>
      <c r="AR598" s="298"/>
      <c r="AS598" s="298"/>
      <c r="AT598" s="298"/>
      <c r="AU598" s="298"/>
      <c r="AV598" s="298"/>
      <c r="AW598" s="298"/>
      <c r="AX598" s="298"/>
      <c r="AY598" s="298"/>
      <c r="AZ598" s="298"/>
      <c r="BA598" s="298"/>
      <c r="BB598" s="298"/>
      <c r="BC598" s="298"/>
      <c r="BD598" s="298"/>
      <c r="BE598" s="298"/>
      <c r="BF598" s="298"/>
      <c r="BG598" s="298"/>
      <c r="BH598" s="298"/>
      <c r="BI598" s="298"/>
      <c r="BJ598" s="298"/>
      <c r="BK598" s="298"/>
      <c r="BL598" s="298"/>
      <c r="BM598" s="298"/>
      <c r="BN598" s="298"/>
      <c r="BO598" s="298"/>
      <c r="BP598" s="298"/>
      <c r="BQ598" s="298"/>
      <c r="BR598" s="298"/>
      <c r="BS598" s="298"/>
      <c r="BT598" s="298"/>
      <c r="BU598" s="298"/>
      <c r="BV598" s="298"/>
      <c r="BW598" s="298"/>
      <c r="BX598" s="298"/>
      <c r="BY598" s="298"/>
      <c r="BZ598" s="298"/>
      <c r="CA598" s="298"/>
      <c r="CB598" s="298"/>
      <c r="CC598" s="298"/>
      <c r="CD598" s="298"/>
      <c r="CE598" s="298"/>
      <c r="CF598" s="298"/>
      <c r="CG598" s="298"/>
      <c r="CH598" s="298"/>
      <c r="CI598" s="298"/>
      <c r="CJ598" s="298"/>
      <c r="CK598" s="298"/>
      <c r="CL598" s="298"/>
      <c r="CM598" s="298"/>
      <c r="CN598" s="298"/>
      <c r="CO598" s="298"/>
      <c r="CP598" s="298"/>
      <c r="CQ598" s="298"/>
      <c r="CR598" s="298"/>
      <c r="CS598" s="298"/>
      <c r="CT598" s="298"/>
      <c r="CU598" s="298"/>
      <c r="CV598" s="298"/>
      <c r="CW598" s="298"/>
      <c r="CX598" s="298"/>
      <c r="CY598" s="298"/>
      <c r="CZ598" s="298"/>
      <c r="DA598" s="298"/>
      <c r="DB598" s="298"/>
      <c r="DC598" s="298"/>
      <c r="DD598" s="298"/>
      <c r="DE598" s="298"/>
      <c r="DF598" s="298"/>
      <c r="DG598" s="298"/>
      <c r="DH598" s="298"/>
      <c r="DI598" s="298"/>
      <c r="DJ598" s="298"/>
      <c r="DK598" s="298"/>
      <c r="DL598" s="298"/>
      <c r="DM598" s="298"/>
      <c r="DN598" s="298"/>
      <c r="DO598" s="298"/>
      <c r="DP598" s="298"/>
      <c r="DQ598" s="298"/>
      <c r="DR598" s="298"/>
      <c r="DS598" s="298"/>
      <c r="DT598" s="298"/>
      <c r="DU598" s="298"/>
      <c r="DV598" s="298"/>
      <c r="DW598" s="298"/>
      <c r="DX598" s="298"/>
      <c r="DY598" s="298"/>
      <c r="DZ598" s="298"/>
      <c r="EA598" s="298"/>
      <c r="EB598" s="298"/>
      <c r="EC598" s="298"/>
      <c r="ED598" s="298"/>
      <c r="EE598" s="298"/>
      <c r="EF598" s="298"/>
      <c r="EG598" s="298"/>
      <c r="EH598" s="298"/>
      <c r="EI598" s="298"/>
      <c r="EJ598" s="298"/>
      <c r="EK598" s="298"/>
      <c r="EL598" s="298"/>
      <c r="EM598" s="298"/>
      <c r="EN598" s="298"/>
      <c r="EO598" s="298"/>
      <c r="EP598" s="298"/>
      <c r="EQ598" s="298"/>
      <c r="ER598" s="298"/>
      <c r="ES598" s="298"/>
      <c r="ET598" s="298"/>
      <c r="EU598" s="298"/>
      <c r="EV598" s="298"/>
      <c r="EW598" s="298"/>
      <c r="EX598" s="298"/>
      <c r="EY598" s="298"/>
      <c r="EZ598" s="298"/>
      <c r="FA598" s="298"/>
      <c r="FB598" s="298"/>
      <c r="FC598" s="298"/>
      <c r="FD598" s="298"/>
      <c r="FE598" s="298"/>
      <c r="FF598" s="298"/>
      <c r="FG598" s="298"/>
      <c r="FH598" s="298"/>
      <c r="FI598" s="298"/>
      <c r="FJ598" s="298"/>
      <c r="FK598" s="298"/>
      <c r="FL598" s="298"/>
      <c r="FM598" s="298"/>
      <c r="FN598" s="298"/>
      <c r="FO598" s="298"/>
      <c r="FP598" s="298"/>
      <c r="FQ598" s="298"/>
      <c r="FR598" s="298"/>
      <c r="FS598" s="298"/>
      <c r="FT598" s="298"/>
      <c r="FU598" s="298"/>
      <c r="FV598" s="298"/>
      <c r="FW598" s="298"/>
      <c r="FX598" s="298"/>
      <c r="FY598" s="298"/>
      <c r="FZ598" s="298"/>
      <c r="GA598" s="298"/>
      <c r="GB598" s="298"/>
      <c r="GC598" s="298"/>
      <c r="GD598" s="298"/>
      <c r="GE598" s="298"/>
      <c r="GF598" s="298"/>
      <c r="GG598" s="298"/>
      <c r="GH598" s="298"/>
      <c r="GI598" s="298"/>
      <c r="GJ598" s="298"/>
      <c r="GK598" s="298"/>
      <c r="GL598" s="298"/>
      <c r="GM598" s="298"/>
      <c r="GN598" s="298"/>
      <c r="GO598" s="298"/>
      <c r="GP598" s="298"/>
      <c r="GQ598" s="298"/>
      <c r="GR598" s="298"/>
      <c r="GS598" s="298"/>
      <c r="GT598" s="298"/>
      <c r="GU598" s="298"/>
      <c r="GV598" s="298"/>
      <c r="GW598" s="298"/>
      <c r="GX598" s="298"/>
      <c r="GY598" s="298"/>
      <c r="GZ598" s="298"/>
      <c r="HA598" s="298"/>
      <c r="HB598" s="298"/>
      <c r="HC598" s="298"/>
      <c r="HD598" s="298"/>
      <c r="HE598" s="298"/>
      <c r="HF598" s="298"/>
      <c r="HG598" s="298"/>
      <c r="HH598" s="298"/>
      <c r="HI598" s="298"/>
      <c r="HJ598" s="298"/>
      <c r="HK598" s="298"/>
      <c r="HL598" s="298"/>
      <c r="HM598" s="298"/>
      <c r="HN598" s="298"/>
      <c r="HO598" s="298"/>
      <c r="HP598" s="298"/>
      <c r="HQ598" s="298"/>
      <c r="HR598" s="298"/>
      <c r="HS598" s="298"/>
      <c r="HT598" s="298"/>
      <c r="HU598" s="298"/>
      <c r="HV598" s="298"/>
      <c r="HW598" s="298"/>
      <c r="HX598" s="298"/>
      <c r="HY598" s="298"/>
      <c r="HZ598" s="298"/>
      <c r="IA598" s="298"/>
      <c r="IB598" s="298"/>
      <c r="IC598" s="298"/>
      <c r="ID598" s="298"/>
      <c r="IE598" s="298"/>
      <c r="IF598" s="298"/>
      <c r="IG598" s="298"/>
      <c r="IH598" s="298"/>
      <c r="II598" s="298"/>
      <c r="IJ598" s="298"/>
      <c r="IK598" s="298"/>
      <c r="IL598" s="298"/>
      <c r="IM598" s="298"/>
      <c r="IN598" s="298"/>
      <c r="IO598" s="298"/>
      <c r="IP598" s="298"/>
      <c r="IQ598" s="298"/>
      <c r="IR598" s="298"/>
      <c r="IS598" s="298"/>
      <c r="IT598" s="298"/>
      <c r="IU598" s="298"/>
      <c r="IV598" s="298"/>
    </row>
    <row r="599" spans="1:256">
      <c r="A599" s="575">
        <v>494</v>
      </c>
      <c r="B599" s="576" t="str">
        <f t="shared" si="9"/>
        <v>Abigail Rutter U20W</v>
      </c>
      <c r="C599" s="577" t="s">
        <v>1600</v>
      </c>
      <c r="D599" s="588" t="s">
        <v>1168</v>
      </c>
      <c r="E599" s="579" t="s">
        <v>1643</v>
      </c>
      <c r="F599" s="590" t="s">
        <v>1644</v>
      </c>
      <c r="G599" s="341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  <c r="AA599" s="298"/>
      <c r="AB599" s="298"/>
      <c r="AC599" s="298"/>
      <c r="AD599" s="298"/>
      <c r="AE599" s="298"/>
      <c r="AF599" s="298"/>
      <c r="AG599" s="298"/>
      <c r="AH599" s="298"/>
      <c r="AI599" s="298"/>
      <c r="AJ599" s="298"/>
      <c r="AK599" s="298"/>
      <c r="AL599" s="298"/>
      <c r="AM599" s="298"/>
      <c r="AN599" s="298"/>
      <c r="AO599" s="298"/>
      <c r="AP599" s="298"/>
      <c r="AQ599" s="298"/>
      <c r="AR599" s="298"/>
      <c r="AS599" s="298"/>
      <c r="AT599" s="298"/>
      <c r="AU599" s="298"/>
      <c r="AV599" s="298"/>
      <c r="AW599" s="298"/>
      <c r="AX599" s="298"/>
      <c r="AY599" s="298"/>
      <c r="AZ599" s="298"/>
      <c r="BA599" s="298"/>
      <c r="BB599" s="298"/>
      <c r="BC599" s="298"/>
      <c r="BD599" s="298"/>
      <c r="BE599" s="298"/>
      <c r="BF599" s="298"/>
      <c r="BG599" s="298"/>
      <c r="BH599" s="298"/>
      <c r="BI599" s="298"/>
      <c r="BJ599" s="298"/>
      <c r="BK599" s="298"/>
      <c r="BL599" s="298"/>
      <c r="BM599" s="298"/>
      <c r="BN599" s="298"/>
      <c r="BO599" s="298"/>
      <c r="BP599" s="298"/>
      <c r="BQ599" s="298"/>
      <c r="BR599" s="298"/>
      <c r="BS599" s="298"/>
      <c r="BT599" s="298"/>
      <c r="BU599" s="298"/>
      <c r="BV599" s="298"/>
      <c r="BW599" s="298"/>
      <c r="BX599" s="298"/>
      <c r="BY599" s="298"/>
      <c r="BZ599" s="298"/>
      <c r="CA599" s="298"/>
      <c r="CB599" s="298"/>
      <c r="CC599" s="298"/>
      <c r="CD599" s="298"/>
      <c r="CE599" s="298"/>
      <c r="CF599" s="298"/>
      <c r="CG599" s="298"/>
      <c r="CH599" s="298"/>
      <c r="CI599" s="298"/>
      <c r="CJ599" s="298"/>
      <c r="CK599" s="298"/>
      <c r="CL599" s="298"/>
      <c r="CM599" s="298"/>
      <c r="CN599" s="298"/>
      <c r="CO599" s="298"/>
      <c r="CP599" s="298"/>
      <c r="CQ599" s="298"/>
      <c r="CR599" s="298"/>
      <c r="CS599" s="298"/>
      <c r="CT599" s="298"/>
      <c r="CU599" s="298"/>
      <c r="CV599" s="298"/>
      <c r="CW599" s="298"/>
      <c r="CX599" s="298"/>
      <c r="CY599" s="298"/>
      <c r="CZ599" s="298"/>
      <c r="DA599" s="298"/>
      <c r="DB599" s="298"/>
      <c r="DC599" s="298"/>
      <c r="DD599" s="298"/>
      <c r="DE599" s="298"/>
      <c r="DF599" s="298"/>
      <c r="DG599" s="298"/>
      <c r="DH599" s="298"/>
      <c r="DI599" s="298"/>
      <c r="DJ599" s="298"/>
      <c r="DK599" s="298"/>
      <c r="DL599" s="298"/>
      <c r="DM599" s="298"/>
      <c r="DN599" s="298"/>
      <c r="DO599" s="298"/>
      <c r="DP599" s="298"/>
      <c r="DQ599" s="298"/>
      <c r="DR599" s="298"/>
      <c r="DS599" s="298"/>
      <c r="DT599" s="298"/>
      <c r="DU599" s="298"/>
      <c r="DV599" s="298"/>
      <c r="DW599" s="298"/>
      <c r="DX599" s="298"/>
      <c r="DY599" s="298"/>
      <c r="DZ599" s="298"/>
      <c r="EA599" s="298"/>
      <c r="EB599" s="298"/>
      <c r="EC599" s="298"/>
      <c r="ED599" s="298"/>
      <c r="EE599" s="298"/>
      <c r="EF599" s="298"/>
      <c r="EG599" s="298"/>
      <c r="EH599" s="298"/>
      <c r="EI599" s="298"/>
      <c r="EJ599" s="298"/>
      <c r="EK599" s="298"/>
      <c r="EL599" s="298"/>
      <c r="EM599" s="298"/>
      <c r="EN599" s="298"/>
      <c r="EO599" s="298"/>
      <c r="EP599" s="298"/>
      <c r="EQ599" s="298"/>
      <c r="ER599" s="298"/>
      <c r="ES599" s="298"/>
      <c r="ET599" s="298"/>
      <c r="EU599" s="298"/>
      <c r="EV599" s="298"/>
      <c r="EW599" s="298"/>
      <c r="EX599" s="298"/>
      <c r="EY599" s="298"/>
      <c r="EZ599" s="298"/>
      <c r="FA599" s="298"/>
      <c r="FB599" s="298"/>
      <c r="FC599" s="298"/>
      <c r="FD599" s="298"/>
      <c r="FE599" s="298"/>
      <c r="FF599" s="298"/>
      <c r="FG599" s="298"/>
      <c r="FH599" s="298"/>
      <c r="FI599" s="298"/>
      <c r="FJ599" s="298"/>
      <c r="FK599" s="298"/>
      <c r="FL599" s="298"/>
      <c r="FM599" s="298"/>
      <c r="FN599" s="298"/>
      <c r="FO599" s="298"/>
      <c r="FP599" s="298"/>
      <c r="FQ599" s="298"/>
      <c r="FR599" s="298"/>
      <c r="FS599" s="298"/>
      <c r="FT599" s="298"/>
      <c r="FU599" s="298"/>
      <c r="FV599" s="298"/>
      <c r="FW599" s="298"/>
      <c r="FX599" s="298"/>
      <c r="FY599" s="298"/>
      <c r="FZ599" s="298"/>
      <c r="GA599" s="298"/>
      <c r="GB599" s="298"/>
      <c r="GC599" s="298"/>
      <c r="GD599" s="298"/>
      <c r="GE599" s="298"/>
      <c r="GF599" s="298"/>
      <c r="GG599" s="298"/>
      <c r="GH599" s="298"/>
      <c r="GI599" s="298"/>
      <c r="GJ599" s="298"/>
      <c r="GK599" s="298"/>
      <c r="GL599" s="298"/>
      <c r="GM599" s="298"/>
      <c r="GN599" s="298"/>
      <c r="GO599" s="298"/>
      <c r="GP599" s="298"/>
      <c r="GQ599" s="298"/>
      <c r="GR599" s="298"/>
      <c r="GS599" s="298"/>
      <c r="GT599" s="298"/>
      <c r="GU599" s="298"/>
      <c r="GV599" s="298"/>
      <c r="GW599" s="298"/>
      <c r="GX599" s="298"/>
      <c r="GY599" s="298"/>
      <c r="GZ599" s="298"/>
      <c r="HA599" s="298"/>
      <c r="HB599" s="298"/>
      <c r="HC599" s="298"/>
      <c r="HD599" s="298"/>
      <c r="HE599" s="298"/>
      <c r="HF599" s="298"/>
      <c r="HG599" s="298"/>
      <c r="HH599" s="298"/>
      <c r="HI599" s="298"/>
      <c r="HJ599" s="298"/>
      <c r="HK599" s="298"/>
      <c r="HL599" s="298"/>
      <c r="HM599" s="298"/>
      <c r="HN599" s="298"/>
      <c r="HO599" s="298"/>
      <c r="HP599" s="298"/>
      <c r="HQ599" s="298"/>
      <c r="HR599" s="298"/>
      <c r="HS599" s="298"/>
      <c r="HT599" s="298"/>
      <c r="HU599" s="298"/>
      <c r="HV599" s="298"/>
      <c r="HW599" s="298"/>
      <c r="HX599" s="298"/>
      <c r="HY599" s="298"/>
      <c r="HZ599" s="298"/>
      <c r="IA599" s="298"/>
      <c r="IB599" s="298"/>
      <c r="IC599" s="298"/>
      <c r="ID599" s="298"/>
      <c r="IE599" s="298"/>
      <c r="IF599" s="298"/>
      <c r="IG599" s="298"/>
      <c r="IH599" s="298"/>
      <c r="II599" s="298"/>
      <c r="IJ599" s="298"/>
      <c r="IK599" s="298"/>
      <c r="IL599" s="298"/>
      <c r="IM599" s="298"/>
      <c r="IN599" s="298"/>
      <c r="IO599" s="298"/>
      <c r="IP599" s="298"/>
      <c r="IQ599" s="298"/>
      <c r="IR599" s="298"/>
      <c r="IS599" s="298"/>
      <c r="IT599" s="298"/>
      <c r="IU599" s="298"/>
      <c r="IV599" s="298"/>
    </row>
    <row r="600" spans="1:256">
      <c r="A600" s="575">
        <v>495</v>
      </c>
      <c r="B600" s="576" t="str">
        <f t="shared" si="9"/>
        <v>Alexandra Phillips U20W</v>
      </c>
      <c r="C600" s="577" t="s">
        <v>1600</v>
      </c>
      <c r="D600" s="588" t="s">
        <v>1168</v>
      </c>
      <c r="E600" s="589" t="s">
        <v>1950</v>
      </c>
      <c r="F600" s="588" t="s">
        <v>1688</v>
      </c>
      <c r="G600" s="341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  <c r="AA600" s="298"/>
      <c r="AB600" s="298"/>
      <c r="AC600" s="298"/>
      <c r="AD600" s="298"/>
      <c r="AE600" s="298"/>
      <c r="AF600" s="298"/>
      <c r="AG600" s="298"/>
      <c r="AH600" s="298"/>
      <c r="AI600" s="298"/>
      <c r="AJ600" s="298"/>
      <c r="AK600" s="298"/>
      <c r="AL600" s="298"/>
      <c r="AM600" s="298"/>
      <c r="AN600" s="298"/>
      <c r="AO600" s="298"/>
      <c r="AP600" s="298"/>
      <c r="AQ600" s="298"/>
      <c r="AR600" s="298"/>
      <c r="AS600" s="298"/>
      <c r="AT600" s="298"/>
      <c r="AU600" s="298"/>
      <c r="AV600" s="298"/>
      <c r="AW600" s="298"/>
      <c r="AX600" s="298"/>
      <c r="AY600" s="298"/>
      <c r="AZ600" s="298"/>
      <c r="BA600" s="298"/>
      <c r="BB600" s="298"/>
      <c r="BC600" s="298"/>
      <c r="BD600" s="298"/>
      <c r="BE600" s="298"/>
      <c r="BF600" s="298"/>
      <c r="BG600" s="298"/>
      <c r="BH600" s="298"/>
      <c r="BI600" s="298"/>
      <c r="BJ600" s="298"/>
      <c r="BK600" s="298"/>
      <c r="BL600" s="298"/>
      <c r="BM600" s="298"/>
      <c r="BN600" s="298"/>
      <c r="BO600" s="298"/>
      <c r="BP600" s="298"/>
      <c r="BQ600" s="298"/>
      <c r="BR600" s="298"/>
      <c r="BS600" s="298"/>
      <c r="BT600" s="298"/>
      <c r="BU600" s="298"/>
      <c r="BV600" s="298"/>
      <c r="BW600" s="298"/>
      <c r="BX600" s="298"/>
      <c r="BY600" s="298"/>
      <c r="BZ600" s="298"/>
      <c r="CA600" s="298"/>
      <c r="CB600" s="298"/>
      <c r="CC600" s="298"/>
      <c r="CD600" s="298"/>
      <c r="CE600" s="298"/>
      <c r="CF600" s="298"/>
      <c r="CG600" s="298"/>
      <c r="CH600" s="298"/>
      <c r="CI600" s="298"/>
      <c r="CJ600" s="298"/>
      <c r="CK600" s="298"/>
      <c r="CL600" s="298"/>
      <c r="CM600" s="298"/>
      <c r="CN600" s="298"/>
      <c r="CO600" s="298"/>
      <c r="CP600" s="298"/>
      <c r="CQ600" s="298"/>
      <c r="CR600" s="298"/>
      <c r="CS600" s="298"/>
      <c r="CT600" s="298"/>
      <c r="CU600" s="298"/>
      <c r="CV600" s="298"/>
      <c r="CW600" s="298"/>
      <c r="CX600" s="298"/>
      <c r="CY600" s="298"/>
      <c r="CZ600" s="298"/>
      <c r="DA600" s="298"/>
      <c r="DB600" s="298"/>
      <c r="DC600" s="298"/>
      <c r="DD600" s="298"/>
      <c r="DE600" s="298"/>
      <c r="DF600" s="298"/>
      <c r="DG600" s="298"/>
      <c r="DH600" s="298"/>
      <c r="DI600" s="298"/>
      <c r="DJ600" s="298"/>
      <c r="DK600" s="298"/>
      <c r="DL600" s="298"/>
      <c r="DM600" s="298"/>
      <c r="DN600" s="298"/>
      <c r="DO600" s="298"/>
      <c r="DP600" s="298"/>
      <c r="DQ600" s="298"/>
      <c r="DR600" s="298"/>
      <c r="DS600" s="298"/>
      <c r="DT600" s="298"/>
      <c r="DU600" s="298"/>
      <c r="DV600" s="298"/>
      <c r="DW600" s="298"/>
      <c r="DX600" s="298"/>
      <c r="DY600" s="298"/>
      <c r="DZ600" s="298"/>
      <c r="EA600" s="298"/>
      <c r="EB600" s="298"/>
      <c r="EC600" s="298"/>
      <c r="ED600" s="298"/>
      <c r="EE600" s="298"/>
      <c r="EF600" s="298"/>
      <c r="EG600" s="298"/>
      <c r="EH600" s="298"/>
      <c r="EI600" s="298"/>
      <c r="EJ600" s="298"/>
      <c r="EK600" s="298"/>
      <c r="EL600" s="298"/>
      <c r="EM600" s="298"/>
      <c r="EN600" s="298"/>
      <c r="EO600" s="298"/>
      <c r="EP600" s="298"/>
      <c r="EQ600" s="298"/>
      <c r="ER600" s="298"/>
      <c r="ES600" s="298"/>
      <c r="ET600" s="298"/>
      <c r="EU600" s="298"/>
      <c r="EV600" s="298"/>
      <c r="EW600" s="298"/>
      <c r="EX600" s="298"/>
      <c r="EY600" s="298"/>
      <c r="EZ600" s="298"/>
      <c r="FA600" s="298"/>
      <c r="FB600" s="298"/>
      <c r="FC600" s="298"/>
      <c r="FD600" s="298"/>
      <c r="FE600" s="298"/>
      <c r="FF600" s="298"/>
      <c r="FG600" s="298"/>
      <c r="FH600" s="298"/>
      <c r="FI600" s="298"/>
      <c r="FJ600" s="298"/>
      <c r="FK600" s="298"/>
      <c r="FL600" s="298"/>
      <c r="FM600" s="298"/>
      <c r="FN600" s="298"/>
      <c r="FO600" s="298"/>
      <c r="FP600" s="298"/>
      <c r="FQ600" s="298"/>
      <c r="FR600" s="298"/>
      <c r="FS600" s="298"/>
      <c r="FT600" s="298"/>
      <c r="FU600" s="298"/>
      <c r="FV600" s="298"/>
      <c r="FW600" s="298"/>
      <c r="FX600" s="298"/>
      <c r="FY600" s="298"/>
      <c r="FZ600" s="298"/>
      <c r="GA600" s="298"/>
      <c r="GB600" s="298"/>
      <c r="GC600" s="298"/>
      <c r="GD600" s="298"/>
      <c r="GE600" s="298"/>
      <c r="GF600" s="298"/>
      <c r="GG600" s="298"/>
      <c r="GH600" s="298"/>
      <c r="GI600" s="298"/>
      <c r="GJ600" s="298"/>
      <c r="GK600" s="298"/>
      <c r="GL600" s="298"/>
      <c r="GM600" s="298"/>
      <c r="GN600" s="298"/>
      <c r="GO600" s="298"/>
      <c r="GP600" s="298"/>
      <c r="GQ600" s="298"/>
      <c r="GR600" s="298"/>
      <c r="GS600" s="298"/>
      <c r="GT600" s="298"/>
      <c r="GU600" s="298"/>
      <c r="GV600" s="298"/>
      <c r="GW600" s="298"/>
      <c r="GX600" s="298"/>
      <c r="GY600" s="298"/>
      <c r="GZ600" s="298"/>
      <c r="HA600" s="298"/>
      <c r="HB600" s="298"/>
      <c r="HC600" s="298"/>
      <c r="HD600" s="298"/>
      <c r="HE600" s="298"/>
      <c r="HF600" s="298"/>
      <c r="HG600" s="298"/>
      <c r="HH600" s="298"/>
      <c r="HI600" s="298"/>
      <c r="HJ600" s="298"/>
      <c r="HK600" s="298"/>
      <c r="HL600" s="298"/>
      <c r="HM600" s="298"/>
      <c r="HN600" s="298"/>
      <c r="HO600" s="298"/>
      <c r="HP600" s="298"/>
      <c r="HQ600" s="298"/>
      <c r="HR600" s="298"/>
      <c r="HS600" s="298"/>
      <c r="HT600" s="298"/>
      <c r="HU600" s="298"/>
      <c r="HV600" s="298"/>
      <c r="HW600" s="298"/>
      <c r="HX600" s="298"/>
      <c r="HY600" s="298"/>
      <c r="HZ600" s="298"/>
      <c r="IA600" s="298"/>
      <c r="IB600" s="298"/>
      <c r="IC600" s="298"/>
      <c r="ID600" s="298"/>
      <c r="IE600" s="298"/>
      <c r="IF600" s="298"/>
      <c r="IG600" s="298"/>
      <c r="IH600" s="298"/>
      <c r="II600" s="298"/>
      <c r="IJ600" s="298"/>
      <c r="IK600" s="298"/>
      <c r="IL600" s="298"/>
      <c r="IM600" s="298"/>
      <c r="IN600" s="298"/>
      <c r="IO600" s="298"/>
      <c r="IP600" s="298"/>
      <c r="IQ600" s="298"/>
      <c r="IR600" s="298"/>
      <c r="IS600" s="298"/>
      <c r="IT600" s="298"/>
      <c r="IU600" s="298"/>
      <c r="IV600" s="298"/>
    </row>
    <row r="601" spans="1:256">
      <c r="A601" s="575">
        <v>496</v>
      </c>
      <c r="B601" s="576" t="str">
        <f t="shared" si="9"/>
        <v>Bess Bickel U20W</v>
      </c>
      <c r="C601" s="577" t="s">
        <v>1600</v>
      </c>
      <c r="D601" s="588" t="s">
        <v>1168</v>
      </c>
      <c r="E601" s="589" t="s">
        <v>1945</v>
      </c>
      <c r="F601" s="580" t="s">
        <v>1946</v>
      </c>
      <c r="G601" s="341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  <c r="AA601" s="298"/>
      <c r="AB601" s="298"/>
      <c r="AC601" s="298"/>
      <c r="AD601" s="298"/>
      <c r="AE601" s="298"/>
      <c r="AF601" s="298"/>
      <c r="AG601" s="298"/>
      <c r="AH601" s="298"/>
      <c r="AI601" s="298"/>
      <c r="AJ601" s="298"/>
      <c r="AK601" s="298"/>
      <c r="AL601" s="298"/>
      <c r="AM601" s="298"/>
      <c r="AN601" s="298"/>
      <c r="AO601" s="298"/>
      <c r="AP601" s="298"/>
      <c r="AQ601" s="298"/>
      <c r="AR601" s="298"/>
      <c r="AS601" s="298"/>
      <c r="AT601" s="298"/>
      <c r="AU601" s="298"/>
      <c r="AV601" s="298"/>
      <c r="AW601" s="298"/>
      <c r="AX601" s="298"/>
      <c r="AY601" s="298"/>
      <c r="AZ601" s="298"/>
      <c r="BA601" s="298"/>
      <c r="BB601" s="298"/>
      <c r="BC601" s="298"/>
      <c r="BD601" s="298"/>
      <c r="BE601" s="298"/>
      <c r="BF601" s="298"/>
      <c r="BG601" s="298"/>
      <c r="BH601" s="298"/>
      <c r="BI601" s="298"/>
      <c r="BJ601" s="298"/>
      <c r="BK601" s="298"/>
      <c r="BL601" s="298"/>
      <c r="BM601" s="298"/>
      <c r="BN601" s="298"/>
      <c r="BO601" s="298"/>
      <c r="BP601" s="298"/>
      <c r="BQ601" s="298"/>
      <c r="BR601" s="298"/>
      <c r="BS601" s="298"/>
      <c r="BT601" s="298"/>
      <c r="BU601" s="298"/>
      <c r="BV601" s="298"/>
      <c r="BW601" s="298"/>
      <c r="BX601" s="298"/>
      <c r="BY601" s="298"/>
      <c r="BZ601" s="298"/>
      <c r="CA601" s="298"/>
      <c r="CB601" s="298"/>
      <c r="CC601" s="298"/>
      <c r="CD601" s="298"/>
      <c r="CE601" s="298"/>
      <c r="CF601" s="298"/>
      <c r="CG601" s="298"/>
      <c r="CH601" s="298"/>
      <c r="CI601" s="298"/>
      <c r="CJ601" s="298"/>
      <c r="CK601" s="298"/>
      <c r="CL601" s="298"/>
      <c r="CM601" s="298"/>
      <c r="CN601" s="298"/>
      <c r="CO601" s="298"/>
      <c r="CP601" s="298"/>
      <c r="CQ601" s="298"/>
      <c r="CR601" s="298"/>
      <c r="CS601" s="298"/>
      <c r="CT601" s="298"/>
      <c r="CU601" s="298"/>
      <c r="CV601" s="298"/>
      <c r="CW601" s="298"/>
      <c r="CX601" s="298"/>
      <c r="CY601" s="298"/>
      <c r="CZ601" s="298"/>
      <c r="DA601" s="298"/>
      <c r="DB601" s="298"/>
      <c r="DC601" s="298"/>
      <c r="DD601" s="298"/>
      <c r="DE601" s="298"/>
      <c r="DF601" s="298"/>
      <c r="DG601" s="298"/>
      <c r="DH601" s="298"/>
      <c r="DI601" s="298"/>
      <c r="DJ601" s="298"/>
      <c r="DK601" s="298"/>
      <c r="DL601" s="298"/>
      <c r="DM601" s="298"/>
      <c r="DN601" s="298"/>
      <c r="DO601" s="298"/>
      <c r="DP601" s="298"/>
      <c r="DQ601" s="298"/>
      <c r="DR601" s="298"/>
      <c r="DS601" s="298"/>
      <c r="DT601" s="298"/>
      <c r="DU601" s="298"/>
      <c r="DV601" s="298"/>
      <c r="DW601" s="298"/>
      <c r="DX601" s="298"/>
      <c r="DY601" s="298"/>
      <c r="DZ601" s="298"/>
      <c r="EA601" s="298"/>
      <c r="EB601" s="298"/>
      <c r="EC601" s="298"/>
      <c r="ED601" s="298"/>
      <c r="EE601" s="298"/>
      <c r="EF601" s="298"/>
      <c r="EG601" s="298"/>
      <c r="EH601" s="298"/>
      <c r="EI601" s="298"/>
      <c r="EJ601" s="298"/>
      <c r="EK601" s="298"/>
      <c r="EL601" s="298"/>
      <c r="EM601" s="298"/>
      <c r="EN601" s="298"/>
      <c r="EO601" s="298"/>
      <c r="EP601" s="298"/>
      <c r="EQ601" s="298"/>
      <c r="ER601" s="298"/>
      <c r="ES601" s="298"/>
      <c r="ET601" s="298"/>
      <c r="EU601" s="298"/>
      <c r="EV601" s="298"/>
      <c r="EW601" s="298"/>
      <c r="EX601" s="298"/>
      <c r="EY601" s="298"/>
      <c r="EZ601" s="298"/>
      <c r="FA601" s="298"/>
      <c r="FB601" s="298"/>
      <c r="FC601" s="298"/>
      <c r="FD601" s="298"/>
      <c r="FE601" s="298"/>
      <c r="FF601" s="298"/>
      <c r="FG601" s="298"/>
      <c r="FH601" s="298"/>
      <c r="FI601" s="298"/>
      <c r="FJ601" s="298"/>
      <c r="FK601" s="298"/>
      <c r="FL601" s="298"/>
      <c r="FM601" s="298"/>
      <c r="FN601" s="298"/>
      <c r="FO601" s="298"/>
      <c r="FP601" s="298"/>
      <c r="FQ601" s="298"/>
      <c r="FR601" s="298"/>
      <c r="FS601" s="298"/>
      <c r="FT601" s="298"/>
      <c r="FU601" s="298"/>
      <c r="FV601" s="298"/>
      <c r="FW601" s="298"/>
      <c r="FX601" s="298"/>
      <c r="FY601" s="298"/>
      <c r="FZ601" s="298"/>
      <c r="GA601" s="298"/>
      <c r="GB601" s="298"/>
      <c r="GC601" s="298"/>
      <c r="GD601" s="298"/>
      <c r="GE601" s="298"/>
      <c r="GF601" s="298"/>
      <c r="GG601" s="298"/>
      <c r="GH601" s="298"/>
      <c r="GI601" s="298"/>
      <c r="GJ601" s="298"/>
      <c r="GK601" s="298"/>
      <c r="GL601" s="298"/>
      <c r="GM601" s="298"/>
      <c r="GN601" s="298"/>
      <c r="GO601" s="298"/>
      <c r="GP601" s="298"/>
      <c r="GQ601" s="298"/>
      <c r="GR601" s="298"/>
      <c r="GS601" s="298"/>
      <c r="GT601" s="298"/>
      <c r="GU601" s="298"/>
      <c r="GV601" s="298"/>
      <c r="GW601" s="298"/>
      <c r="GX601" s="298"/>
      <c r="GY601" s="298"/>
      <c r="GZ601" s="298"/>
      <c r="HA601" s="298"/>
      <c r="HB601" s="298"/>
      <c r="HC601" s="298"/>
      <c r="HD601" s="298"/>
      <c r="HE601" s="298"/>
      <c r="HF601" s="298"/>
      <c r="HG601" s="298"/>
      <c r="HH601" s="298"/>
      <c r="HI601" s="298"/>
      <c r="HJ601" s="298"/>
      <c r="HK601" s="298"/>
      <c r="HL601" s="298"/>
      <c r="HM601" s="298"/>
      <c r="HN601" s="298"/>
      <c r="HO601" s="298"/>
      <c r="HP601" s="298"/>
      <c r="HQ601" s="298"/>
      <c r="HR601" s="298"/>
      <c r="HS601" s="298"/>
      <c r="HT601" s="298"/>
      <c r="HU601" s="298"/>
      <c r="HV601" s="298"/>
      <c r="HW601" s="298"/>
      <c r="HX601" s="298"/>
      <c r="HY601" s="298"/>
      <c r="HZ601" s="298"/>
      <c r="IA601" s="298"/>
      <c r="IB601" s="298"/>
      <c r="IC601" s="298"/>
      <c r="ID601" s="298"/>
      <c r="IE601" s="298"/>
      <c r="IF601" s="298"/>
      <c r="IG601" s="298"/>
      <c r="IH601" s="298"/>
      <c r="II601" s="298"/>
      <c r="IJ601" s="298"/>
      <c r="IK601" s="298"/>
      <c r="IL601" s="298"/>
      <c r="IM601" s="298"/>
      <c r="IN601" s="298"/>
      <c r="IO601" s="298"/>
      <c r="IP601" s="298"/>
      <c r="IQ601" s="298"/>
      <c r="IR601" s="298"/>
      <c r="IS601" s="298"/>
      <c r="IT601" s="298"/>
      <c r="IU601" s="298"/>
      <c r="IV601" s="298"/>
    </row>
    <row r="602" spans="1:256">
      <c r="A602" s="575">
        <v>497</v>
      </c>
      <c r="B602" s="576" t="str">
        <f t="shared" si="9"/>
        <v>Emily Jeffries U17W[SW]</v>
      </c>
      <c r="C602" s="577" t="s">
        <v>1600</v>
      </c>
      <c r="D602" s="578" t="s">
        <v>3280</v>
      </c>
      <c r="E602" s="579"/>
      <c r="F602" s="578" t="s">
        <v>1624</v>
      </c>
      <c r="G602" s="341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  <c r="AA602" s="298"/>
      <c r="AB602" s="298"/>
      <c r="AC602" s="298"/>
      <c r="AD602" s="298"/>
      <c r="AE602" s="298"/>
      <c r="AF602" s="298"/>
      <c r="AG602" s="298"/>
      <c r="AH602" s="298"/>
      <c r="AI602" s="298"/>
      <c r="AJ602" s="298"/>
      <c r="AK602" s="298"/>
      <c r="AL602" s="298"/>
      <c r="AM602" s="298"/>
      <c r="AN602" s="298"/>
      <c r="AO602" s="298"/>
      <c r="AP602" s="298"/>
      <c r="AQ602" s="298"/>
      <c r="AR602" s="298"/>
      <c r="AS602" s="298"/>
      <c r="AT602" s="298"/>
      <c r="AU602" s="298"/>
      <c r="AV602" s="298"/>
      <c r="AW602" s="298"/>
      <c r="AX602" s="298"/>
      <c r="AY602" s="298"/>
      <c r="AZ602" s="298"/>
      <c r="BA602" s="298"/>
      <c r="BB602" s="298"/>
      <c r="BC602" s="298"/>
      <c r="BD602" s="298"/>
      <c r="BE602" s="298"/>
      <c r="BF602" s="298"/>
      <c r="BG602" s="298"/>
      <c r="BH602" s="298"/>
      <c r="BI602" s="298"/>
      <c r="BJ602" s="298"/>
      <c r="BK602" s="298"/>
      <c r="BL602" s="298"/>
      <c r="BM602" s="298"/>
      <c r="BN602" s="298"/>
      <c r="BO602" s="298"/>
      <c r="BP602" s="298"/>
      <c r="BQ602" s="298"/>
      <c r="BR602" s="298"/>
      <c r="BS602" s="298"/>
      <c r="BT602" s="298"/>
      <c r="BU602" s="298"/>
      <c r="BV602" s="298"/>
      <c r="BW602" s="298"/>
      <c r="BX602" s="298"/>
      <c r="BY602" s="298"/>
      <c r="BZ602" s="298"/>
      <c r="CA602" s="298"/>
      <c r="CB602" s="298"/>
      <c r="CC602" s="298"/>
      <c r="CD602" s="298"/>
      <c r="CE602" s="298"/>
      <c r="CF602" s="298"/>
      <c r="CG602" s="298"/>
      <c r="CH602" s="298"/>
      <c r="CI602" s="298"/>
      <c r="CJ602" s="298"/>
      <c r="CK602" s="298"/>
      <c r="CL602" s="298"/>
      <c r="CM602" s="298"/>
      <c r="CN602" s="298"/>
      <c r="CO602" s="298"/>
      <c r="CP602" s="298"/>
      <c r="CQ602" s="298"/>
      <c r="CR602" s="298"/>
      <c r="CS602" s="298"/>
      <c r="CT602" s="298"/>
      <c r="CU602" s="298"/>
      <c r="CV602" s="298"/>
      <c r="CW602" s="298"/>
      <c r="CX602" s="298"/>
      <c r="CY602" s="298"/>
      <c r="CZ602" s="298"/>
      <c r="DA602" s="298"/>
      <c r="DB602" s="298"/>
      <c r="DC602" s="298"/>
      <c r="DD602" s="298"/>
      <c r="DE602" s="298"/>
      <c r="DF602" s="298"/>
      <c r="DG602" s="298"/>
      <c r="DH602" s="298"/>
      <c r="DI602" s="298"/>
      <c r="DJ602" s="298"/>
      <c r="DK602" s="298"/>
      <c r="DL602" s="298"/>
      <c r="DM602" s="298"/>
      <c r="DN602" s="298"/>
      <c r="DO602" s="298"/>
      <c r="DP602" s="298"/>
      <c r="DQ602" s="298"/>
      <c r="DR602" s="298"/>
      <c r="DS602" s="298"/>
      <c r="DT602" s="298"/>
      <c r="DU602" s="298"/>
      <c r="DV602" s="298"/>
      <c r="DW602" s="298"/>
      <c r="DX602" s="298"/>
      <c r="DY602" s="298"/>
      <c r="DZ602" s="298"/>
      <c r="EA602" s="298"/>
      <c r="EB602" s="298"/>
      <c r="EC602" s="298"/>
      <c r="ED602" s="298"/>
      <c r="EE602" s="298"/>
      <c r="EF602" s="298"/>
      <c r="EG602" s="298"/>
      <c r="EH602" s="298"/>
      <c r="EI602" s="298"/>
      <c r="EJ602" s="298"/>
      <c r="EK602" s="298"/>
      <c r="EL602" s="298"/>
      <c r="EM602" s="298"/>
      <c r="EN602" s="298"/>
      <c r="EO602" s="298"/>
      <c r="EP602" s="298"/>
      <c r="EQ602" s="298"/>
      <c r="ER602" s="298"/>
      <c r="ES602" s="298"/>
      <c r="ET602" s="298"/>
      <c r="EU602" s="298"/>
      <c r="EV602" s="298"/>
      <c r="EW602" s="298"/>
      <c r="EX602" s="298"/>
      <c r="EY602" s="298"/>
      <c r="EZ602" s="298"/>
      <c r="FA602" s="298"/>
      <c r="FB602" s="298"/>
      <c r="FC602" s="298"/>
      <c r="FD602" s="298"/>
      <c r="FE602" s="298"/>
      <c r="FF602" s="298"/>
      <c r="FG602" s="298"/>
      <c r="FH602" s="298"/>
      <c r="FI602" s="298"/>
      <c r="FJ602" s="298"/>
      <c r="FK602" s="298"/>
      <c r="FL602" s="298"/>
      <c r="FM602" s="298"/>
      <c r="FN602" s="298"/>
      <c r="FO602" s="298"/>
      <c r="FP602" s="298"/>
      <c r="FQ602" s="298"/>
      <c r="FR602" s="298"/>
      <c r="FS602" s="298"/>
      <c r="FT602" s="298"/>
      <c r="FU602" s="298"/>
      <c r="FV602" s="298"/>
      <c r="FW602" s="298"/>
      <c r="FX602" s="298"/>
      <c r="FY602" s="298"/>
      <c r="FZ602" s="298"/>
      <c r="GA602" s="298"/>
      <c r="GB602" s="298"/>
      <c r="GC602" s="298"/>
      <c r="GD602" s="298"/>
      <c r="GE602" s="298"/>
      <c r="GF602" s="298"/>
      <c r="GG602" s="298"/>
      <c r="GH602" s="298"/>
      <c r="GI602" s="298"/>
      <c r="GJ602" s="298"/>
      <c r="GK602" s="298"/>
      <c r="GL602" s="298"/>
      <c r="GM602" s="298"/>
      <c r="GN602" s="298"/>
      <c r="GO602" s="298"/>
      <c r="GP602" s="298"/>
      <c r="GQ602" s="298"/>
      <c r="GR602" s="298"/>
      <c r="GS602" s="298"/>
      <c r="GT602" s="298"/>
      <c r="GU602" s="298"/>
      <c r="GV602" s="298"/>
      <c r="GW602" s="298"/>
      <c r="GX602" s="298"/>
      <c r="GY602" s="298"/>
      <c r="GZ602" s="298"/>
      <c r="HA602" s="298"/>
      <c r="HB602" s="298"/>
      <c r="HC602" s="298"/>
      <c r="HD602" s="298"/>
      <c r="HE602" s="298"/>
      <c r="HF602" s="298"/>
      <c r="HG602" s="298"/>
      <c r="HH602" s="298"/>
      <c r="HI602" s="298"/>
      <c r="HJ602" s="298"/>
      <c r="HK602" s="298"/>
      <c r="HL602" s="298"/>
      <c r="HM602" s="298"/>
      <c r="HN602" s="298"/>
      <c r="HO602" s="298"/>
      <c r="HP602" s="298"/>
      <c r="HQ602" s="298"/>
      <c r="HR602" s="298"/>
      <c r="HS602" s="298"/>
      <c r="HT602" s="298"/>
      <c r="HU602" s="298"/>
      <c r="HV602" s="298"/>
      <c r="HW602" s="298"/>
      <c r="HX602" s="298"/>
      <c r="HY602" s="298"/>
      <c r="HZ602" s="298"/>
      <c r="IA602" s="298"/>
      <c r="IB602" s="298"/>
      <c r="IC602" s="298"/>
      <c r="ID602" s="298"/>
      <c r="IE602" s="298"/>
      <c r="IF602" s="298"/>
      <c r="IG602" s="298"/>
      <c r="IH602" s="298"/>
      <c r="II602" s="298"/>
      <c r="IJ602" s="298"/>
      <c r="IK602" s="298"/>
      <c r="IL602" s="298"/>
      <c r="IM602" s="298"/>
      <c r="IN602" s="298"/>
      <c r="IO602" s="298"/>
      <c r="IP602" s="298"/>
      <c r="IQ602" s="298"/>
      <c r="IR602" s="298"/>
      <c r="IS602" s="298"/>
      <c r="IT602" s="298"/>
      <c r="IU602" s="298"/>
      <c r="IV602" s="298"/>
    </row>
    <row r="603" spans="1:256">
      <c r="A603" s="575">
        <v>498</v>
      </c>
      <c r="B603" s="576" t="str">
        <f t="shared" si="9"/>
        <v>Elisabeth Hood U20W</v>
      </c>
      <c r="C603" s="577" t="s">
        <v>1600</v>
      </c>
      <c r="D603" s="588" t="s">
        <v>1168</v>
      </c>
      <c r="E603" s="579" t="s">
        <v>1638</v>
      </c>
      <c r="F603" s="578" t="s">
        <v>1571</v>
      </c>
      <c r="G603" s="341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  <c r="AA603" s="298"/>
      <c r="AB603" s="298"/>
      <c r="AC603" s="298"/>
      <c r="AD603" s="298"/>
      <c r="AE603" s="298"/>
      <c r="AF603" s="298"/>
      <c r="AG603" s="298"/>
      <c r="AH603" s="298"/>
      <c r="AI603" s="298"/>
      <c r="AJ603" s="298"/>
      <c r="AK603" s="298"/>
      <c r="AL603" s="298"/>
      <c r="AM603" s="298"/>
      <c r="AN603" s="298"/>
      <c r="AO603" s="298"/>
      <c r="AP603" s="298"/>
      <c r="AQ603" s="298"/>
      <c r="AR603" s="298"/>
      <c r="AS603" s="298"/>
      <c r="AT603" s="298"/>
      <c r="AU603" s="298"/>
      <c r="AV603" s="298"/>
      <c r="AW603" s="298"/>
      <c r="AX603" s="298"/>
      <c r="AY603" s="298"/>
      <c r="AZ603" s="298"/>
      <c r="BA603" s="298"/>
      <c r="BB603" s="298"/>
      <c r="BC603" s="298"/>
      <c r="BD603" s="298"/>
      <c r="BE603" s="298"/>
      <c r="BF603" s="298"/>
      <c r="BG603" s="298"/>
      <c r="BH603" s="298"/>
      <c r="BI603" s="298"/>
      <c r="BJ603" s="298"/>
      <c r="BK603" s="298"/>
      <c r="BL603" s="298"/>
      <c r="BM603" s="298"/>
      <c r="BN603" s="298"/>
      <c r="BO603" s="298"/>
      <c r="BP603" s="298"/>
      <c r="BQ603" s="298"/>
      <c r="BR603" s="298"/>
      <c r="BS603" s="298"/>
      <c r="BT603" s="298"/>
      <c r="BU603" s="298"/>
      <c r="BV603" s="298"/>
      <c r="BW603" s="298"/>
      <c r="BX603" s="298"/>
      <c r="BY603" s="298"/>
      <c r="BZ603" s="298"/>
      <c r="CA603" s="298"/>
      <c r="CB603" s="298"/>
      <c r="CC603" s="298"/>
      <c r="CD603" s="298"/>
      <c r="CE603" s="298"/>
      <c r="CF603" s="298"/>
      <c r="CG603" s="298"/>
      <c r="CH603" s="298"/>
      <c r="CI603" s="298"/>
      <c r="CJ603" s="298"/>
      <c r="CK603" s="298"/>
      <c r="CL603" s="298"/>
      <c r="CM603" s="298"/>
      <c r="CN603" s="298"/>
      <c r="CO603" s="298"/>
      <c r="CP603" s="298"/>
      <c r="CQ603" s="298"/>
      <c r="CR603" s="298"/>
      <c r="CS603" s="298"/>
      <c r="CT603" s="298"/>
      <c r="CU603" s="298"/>
      <c r="CV603" s="298"/>
      <c r="CW603" s="298"/>
      <c r="CX603" s="298"/>
      <c r="CY603" s="298"/>
      <c r="CZ603" s="298"/>
      <c r="DA603" s="298"/>
      <c r="DB603" s="298"/>
      <c r="DC603" s="298"/>
      <c r="DD603" s="298"/>
      <c r="DE603" s="298"/>
      <c r="DF603" s="298"/>
      <c r="DG603" s="298"/>
      <c r="DH603" s="298"/>
      <c r="DI603" s="298"/>
      <c r="DJ603" s="298"/>
      <c r="DK603" s="298"/>
      <c r="DL603" s="298"/>
      <c r="DM603" s="298"/>
      <c r="DN603" s="298"/>
      <c r="DO603" s="298"/>
      <c r="DP603" s="298"/>
      <c r="DQ603" s="298"/>
      <c r="DR603" s="298"/>
      <c r="DS603" s="298"/>
      <c r="DT603" s="298"/>
      <c r="DU603" s="298"/>
      <c r="DV603" s="298"/>
      <c r="DW603" s="298"/>
      <c r="DX603" s="298"/>
      <c r="DY603" s="298"/>
      <c r="DZ603" s="298"/>
      <c r="EA603" s="298"/>
      <c r="EB603" s="298"/>
      <c r="EC603" s="298"/>
      <c r="ED603" s="298"/>
      <c r="EE603" s="298"/>
      <c r="EF603" s="298"/>
      <c r="EG603" s="298"/>
      <c r="EH603" s="298"/>
      <c r="EI603" s="298"/>
      <c r="EJ603" s="298"/>
      <c r="EK603" s="298"/>
      <c r="EL603" s="298"/>
      <c r="EM603" s="298"/>
      <c r="EN603" s="298"/>
      <c r="EO603" s="298"/>
      <c r="EP603" s="298"/>
      <c r="EQ603" s="298"/>
      <c r="ER603" s="298"/>
      <c r="ES603" s="298"/>
      <c r="ET603" s="298"/>
      <c r="EU603" s="298"/>
      <c r="EV603" s="298"/>
      <c r="EW603" s="298"/>
      <c r="EX603" s="298"/>
      <c r="EY603" s="298"/>
      <c r="EZ603" s="298"/>
      <c r="FA603" s="298"/>
      <c r="FB603" s="298"/>
      <c r="FC603" s="298"/>
      <c r="FD603" s="298"/>
      <c r="FE603" s="298"/>
      <c r="FF603" s="298"/>
      <c r="FG603" s="298"/>
      <c r="FH603" s="298"/>
      <c r="FI603" s="298"/>
      <c r="FJ603" s="298"/>
      <c r="FK603" s="298"/>
      <c r="FL603" s="298"/>
      <c r="FM603" s="298"/>
      <c r="FN603" s="298"/>
      <c r="FO603" s="298"/>
      <c r="FP603" s="298"/>
      <c r="FQ603" s="298"/>
      <c r="FR603" s="298"/>
      <c r="FS603" s="298"/>
      <c r="FT603" s="298"/>
      <c r="FU603" s="298"/>
      <c r="FV603" s="298"/>
      <c r="FW603" s="298"/>
      <c r="FX603" s="298"/>
      <c r="FY603" s="298"/>
      <c r="FZ603" s="298"/>
      <c r="GA603" s="298"/>
      <c r="GB603" s="298"/>
      <c r="GC603" s="298"/>
      <c r="GD603" s="298"/>
      <c r="GE603" s="298"/>
      <c r="GF603" s="298"/>
      <c r="GG603" s="298"/>
      <c r="GH603" s="298"/>
      <c r="GI603" s="298"/>
      <c r="GJ603" s="298"/>
      <c r="GK603" s="298"/>
      <c r="GL603" s="298"/>
      <c r="GM603" s="298"/>
      <c r="GN603" s="298"/>
      <c r="GO603" s="298"/>
      <c r="GP603" s="298"/>
      <c r="GQ603" s="298"/>
      <c r="GR603" s="298"/>
      <c r="GS603" s="298"/>
      <c r="GT603" s="298"/>
      <c r="GU603" s="298"/>
      <c r="GV603" s="298"/>
      <c r="GW603" s="298"/>
      <c r="GX603" s="298"/>
      <c r="GY603" s="298"/>
      <c r="GZ603" s="298"/>
      <c r="HA603" s="298"/>
      <c r="HB603" s="298"/>
      <c r="HC603" s="298"/>
      <c r="HD603" s="298"/>
      <c r="HE603" s="298"/>
      <c r="HF603" s="298"/>
      <c r="HG603" s="298"/>
      <c r="HH603" s="298"/>
      <c r="HI603" s="298"/>
      <c r="HJ603" s="298"/>
      <c r="HK603" s="298"/>
      <c r="HL603" s="298"/>
      <c r="HM603" s="298"/>
      <c r="HN603" s="298"/>
      <c r="HO603" s="298"/>
      <c r="HP603" s="298"/>
      <c r="HQ603" s="298"/>
      <c r="HR603" s="298"/>
      <c r="HS603" s="298"/>
      <c r="HT603" s="298"/>
      <c r="HU603" s="298"/>
      <c r="HV603" s="298"/>
      <c r="HW603" s="298"/>
      <c r="HX603" s="298"/>
      <c r="HY603" s="298"/>
      <c r="HZ603" s="298"/>
      <c r="IA603" s="298"/>
      <c r="IB603" s="298"/>
      <c r="IC603" s="298"/>
      <c r="ID603" s="298"/>
      <c r="IE603" s="298"/>
      <c r="IF603" s="298"/>
      <c r="IG603" s="298"/>
      <c r="IH603" s="298"/>
      <c r="II603" s="298"/>
      <c r="IJ603" s="298"/>
      <c r="IK603" s="298"/>
      <c r="IL603" s="298"/>
      <c r="IM603" s="298"/>
      <c r="IN603" s="298"/>
      <c r="IO603" s="298"/>
      <c r="IP603" s="298"/>
      <c r="IQ603" s="298"/>
      <c r="IR603" s="298"/>
      <c r="IS603" s="298"/>
      <c r="IT603" s="298"/>
      <c r="IU603" s="298"/>
      <c r="IV603" s="298"/>
    </row>
    <row r="604" spans="1:256">
      <c r="A604" s="575">
        <v>499</v>
      </c>
      <c r="B604" s="576" t="str">
        <f t="shared" si="9"/>
        <v>Ben Butterworth U17M</v>
      </c>
      <c r="C604" s="577" t="s">
        <v>1600</v>
      </c>
      <c r="D604" s="578" t="s">
        <v>131</v>
      </c>
      <c r="E604" s="579" t="s">
        <v>3064</v>
      </c>
      <c r="F604" s="582" t="s">
        <v>3065</v>
      </c>
      <c r="G604" s="341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  <c r="AA604" s="298"/>
      <c r="AB604" s="298"/>
      <c r="AC604" s="298"/>
      <c r="AD604" s="298"/>
      <c r="AE604" s="298"/>
      <c r="AF604" s="298"/>
      <c r="AG604" s="298"/>
      <c r="AH604" s="298"/>
      <c r="AI604" s="298"/>
      <c r="AJ604" s="298"/>
      <c r="AK604" s="298"/>
      <c r="AL604" s="298"/>
      <c r="AM604" s="298"/>
      <c r="AN604" s="298"/>
      <c r="AO604" s="298"/>
      <c r="AP604" s="298"/>
      <c r="AQ604" s="298"/>
      <c r="AR604" s="298"/>
      <c r="AS604" s="298"/>
      <c r="AT604" s="298"/>
      <c r="AU604" s="298"/>
      <c r="AV604" s="298"/>
      <c r="AW604" s="298"/>
      <c r="AX604" s="298"/>
      <c r="AY604" s="298"/>
      <c r="AZ604" s="298"/>
      <c r="BA604" s="298"/>
      <c r="BB604" s="298"/>
      <c r="BC604" s="298"/>
      <c r="BD604" s="298"/>
      <c r="BE604" s="298"/>
      <c r="BF604" s="298"/>
      <c r="BG604" s="298"/>
      <c r="BH604" s="298"/>
      <c r="BI604" s="298"/>
      <c r="BJ604" s="298"/>
      <c r="BK604" s="298"/>
      <c r="BL604" s="298"/>
      <c r="BM604" s="298"/>
      <c r="BN604" s="298"/>
      <c r="BO604" s="298"/>
      <c r="BP604" s="298"/>
      <c r="BQ604" s="298"/>
      <c r="BR604" s="298"/>
      <c r="BS604" s="298"/>
      <c r="BT604" s="298"/>
      <c r="BU604" s="298"/>
      <c r="BV604" s="298"/>
      <c r="BW604" s="298"/>
      <c r="BX604" s="298"/>
      <c r="BY604" s="298"/>
      <c r="BZ604" s="298"/>
      <c r="CA604" s="298"/>
      <c r="CB604" s="298"/>
      <c r="CC604" s="298"/>
      <c r="CD604" s="298"/>
      <c r="CE604" s="298"/>
      <c r="CF604" s="298"/>
      <c r="CG604" s="298"/>
      <c r="CH604" s="298"/>
      <c r="CI604" s="298"/>
      <c r="CJ604" s="298"/>
      <c r="CK604" s="298"/>
      <c r="CL604" s="298"/>
      <c r="CM604" s="298"/>
      <c r="CN604" s="298"/>
      <c r="CO604" s="298"/>
      <c r="CP604" s="298"/>
      <c r="CQ604" s="298"/>
      <c r="CR604" s="298"/>
      <c r="CS604" s="298"/>
      <c r="CT604" s="298"/>
      <c r="CU604" s="298"/>
      <c r="CV604" s="298"/>
      <c r="CW604" s="298"/>
      <c r="CX604" s="298"/>
      <c r="CY604" s="298"/>
      <c r="CZ604" s="298"/>
      <c r="DA604" s="298"/>
      <c r="DB604" s="298"/>
      <c r="DC604" s="298"/>
      <c r="DD604" s="298"/>
      <c r="DE604" s="298"/>
      <c r="DF604" s="298"/>
      <c r="DG604" s="298"/>
      <c r="DH604" s="298"/>
      <c r="DI604" s="298"/>
      <c r="DJ604" s="298"/>
      <c r="DK604" s="298"/>
      <c r="DL604" s="298"/>
      <c r="DM604" s="298"/>
      <c r="DN604" s="298"/>
      <c r="DO604" s="298"/>
      <c r="DP604" s="298"/>
      <c r="DQ604" s="298"/>
      <c r="DR604" s="298"/>
      <c r="DS604" s="298"/>
      <c r="DT604" s="298"/>
      <c r="DU604" s="298"/>
      <c r="DV604" s="298"/>
      <c r="DW604" s="298"/>
      <c r="DX604" s="298"/>
      <c r="DY604" s="298"/>
      <c r="DZ604" s="298"/>
      <c r="EA604" s="298"/>
      <c r="EB604" s="298"/>
      <c r="EC604" s="298"/>
      <c r="ED604" s="298"/>
      <c r="EE604" s="298"/>
      <c r="EF604" s="298"/>
      <c r="EG604" s="298"/>
      <c r="EH604" s="298"/>
      <c r="EI604" s="298"/>
      <c r="EJ604" s="298"/>
      <c r="EK604" s="298"/>
      <c r="EL604" s="298"/>
      <c r="EM604" s="298"/>
      <c r="EN604" s="298"/>
      <c r="EO604" s="298"/>
      <c r="EP604" s="298"/>
      <c r="EQ604" s="298"/>
      <c r="ER604" s="298"/>
      <c r="ES604" s="298"/>
      <c r="ET604" s="298"/>
      <c r="EU604" s="298"/>
      <c r="EV604" s="298"/>
      <c r="EW604" s="298"/>
      <c r="EX604" s="298"/>
      <c r="EY604" s="298"/>
      <c r="EZ604" s="298"/>
      <c r="FA604" s="298"/>
      <c r="FB604" s="298"/>
      <c r="FC604" s="298"/>
      <c r="FD604" s="298"/>
      <c r="FE604" s="298"/>
      <c r="FF604" s="298"/>
      <c r="FG604" s="298"/>
      <c r="FH604" s="298"/>
      <c r="FI604" s="298"/>
      <c r="FJ604" s="298"/>
      <c r="FK604" s="298"/>
      <c r="FL604" s="298"/>
      <c r="FM604" s="298"/>
      <c r="FN604" s="298"/>
      <c r="FO604" s="298"/>
      <c r="FP604" s="298"/>
      <c r="FQ604" s="298"/>
      <c r="FR604" s="298"/>
      <c r="FS604" s="298"/>
      <c r="FT604" s="298"/>
      <c r="FU604" s="298"/>
      <c r="FV604" s="298"/>
      <c r="FW604" s="298"/>
      <c r="FX604" s="298"/>
      <c r="FY604" s="298"/>
      <c r="FZ604" s="298"/>
      <c r="GA604" s="298"/>
      <c r="GB604" s="298"/>
      <c r="GC604" s="298"/>
      <c r="GD604" s="298"/>
      <c r="GE604" s="298"/>
      <c r="GF604" s="298"/>
      <c r="GG604" s="298"/>
      <c r="GH604" s="298"/>
      <c r="GI604" s="298"/>
      <c r="GJ604" s="298"/>
      <c r="GK604" s="298"/>
      <c r="GL604" s="298"/>
      <c r="GM604" s="298"/>
      <c r="GN604" s="298"/>
      <c r="GO604" s="298"/>
      <c r="GP604" s="298"/>
      <c r="GQ604" s="298"/>
      <c r="GR604" s="298"/>
      <c r="GS604" s="298"/>
      <c r="GT604" s="298"/>
      <c r="GU604" s="298"/>
      <c r="GV604" s="298"/>
      <c r="GW604" s="298"/>
      <c r="GX604" s="298"/>
      <c r="GY604" s="298"/>
      <c r="GZ604" s="298"/>
      <c r="HA604" s="298"/>
      <c r="HB604" s="298"/>
      <c r="HC604" s="298"/>
      <c r="HD604" s="298"/>
      <c r="HE604" s="298"/>
      <c r="HF604" s="298"/>
      <c r="HG604" s="298"/>
      <c r="HH604" s="298"/>
      <c r="HI604" s="298"/>
      <c r="HJ604" s="298"/>
      <c r="HK604" s="298"/>
      <c r="HL604" s="298"/>
      <c r="HM604" s="298"/>
      <c r="HN604" s="298"/>
      <c r="HO604" s="298"/>
      <c r="HP604" s="298"/>
      <c r="HQ604" s="298"/>
      <c r="HR604" s="298"/>
      <c r="HS604" s="298"/>
      <c r="HT604" s="298"/>
      <c r="HU604" s="298"/>
      <c r="HV604" s="298"/>
      <c r="HW604" s="298"/>
      <c r="HX604" s="298"/>
      <c r="HY604" s="298"/>
      <c r="HZ604" s="298"/>
      <c r="IA604" s="298"/>
      <c r="IB604" s="298"/>
      <c r="IC604" s="298"/>
      <c r="ID604" s="298"/>
      <c r="IE604" s="298"/>
      <c r="IF604" s="298"/>
      <c r="IG604" s="298"/>
      <c r="IH604" s="298"/>
      <c r="II604" s="298"/>
      <c r="IJ604" s="298"/>
      <c r="IK604" s="298"/>
      <c r="IL604" s="298"/>
      <c r="IM604" s="298"/>
      <c r="IN604" s="298"/>
      <c r="IO604" s="298"/>
      <c r="IP604" s="298"/>
      <c r="IQ604" s="298"/>
      <c r="IR604" s="298"/>
      <c r="IS604" s="298"/>
      <c r="IT604" s="298"/>
      <c r="IU604" s="298"/>
      <c r="IV604" s="298"/>
    </row>
    <row r="605" spans="1:256">
      <c r="A605" s="575">
        <v>500</v>
      </c>
      <c r="B605" s="576" t="str">
        <f t="shared" si="9"/>
        <v>Olivia Hunter U20W</v>
      </c>
      <c r="C605" s="577" t="s">
        <v>1600</v>
      </c>
      <c r="D605" s="588" t="s">
        <v>1168</v>
      </c>
      <c r="E605" s="589" t="s">
        <v>1640</v>
      </c>
      <c r="F605" s="578" t="s">
        <v>1572</v>
      </c>
      <c r="G605" s="341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  <c r="AA605" s="298"/>
      <c r="AB605" s="298"/>
      <c r="AC605" s="298"/>
      <c r="AD605" s="298"/>
      <c r="AE605" s="298"/>
      <c r="AF605" s="298"/>
      <c r="AG605" s="298"/>
      <c r="AH605" s="298"/>
      <c r="AI605" s="298"/>
      <c r="AJ605" s="298"/>
      <c r="AK605" s="298"/>
      <c r="AL605" s="298"/>
      <c r="AM605" s="298"/>
      <c r="AN605" s="298"/>
      <c r="AO605" s="298"/>
      <c r="AP605" s="298"/>
      <c r="AQ605" s="298"/>
      <c r="AR605" s="298"/>
      <c r="AS605" s="298"/>
      <c r="AT605" s="298"/>
      <c r="AU605" s="298"/>
      <c r="AV605" s="298"/>
      <c r="AW605" s="298"/>
      <c r="AX605" s="298"/>
      <c r="AY605" s="298"/>
      <c r="AZ605" s="298"/>
      <c r="BA605" s="298"/>
      <c r="BB605" s="298"/>
      <c r="BC605" s="298"/>
      <c r="BD605" s="298"/>
      <c r="BE605" s="298"/>
      <c r="BF605" s="298"/>
      <c r="BG605" s="298"/>
      <c r="BH605" s="298"/>
      <c r="BI605" s="298"/>
      <c r="BJ605" s="298"/>
      <c r="BK605" s="298"/>
      <c r="BL605" s="298"/>
      <c r="BM605" s="298"/>
      <c r="BN605" s="298"/>
      <c r="BO605" s="298"/>
      <c r="BP605" s="298"/>
      <c r="BQ605" s="298"/>
      <c r="BR605" s="298"/>
      <c r="BS605" s="298"/>
      <c r="BT605" s="298"/>
      <c r="BU605" s="298"/>
      <c r="BV605" s="298"/>
      <c r="BW605" s="298"/>
      <c r="BX605" s="298"/>
      <c r="BY605" s="298"/>
      <c r="BZ605" s="298"/>
      <c r="CA605" s="298"/>
      <c r="CB605" s="298"/>
      <c r="CC605" s="298"/>
      <c r="CD605" s="298"/>
      <c r="CE605" s="298"/>
      <c r="CF605" s="298"/>
      <c r="CG605" s="298"/>
      <c r="CH605" s="298"/>
      <c r="CI605" s="298"/>
      <c r="CJ605" s="298"/>
      <c r="CK605" s="298"/>
      <c r="CL605" s="298"/>
      <c r="CM605" s="298"/>
      <c r="CN605" s="298"/>
      <c r="CO605" s="298"/>
      <c r="CP605" s="298"/>
      <c r="CQ605" s="298"/>
      <c r="CR605" s="298"/>
      <c r="CS605" s="298"/>
      <c r="CT605" s="298"/>
      <c r="CU605" s="298"/>
      <c r="CV605" s="298"/>
      <c r="CW605" s="298"/>
      <c r="CX605" s="298"/>
      <c r="CY605" s="298"/>
      <c r="CZ605" s="298"/>
      <c r="DA605" s="298"/>
      <c r="DB605" s="298"/>
      <c r="DC605" s="298"/>
      <c r="DD605" s="298"/>
      <c r="DE605" s="298"/>
      <c r="DF605" s="298"/>
      <c r="DG605" s="298"/>
      <c r="DH605" s="298"/>
      <c r="DI605" s="298"/>
      <c r="DJ605" s="298"/>
      <c r="DK605" s="298"/>
      <c r="DL605" s="298"/>
      <c r="DM605" s="298"/>
      <c r="DN605" s="298"/>
      <c r="DO605" s="298"/>
      <c r="DP605" s="298"/>
      <c r="DQ605" s="298"/>
      <c r="DR605" s="298"/>
      <c r="DS605" s="298"/>
      <c r="DT605" s="298"/>
      <c r="DU605" s="298"/>
      <c r="DV605" s="298"/>
      <c r="DW605" s="298"/>
      <c r="DX605" s="298"/>
      <c r="DY605" s="298"/>
      <c r="DZ605" s="298"/>
      <c r="EA605" s="298"/>
      <c r="EB605" s="298"/>
      <c r="EC605" s="298"/>
      <c r="ED605" s="298"/>
      <c r="EE605" s="298"/>
      <c r="EF605" s="298"/>
      <c r="EG605" s="298"/>
      <c r="EH605" s="298"/>
      <c r="EI605" s="298"/>
      <c r="EJ605" s="298"/>
      <c r="EK605" s="298"/>
      <c r="EL605" s="298"/>
      <c r="EM605" s="298"/>
      <c r="EN605" s="298"/>
      <c r="EO605" s="298"/>
      <c r="EP605" s="298"/>
      <c r="EQ605" s="298"/>
      <c r="ER605" s="298"/>
      <c r="ES605" s="298"/>
      <c r="ET605" s="298"/>
      <c r="EU605" s="298"/>
      <c r="EV605" s="298"/>
      <c r="EW605" s="298"/>
      <c r="EX605" s="298"/>
      <c r="EY605" s="298"/>
      <c r="EZ605" s="298"/>
      <c r="FA605" s="298"/>
      <c r="FB605" s="298"/>
      <c r="FC605" s="298"/>
      <c r="FD605" s="298"/>
      <c r="FE605" s="298"/>
      <c r="FF605" s="298"/>
      <c r="FG605" s="298"/>
      <c r="FH605" s="298"/>
      <c r="FI605" s="298"/>
      <c r="FJ605" s="298"/>
      <c r="FK605" s="298"/>
      <c r="FL605" s="298"/>
      <c r="FM605" s="298"/>
      <c r="FN605" s="298"/>
      <c r="FO605" s="298"/>
      <c r="FP605" s="298"/>
      <c r="FQ605" s="298"/>
      <c r="FR605" s="298"/>
      <c r="FS605" s="298"/>
      <c r="FT605" s="298"/>
      <c r="FU605" s="298"/>
      <c r="FV605" s="298"/>
      <c r="FW605" s="298"/>
      <c r="FX605" s="298"/>
      <c r="FY605" s="298"/>
      <c r="FZ605" s="298"/>
      <c r="GA605" s="298"/>
      <c r="GB605" s="298"/>
      <c r="GC605" s="298"/>
      <c r="GD605" s="298"/>
      <c r="GE605" s="298"/>
      <c r="GF605" s="298"/>
      <c r="GG605" s="298"/>
      <c r="GH605" s="298"/>
      <c r="GI605" s="298"/>
      <c r="GJ605" s="298"/>
      <c r="GK605" s="298"/>
      <c r="GL605" s="298"/>
      <c r="GM605" s="298"/>
      <c r="GN605" s="298"/>
      <c r="GO605" s="298"/>
      <c r="GP605" s="298"/>
      <c r="GQ605" s="298"/>
      <c r="GR605" s="298"/>
      <c r="GS605" s="298"/>
      <c r="GT605" s="298"/>
      <c r="GU605" s="298"/>
      <c r="GV605" s="298"/>
      <c r="GW605" s="298"/>
      <c r="GX605" s="298"/>
      <c r="GY605" s="298"/>
      <c r="GZ605" s="298"/>
      <c r="HA605" s="298"/>
      <c r="HB605" s="298"/>
      <c r="HC605" s="298"/>
      <c r="HD605" s="298"/>
      <c r="HE605" s="298"/>
      <c r="HF605" s="298"/>
      <c r="HG605" s="298"/>
      <c r="HH605" s="298"/>
      <c r="HI605" s="298"/>
      <c r="HJ605" s="298"/>
      <c r="HK605" s="298"/>
      <c r="HL605" s="298"/>
      <c r="HM605" s="298"/>
      <c r="HN605" s="298"/>
      <c r="HO605" s="298"/>
      <c r="HP605" s="298"/>
      <c r="HQ605" s="298"/>
      <c r="HR605" s="298"/>
      <c r="HS605" s="298"/>
      <c r="HT605" s="298"/>
      <c r="HU605" s="298"/>
      <c r="HV605" s="298"/>
      <c r="HW605" s="298"/>
      <c r="HX605" s="298"/>
      <c r="HY605" s="298"/>
      <c r="HZ605" s="298"/>
      <c r="IA605" s="298"/>
      <c r="IB605" s="298"/>
      <c r="IC605" s="298"/>
      <c r="ID605" s="298"/>
      <c r="IE605" s="298"/>
      <c r="IF605" s="298"/>
      <c r="IG605" s="298"/>
      <c r="IH605" s="298"/>
      <c r="II605" s="298"/>
      <c r="IJ605" s="298"/>
      <c r="IK605" s="298"/>
      <c r="IL605" s="298"/>
      <c r="IM605" s="298"/>
      <c r="IN605" s="298"/>
      <c r="IO605" s="298"/>
      <c r="IP605" s="298"/>
      <c r="IQ605" s="298"/>
      <c r="IR605" s="298"/>
      <c r="IS605" s="298"/>
      <c r="IT605" s="298"/>
      <c r="IU605" s="298"/>
      <c r="IV605" s="298"/>
    </row>
    <row r="606" spans="1:256">
      <c r="A606" s="466">
        <v>2101</v>
      </c>
      <c r="B606" s="405" t="str">
        <f t="shared" si="9"/>
        <v>Rachael Jeffries U20W</v>
      </c>
      <c r="C606" s="515" t="s">
        <v>1600</v>
      </c>
      <c r="D606" s="470" t="s">
        <v>1168</v>
      </c>
      <c r="E606" s="469" t="s">
        <v>1646</v>
      </c>
      <c r="F606" s="470" t="s">
        <v>1647</v>
      </c>
      <c r="G606" s="342"/>
    </row>
    <row r="607" spans="1:256">
      <c r="A607" s="466">
        <v>2102</v>
      </c>
      <c r="B607" s="405" t="str">
        <f t="shared" si="9"/>
        <v>Caitlin Batcheldor U17W</v>
      </c>
      <c r="C607" s="515" t="s">
        <v>1600</v>
      </c>
      <c r="D607" s="470" t="s">
        <v>130</v>
      </c>
      <c r="E607" s="469" t="s">
        <v>1619</v>
      </c>
      <c r="F607" s="470" t="s">
        <v>1620</v>
      </c>
      <c r="G607" s="342"/>
    </row>
    <row r="608" spans="1:256">
      <c r="A608" s="466">
        <v>2103</v>
      </c>
      <c r="B608" s="405" t="str">
        <f t="shared" si="9"/>
        <v>Carla Sheppard U17W</v>
      </c>
      <c r="C608" s="515" t="s">
        <v>1600</v>
      </c>
      <c r="D608" s="470" t="s">
        <v>130</v>
      </c>
      <c r="E608" s="467">
        <v>36982</v>
      </c>
      <c r="F608" s="468" t="s">
        <v>2072</v>
      </c>
      <c r="G608" s="342"/>
    </row>
    <row r="609" spans="1:7">
      <c r="A609" s="466">
        <v>2104</v>
      </c>
      <c r="B609" s="405" t="str">
        <f t="shared" si="9"/>
        <v>Elloise Hartnell U17W</v>
      </c>
      <c r="C609" s="515" t="s">
        <v>1600</v>
      </c>
      <c r="D609" s="470" t="s">
        <v>130</v>
      </c>
      <c r="E609" s="469" t="s">
        <v>2068</v>
      </c>
      <c r="F609" s="470" t="s">
        <v>2069</v>
      </c>
      <c r="G609" s="342"/>
    </row>
    <row r="610" spans="1:7">
      <c r="A610" s="466">
        <v>2105</v>
      </c>
      <c r="B610" s="405" t="str">
        <f t="shared" si="9"/>
        <v>Emily Jeffries U17W</v>
      </c>
      <c r="C610" s="515" t="s">
        <v>1600</v>
      </c>
      <c r="D610" s="470" t="s">
        <v>130</v>
      </c>
      <c r="E610" s="469" t="s">
        <v>2070</v>
      </c>
      <c r="F610" s="470" t="s">
        <v>1624</v>
      </c>
      <c r="G610" s="342"/>
    </row>
    <row r="611" spans="1:7">
      <c r="A611" s="466">
        <v>2106</v>
      </c>
      <c r="B611" s="405" t="str">
        <f t="shared" si="9"/>
        <v>Holly Earley U17W</v>
      </c>
      <c r="C611" s="515" t="s">
        <v>1600</v>
      </c>
      <c r="D611" s="470" t="s">
        <v>130</v>
      </c>
      <c r="E611" s="469" t="s">
        <v>2063</v>
      </c>
      <c r="F611" s="470" t="s">
        <v>2071</v>
      </c>
      <c r="G611" s="342"/>
    </row>
    <row r="612" spans="1:7">
      <c r="A612" s="466">
        <v>2107</v>
      </c>
      <c r="B612" s="405" t="str">
        <f t="shared" si="9"/>
        <v>Isabelle Taylor U17W</v>
      </c>
      <c r="C612" s="515" t="s">
        <v>1600</v>
      </c>
      <c r="D612" s="470" t="s">
        <v>130</v>
      </c>
      <c r="E612" s="469" t="s">
        <v>2375</v>
      </c>
      <c r="F612" s="468" t="s">
        <v>2888</v>
      </c>
      <c r="G612" s="342"/>
    </row>
    <row r="613" spans="1:7">
      <c r="A613" s="466">
        <v>2108</v>
      </c>
      <c r="B613" s="405" t="str">
        <f t="shared" si="9"/>
        <v>Niamh Kirwin U15G]U17]</v>
      </c>
      <c r="C613" s="515" t="s">
        <v>1600</v>
      </c>
      <c r="D613" s="424" t="s">
        <v>3282</v>
      </c>
      <c r="E613" s="425">
        <v>37365</v>
      </c>
      <c r="F613" s="468" t="s">
        <v>3257</v>
      </c>
      <c r="G613" s="342"/>
    </row>
    <row r="614" spans="1:7">
      <c r="A614" s="466">
        <v>2109</v>
      </c>
      <c r="B614" s="405" t="str">
        <f t="shared" si="9"/>
        <v>Katie Corbin U17W</v>
      </c>
      <c r="C614" s="515" t="s">
        <v>1600</v>
      </c>
      <c r="D614" s="470" t="s">
        <v>130</v>
      </c>
      <c r="E614" s="382" t="s">
        <v>1694</v>
      </c>
      <c r="F614" s="381" t="s">
        <v>1685</v>
      </c>
      <c r="G614" s="342"/>
    </row>
    <row r="615" spans="1:7">
      <c r="A615" s="466">
        <v>2110</v>
      </c>
      <c r="B615" s="405" t="str">
        <f t="shared" si="9"/>
        <v>Sophie Oatley U17W</v>
      </c>
      <c r="C615" s="515" t="s">
        <v>1600</v>
      </c>
      <c r="D615" s="470" t="s">
        <v>130</v>
      </c>
      <c r="E615" s="520">
        <v>36885</v>
      </c>
      <c r="F615" s="362" t="s">
        <v>1686</v>
      </c>
      <c r="G615" s="342"/>
    </row>
    <row r="616" spans="1:7">
      <c r="A616" s="466">
        <v>2111</v>
      </c>
      <c r="B616" s="405" t="str">
        <f t="shared" si="9"/>
        <v>Alex Jeffries U20M</v>
      </c>
      <c r="C616" s="515" t="s">
        <v>1600</v>
      </c>
      <c r="D616" s="416" t="s">
        <v>132</v>
      </c>
      <c r="E616" s="382" t="s">
        <v>1646</v>
      </c>
      <c r="F616" s="362" t="s">
        <v>1645</v>
      </c>
      <c r="G616" s="342"/>
    </row>
    <row r="617" spans="1:7">
      <c r="A617" s="466">
        <v>2112</v>
      </c>
      <c r="B617" s="405" t="str">
        <f t="shared" si="9"/>
        <v>Andrew Speers U20M</v>
      </c>
      <c r="C617" s="515" t="s">
        <v>1600</v>
      </c>
      <c r="D617" s="424" t="s">
        <v>132</v>
      </c>
      <c r="E617" s="425">
        <v>36525</v>
      </c>
      <c r="F617" s="468" t="s">
        <v>2889</v>
      </c>
      <c r="G617" s="342"/>
    </row>
    <row r="618" spans="1:7">
      <c r="A618" s="466">
        <v>2113</v>
      </c>
      <c r="B618" s="405" t="str">
        <f t="shared" si="9"/>
        <v>Cameron Telford U20M</v>
      </c>
      <c r="C618" s="515" t="s">
        <v>1600</v>
      </c>
      <c r="D618" s="424" t="s">
        <v>132</v>
      </c>
      <c r="E618" s="469" t="s">
        <v>2369</v>
      </c>
      <c r="F618" s="424" t="s">
        <v>2370</v>
      </c>
      <c r="G618" s="342"/>
    </row>
    <row r="619" spans="1:7">
      <c r="A619" s="466">
        <v>2114</v>
      </c>
      <c r="B619" s="405" t="str">
        <f t="shared" si="9"/>
        <v>Daniel Trickett U20M</v>
      </c>
      <c r="C619" s="515" t="s">
        <v>1600</v>
      </c>
      <c r="D619" s="381" t="s">
        <v>132</v>
      </c>
      <c r="E619" s="425">
        <v>35929</v>
      </c>
      <c r="F619" s="468" t="s">
        <v>2073</v>
      </c>
      <c r="G619" s="342"/>
    </row>
    <row r="620" spans="1:7">
      <c r="A620" s="466">
        <v>2115</v>
      </c>
      <c r="B620" s="405" t="str">
        <f t="shared" si="9"/>
        <v>Michael Cornes U20M</v>
      </c>
      <c r="C620" s="515" t="s">
        <v>1600</v>
      </c>
      <c r="D620" s="381" t="s">
        <v>132</v>
      </c>
      <c r="E620" s="382" t="s">
        <v>1635</v>
      </c>
      <c r="F620" s="381" t="s">
        <v>1569</v>
      </c>
      <c r="G620" s="342"/>
    </row>
    <row r="621" spans="1:7">
      <c r="A621" s="466">
        <v>2116</v>
      </c>
      <c r="B621" s="405" t="str">
        <f t="shared" si="9"/>
        <v>Niall Instone U20M</v>
      </c>
      <c r="C621" s="515" t="s">
        <v>1600</v>
      </c>
      <c r="D621" s="470" t="s">
        <v>132</v>
      </c>
      <c r="E621" s="469" t="s">
        <v>1947</v>
      </c>
      <c r="F621" s="517" t="s">
        <v>1948</v>
      </c>
      <c r="G621" s="342"/>
    </row>
    <row r="622" spans="1:7">
      <c r="A622" s="466">
        <v>2117</v>
      </c>
      <c r="B622" s="405" t="str">
        <f t="shared" si="9"/>
        <v>Ryan Long U20M</v>
      </c>
      <c r="C622" s="515" t="s">
        <v>1600</v>
      </c>
      <c r="D622" s="416" t="s">
        <v>132</v>
      </c>
      <c r="E622" s="520">
        <v>36040</v>
      </c>
      <c r="F622" s="517" t="s">
        <v>1684</v>
      </c>
      <c r="G622" s="342"/>
    </row>
    <row r="623" spans="1:7">
      <c r="A623" s="466">
        <v>2118</v>
      </c>
      <c r="B623" s="405" t="str">
        <f t="shared" si="9"/>
        <v>Sam Wheeler U20M</v>
      </c>
      <c r="C623" s="515" t="s">
        <v>1600</v>
      </c>
      <c r="D623" s="416" t="s">
        <v>132</v>
      </c>
      <c r="E623" s="382" t="s">
        <v>1636</v>
      </c>
      <c r="F623" s="381" t="s">
        <v>1570</v>
      </c>
      <c r="G623" s="342"/>
    </row>
    <row r="624" spans="1:7">
      <c r="A624" s="466">
        <v>2119</v>
      </c>
      <c r="B624" s="405" t="str">
        <f t="shared" si="9"/>
        <v>Josh Exley U17M[U20]</v>
      </c>
      <c r="C624" s="515" t="s">
        <v>1600</v>
      </c>
      <c r="D624" s="470" t="s">
        <v>3283</v>
      </c>
      <c r="E624" s="469"/>
      <c r="F624" s="522" t="s">
        <v>2887</v>
      </c>
      <c r="G624" s="342"/>
    </row>
    <row r="625" spans="1:7">
      <c r="A625" s="466">
        <v>2120</v>
      </c>
      <c r="B625" s="405" t="str">
        <f t="shared" si="9"/>
        <v xml:space="preserve"> </v>
      </c>
      <c r="C625" s="515"/>
      <c r="D625" s="470"/>
      <c r="E625" s="469"/>
      <c r="F625" s="381"/>
      <c r="G625" s="342"/>
    </row>
    <row r="626" spans="1:7">
      <c r="A626" s="466">
        <v>2121</v>
      </c>
      <c r="B626" s="405" t="str">
        <f t="shared" si="9"/>
        <v xml:space="preserve"> </v>
      </c>
      <c r="C626" s="515"/>
      <c r="D626" s="470"/>
      <c r="E626" s="523"/>
      <c r="F626" s="521"/>
      <c r="G626" s="342"/>
    </row>
    <row r="627" spans="1:7">
      <c r="A627" s="466">
        <v>2122</v>
      </c>
      <c r="B627" s="405" t="str">
        <f t="shared" si="9"/>
        <v xml:space="preserve"> </v>
      </c>
      <c r="C627" s="515"/>
      <c r="D627" s="470"/>
      <c r="E627" s="469"/>
      <c r="F627" s="521"/>
      <c r="G627" s="342"/>
    </row>
    <row r="628" spans="1:7">
      <c r="A628" s="466">
        <v>2123</v>
      </c>
      <c r="B628" s="405" t="str">
        <f t="shared" si="9"/>
        <v xml:space="preserve"> </v>
      </c>
      <c r="C628" s="515"/>
      <c r="D628" s="416"/>
      <c r="E628" s="469"/>
      <c r="F628" s="521"/>
      <c r="G628" s="342"/>
    </row>
    <row r="629" spans="1:7">
      <c r="A629" s="466">
        <v>2124</v>
      </c>
      <c r="B629" s="405" t="str">
        <f t="shared" si="9"/>
        <v xml:space="preserve"> </v>
      </c>
      <c r="C629" s="515"/>
      <c r="D629" s="416"/>
      <c r="E629" s="469"/>
      <c r="F629" s="521"/>
      <c r="G629" s="342"/>
    </row>
    <row r="630" spans="1:7">
      <c r="A630" s="466">
        <v>2125</v>
      </c>
      <c r="B630" s="405" t="str">
        <f t="shared" si="9"/>
        <v xml:space="preserve"> </v>
      </c>
      <c r="C630" s="515"/>
      <c r="D630" s="416"/>
      <c r="E630" s="524"/>
      <c r="F630" s="517"/>
      <c r="G630" s="342"/>
    </row>
    <row r="631" spans="1:7">
      <c r="A631" s="659" t="s">
        <v>1601</v>
      </c>
      <c r="B631" s="405" t="str">
        <f>F631&amp;" "&amp;D631</f>
        <v xml:space="preserve"> </v>
      </c>
      <c r="C631" s="427"/>
      <c r="D631" s="416"/>
      <c r="E631" s="361"/>
      <c r="F631" s="362"/>
      <c r="G631" s="342"/>
    </row>
    <row r="632" spans="1:7">
      <c r="A632" s="429">
        <v>501</v>
      </c>
      <c r="B632" s="405" t="str">
        <f>F632&amp;" "&amp;D632</f>
        <v>Eliza Ibbotson U13G</v>
      </c>
      <c r="C632" s="427" t="s">
        <v>1602</v>
      </c>
      <c r="D632" s="363" t="s">
        <v>126</v>
      </c>
      <c r="E632" s="525">
        <v>38707</v>
      </c>
      <c r="F632" s="432" t="s">
        <v>3123</v>
      </c>
      <c r="G632" s="342"/>
    </row>
    <row r="633" spans="1:7">
      <c r="A633" s="429">
        <v>502</v>
      </c>
      <c r="B633" s="405" t="str">
        <f>F633&amp;" "&amp;D633</f>
        <v>Ruby Ibbotson U13G</v>
      </c>
      <c r="C633" s="427" t="s">
        <v>1602</v>
      </c>
      <c r="D633" s="363" t="s">
        <v>126</v>
      </c>
      <c r="E633" s="525">
        <v>38707</v>
      </c>
      <c r="F633" s="526" t="s">
        <v>3124</v>
      </c>
      <c r="G633" s="342"/>
    </row>
    <row r="634" spans="1:7">
      <c r="A634" s="429">
        <v>503</v>
      </c>
      <c r="B634" s="405" t="str">
        <f>F634&amp;" "&amp;D634</f>
        <v>Evie Jones U13G</v>
      </c>
      <c r="C634" s="427" t="s">
        <v>1602</v>
      </c>
      <c r="D634" s="363" t="s">
        <v>126</v>
      </c>
      <c r="E634" s="525">
        <v>38459</v>
      </c>
      <c r="F634" s="433" t="s">
        <v>2890</v>
      </c>
      <c r="G634" s="342"/>
    </row>
    <row r="635" spans="1:7">
      <c r="A635" s="429">
        <v>504</v>
      </c>
      <c r="B635" s="405" t="str">
        <f>F635&amp;" "&amp;D635</f>
        <v>Milly McKenna U13G</v>
      </c>
      <c r="C635" s="427" t="s">
        <v>1602</v>
      </c>
      <c r="D635" s="363" t="s">
        <v>126</v>
      </c>
      <c r="E635" s="525">
        <v>38440</v>
      </c>
      <c r="F635" s="433" t="s">
        <v>2891</v>
      </c>
      <c r="G635" s="342"/>
    </row>
    <row r="636" spans="1:7">
      <c r="A636" s="429">
        <v>505</v>
      </c>
      <c r="B636" s="405" t="str">
        <f t="shared" ref="B636:B699" si="10">F636&amp;" "&amp;D636</f>
        <v>Francesca Sandy U13G</v>
      </c>
      <c r="C636" s="427" t="s">
        <v>1602</v>
      </c>
      <c r="D636" s="363" t="s">
        <v>126</v>
      </c>
      <c r="E636" s="525">
        <v>38290</v>
      </c>
      <c r="F636" s="433" t="s">
        <v>2892</v>
      </c>
      <c r="G636" s="342"/>
    </row>
    <row r="637" spans="1:7">
      <c r="A637" s="429">
        <v>506</v>
      </c>
      <c r="B637" s="405" t="str">
        <f t="shared" si="10"/>
        <v>Grace Fielder U13G</v>
      </c>
      <c r="C637" s="427" t="s">
        <v>1602</v>
      </c>
      <c r="D637" s="363" t="s">
        <v>126</v>
      </c>
      <c r="E637" s="525">
        <v>38637</v>
      </c>
      <c r="F637" s="433" t="s">
        <v>2893</v>
      </c>
      <c r="G637" s="342"/>
    </row>
    <row r="638" spans="1:7">
      <c r="A638" s="429">
        <v>507</v>
      </c>
      <c r="B638" s="405" t="str">
        <f t="shared" si="10"/>
        <v>Isabelle Bailey U13G</v>
      </c>
      <c r="C638" s="427" t="s">
        <v>1602</v>
      </c>
      <c r="D638" s="363" t="s">
        <v>126</v>
      </c>
      <c r="E638" s="525">
        <v>38448</v>
      </c>
      <c r="F638" s="433" t="s">
        <v>2377</v>
      </c>
      <c r="G638" s="342"/>
    </row>
    <row r="639" spans="1:7">
      <c r="A639" s="429">
        <v>508</v>
      </c>
      <c r="B639" s="405" t="str">
        <f t="shared" si="10"/>
        <v>Abby Hughes U13G</v>
      </c>
      <c r="C639" s="427" t="s">
        <v>1602</v>
      </c>
      <c r="D639" s="363" t="s">
        <v>126</v>
      </c>
      <c r="E639" s="525">
        <v>38430</v>
      </c>
      <c r="F639" s="433" t="s">
        <v>2378</v>
      </c>
      <c r="G639" s="342"/>
    </row>
    <row r="640" spans="1:7">
      <c r="A640" s="429">
        <v>509</v>
      </c>
      <c r="B640" s="405" t="str">
        <f t="shared" si="10"/>
        <v>Imogen Lee U13G</v>
      </c>
      <c r="C640" s="427" t="s">
        <v>1602</v>
      </c>
      <c r="D640" s="363" t="s">
        <v>126</v>
      </c>
      <c r="E640" s="525">
        <v>38271</v>
      </c>
      <c r="F640" s="433" t="s">
        <v>2379</v>
      </c>
      <c r="G640" s="342"/>
    </row>
    <row r="641" spans="1:7">
      <c r="A641" s="429">
        <v>510</v>
      </c>
      <c r="B641" s="405" t="str">
        <f t="shared" si="10"/>
        <v>Tallulah Watson U13G</v>
      </c>
      <c r="C641" s="427" t="s">
        <v>1602</v>
      </c>
      <c r="D641" s="363" t="s">
        <v>126</v>
      </c>
      <c r="E641" s="525">
        <v>38364</v>
      </c>
      <c r="F641" s="433" t="s">
        <v>2380</v>
      </c>
      <c r="G641" s="342"/>
    </row>
    <row r="642" spans="1:7">
      <c r="A642" s="429">
        <v>511</v>
      </c>
      <c r="B642" s="405" t="str">
        <f t="shared" si="10"/>
        <v>Kate Hassett U13G</v>
      </c>
      <c r="C642" s="427" t="s">
        <v>1602</v>
      </c>
      <c r="D642" s="363" t="s">
        <v>126</v>
      </c>
      <c r="E642" s="525">
        <v>38790</v>
      </c>
      <c r="F642" s="433" t="s">
        <v>2894</v>
      </c>
      <c r="G642" s="342"/>
    </row>
    <row r="643" spans="1:7">
      <c r="A643" s="429">
        <v>512</v>
      </c>
      <c r="B643" s="405" t="str">
        <f t="shared" si="10"/>
        <v>Ava Jones U13G</v>
      </c>
      <c r="C643" s="427" t="s">
        <v>1602</v>
      </c>
      <c r="D643" s="363" t="s">
        <v>126</v>
      </c>
      <c r="E643" s="525">
        <v>38753</v>
      </c>
      <c r="F643" s="433" t="s">
        <v>2895</v>
      </c>
      <c r="G643" s="342"/>
    </row>
    <row r="644" spans="1:7">
      <c r="A644" s="429">
        <v>513</v>
      </c>
      <c r="B644" s="405" t="str">
        <f t="shared" si="10"/>
        <v>Seren Rodgers U13G</v>
      </c>
      <c r="C644" s="427" t="s">
        <v>1602</v>
      </c>
      <c r="D644" s="363" t="s">
        <v>126</v>
      </c>
      <c r="E644" s="525">
        <v>38383</v>
      </c>
      <c r="F644" s="433" t="s">
        <v>2382</v>
      </c>
      <c r="G644" s="342"/>
    </row>
    <row r="645" spans="1:7">
      <c r="A645" s="429">
        <v>514</v>
      </c>
      <c r="B645" s="405" t="str">
        <f t="shared" si="10"/>
        <v>Mia Homer U13G</v>
      </c>
      <c r="C645" s="427" t="s">
        <v>1602</v>
      </c>
      <c r="D645" s="363" t="s">
        <v>126</v>
      </c>
      <c r="E645" s="562">
        <v>38365</v>
      </c>
      <c r="F645" s="433" t="s">
        <v>2896</v>
      </c>
      <c r="G645" s="342"/>
    </row>
    <row r="646" spans="1:7">
      <c r="A646" s="429">
        <v>515</v>
      </c>
      <c r="B646" s="405" t="str">
        <f t="shared" si="10"/>
        <v>Toby Bakary U13B</v>
      </c>
      <c r="C646" s="427" t="s">
        <v>1602</v>
      </c>
      <c r="D646" s="363" t="s">
        <v>127</v>
      </c>
      <c r="E646" s="525">
        <v>38415</v>
      </c>
      <c r="F646" s="433" t="s">
        <v>2897</v>
      </c>
      <c r="G646" s="342"/>
    </row>
    <row r="647" spans="1:7">
      <c r="A647" s="429">
        <v>516</v>
      </c>
      <c r="B647" s="405" t="str">
        <f t="shared" si="10"/>
        <v>Joshua Beebee U13B</v>
      </c>
      <c r="C647" s="427" t="s">
        <v>1602</v>
      </c>
      <c r="D647" s="428" t="s">
        <v>127</v>
      </c>
      <c r="E647" s="525">
        <v>38268</v>
      </c>
      <c r="F647" s="433" t="s">
        <v>2898</v>
      </c>
      <c r="G647" s="342"/>
    </row>
    <row r="648" spans="1:7">
      <c r="A648" s="429">
        <v>517</v>
      </c>
      <c r="B648" s="405" t="str">
        <f t="shared" si="10"/>
        <v>Oscar Barlow U13B</v>
      </c>
      <c r="C648" s="427" t="s">
        <v>1602</v>
      </c>
      <c r="D648" s="428" t="s">
        <v>127</v>
      </c>
      <c r="E648" s="525">
        <v>38439</v>
      </c>
      <c r="F648" s="433" t="s">
        <v>2899</v>
      </c>
      <c r="G648" s="342"/>
    </row>
    <row r="649" spans="1:7">
      <c r="A649" s="429">
        <v>518</v>
      </c>
      <c r="B649" s="405" t="str">
        <f t="shared" si="10"/>
        <v>Guy Odams U13B</v>
      </c>
      <c r="C649" s="427" t="s">
        <v>1602</v>
      </c>
      <c r="D649" s="428" t="s">
        <v>127</v>
      </c>
      <c r="E649" s="525">
        <v>38281</v>
      </c>
      <c r="F649" s="433" t="s">
        <v>2900</v>
      </c>
      <c r="G649" s="342"/>
    </row>
    <row r="650" spans="1:7">
      <c r="A650" s="429">
        <v>519</v>
      </c>
      <c r="B650" s="405" t="str">
        <f t="shared" si="10"/>
        <v>Gabriel Cameron U13B</v>
      </c>
      <c r="C650" s="427" t="s">
        <v>1602</v>
      </c>
      <c r="D650" s="428" t="s">
        <v>127</v>
      </c>
      <c r="E650" s="525">
        <v>38290</v>
      </c>
      <c r="F650" s="433" t="s">
        <v>2398</v>
      </c>
      <c r="G650" s="342"/>
    </row>
    <row r="651" spans="1:7">
      <c r="A651" s="429">
        <v>520</v>
      </c>
      <c r="B651" s="405" t="str">
        <f t="shared" si="10"/>
        <v>Daniel Fisher U13B</v>
      </c>
      <c r="C651" s="427" t="s">
        <v>1602</v>
      </c>
      <c r="D651" s="363" t="s">
        <v>127</v>
      </c>
      <c r="E651" s="525">
        <v>38588</v>
      </c>
      <c r="F651" s="428" t="s">
        <v>2386</v>
      </c>
      <c r="G651" s="342"/>
    </row>
    <row r="652" spans="1:7">
      <c r="A652" s="429">
        <v>521</v>
      </c>
      <c r="B652" s="405" t="str">
        <f t="shared" si="10"/>
        <v>Ben Jones U13B</v>
      </c>
      <c r="C652" s="427" t="s">
        <v>1602</v>
      </c>
      <c r="D652" s="363" t="s">
        <v>127</v>
      </c>
      <c r="E652" s="525">
        <v>38480</v>
      </c>
      <c r="F652" s="428" t="s">
        <v>2566</v>
      </c>
      <c r="G652" s="342"/>
    </row>
    <row r="653" spans="1:7">
      <c r="A653" s="429">
        <v>522</v>
      </c>
      <c r="B653" s="405" t="str">
        <f t="shared" si="10"/>
        <v>Harrison Armstrong U13B</v>
      </c>
      <c r="C653" s="427" t="s">
        <v>1602</v>
      </c>
      <c r="D653" s="363" t="s">
        <v>127</v>
      </c>
      <c r="E653" s="525">
        <v>38782</v>
      </c>
      <c r="F653" s="428" t="s">
        <v>2901</v>
      </c>
      <c r="G653" s="342"/>
    </row>
    <row r="654" spans="1:7">
      <c r="A654" s="429">
        <v>523</v>
      </c>
      <c r="B654" s="405" t="str">
        <f t="shared" si="10"/>
        <v>Scott Rickard U13B</v>
      </c>
      <c r="C654" s="427" t="s">
        <v>1602</v>
      </c>
      <c r="D654" s="363" t="s">
        <v>127</v>
      </c>
      <c r="E654" s="525">
        <v>38668</v>
      </c>
      <c r="F654" s="428" t="s">
        <v>2902</v>
      </c>
      <c r="G654" s="342"/>
    </row>
    <row r="655" spans="1:7">
      <c r="A655" s="429">
        <v>524</v>
      </c>
      <c r="B655" s="405" t="str">
        <f t="shared" si="10"/>
        <v>Matthew Templeton U13B</v>
      </c>
      <c r="C655" s="427" t="s">
        <v>1602</v>
      </c>
      <c r="D655" s="363" t="s">
        <v>127</v>
      </c>
      <c r="E655" s="525">
        <v>38689</v>
      </c>
      <c r="F655" s="428" t="s">
        <v>2903</v>
      </c>
      <c r="G655" s="342"/>
    </row>
    <row r="656" spans="1:7">
      <c r="A656" s="429">
        <v>525</v>
      </c>
      <c r="B656" s="405" t="str">
        <f t="shared" si="10"/>
        <v>Max Brodie U13B</v>
      </c>
      <c r="C656" s="427" t="s">
        <v>1602</v>
      </c>
      <c r="D656" s="363" t="s">
        <v>127</v>
      </c>
      <c r="E656" s="525">
        <v>38234</v>
      </c>
      <c r="F656" s="428" t="s">
        <v>2904</v>
      </c>
      <c r="G656" s="342"/>
    </row>
    <row r="657" spans="1:7">
      <c r="A657" s="429">
        <v>526</v>
      </c>
      <c r="B657" s="405" t="str">
        <f t="shared" si="10"/>
        <v xml:space="preserve">Kyle Gower </v>
      </c>
      <c r="C657" s="427" t="s">
        <v>1602</v>
      </c>
      <c r="D657" s="428"/>
      <c r="E657" s="562">
        <v>38943</v>
      </c>
      <c r="F657" s="433" t="s">
        <v>3258</v>
      </c>
      <c r="G657" s="342"/>
    </row>
    <row r="658" spans="1:7">
      <c r="A658" s="429">
        <v>527</v>
      </c>
      <c r="B658" s="405" t="str">
        <f t="shared" si="10"/>
        <v>Lydia Smith U15G</v>
      </c>
      <c r="C658" s="427" t="s">
        <v>1602</v>
      </c>
      <c r="D658" s="363" t="s">
        <v>128</v>
      </c>
      <c r="E658" s="525">
        <v>38061</v>
      </c>
      <c r="F658" s="433" t="s">
        <v>2078</v>
      </c>
      <c r="G658" s="342"/>
    </row>
    <row r="659" spans="1:7">
      <c r="A659" s="429">
        <v>528</v>
      </c>
      <c r="B659" s="405" t="str">
        <f t="shared" si="10"/>
        <v>Romilly Jones U15G</v>
      </c>
      <c r="C659" s="427" t="s">
        <v>1602</v>
      </c>
      <c r="D659" s="363" t="s">
        <v>128</v>
      </c>
      <c r="E659" s="525">
        <v>37968</v>
      </c>
      <c r="F659" s="433" t="s">
        <v>2079</v>
      </c>
      <c r="G659" s="342"/>
    </row>
    <row r="660" spans="1:7">
      <c r="A660" s="429">
        <v>529</v>
      </c>
      <c r="B660" s="405" t="str">
        <f t="shared" si="10"/>
        <v>Ruby Porter U15G</v>
      </c>
      <c r="C660" s="427" t="s">
        <v>1602</v>
      </c>
      <c r="D660" s="363" t="s">
        <v>128</v>
      </c>
      <c r="E660" s="525">
        <v>38061</v>
      </c>
      <c r="F660" s="433" t="s">
        <v>3259</v>
      </c>
      <c r="G660" s="342"/>
    </row>
    <row r="661" spans="1:7">
      <c r="A661" s="429">
        <v>530</v>
      </c>
      <c r="B661" s="405" t="str">
        <f t="shared" si="10"/>
        <v>Olivia Wade U15G</v>
      </c>
      <c r="C661" s="427" t="s">
        <v>1602</v>
      </c>
      <c r="D661" s="363" t="s">
        <v>128</v>
      </c>
      <c r="E661" s="525">
        <v>38040</v>
      </c>
      <c r="F661" s="433" t="s">
        <v>2381</v>
      </c>
      <c r="G661" s="342"/>
    </row>
    <row r="662" spans="1:7">
      <c r="A662" s="429">
        <v>531</v>
      </c>
      <c r="B662" s="405" t="str">
        <f t="shared" si="10"/>
        <v>Joanna Wilson U15G</v>
      </c>
      <c r="C662" s="427" t="s">
        <v>1602</v>
      </c>
      <c r="D662" s="363" t="s">
        <v>128</v>
      </c>
      <c r="E662" s="525">
        <v>37947</v>
      </c>
      <c r="F662" s="433" t="s">
        <v>2376</v>
      </c>
      <c r="G662" s="342"/>
    </row>
    <row r="663" spans="1:7">
      <c r="A663" s="429">
        <v>532</v>
      </c>
      <c r="B663" s="405" t="str">
        <f t="shared" si="10"/>
        <v>Charlotte Brown U15G</v>
      </c>
      <c r="C663" s="427" t="s">
        <v>1602</v>
      </c>
      <c r="D663" s="363" t="s">
        <v>128</v>
      </c>
      <c r="E663" s="525">
        <v>37562</v>
      </c>
      <c r="F663" s="433" t="s">
        <v>2075</v>
      </c>
      <c r="G663" s="342"/>
    </row>
    <row r="664" spans="1:7">
      <c r="A664" s="429">
        <v>533</v>
      </c>
      <c r="B664" s="405" t="str">
        <f t="shared" si="10"/>
        <v>Jessica Fisher U15G</v>
      </c>
      <c r="C664" s="427" t="s">
        <v>1602</v>
      </c>
      <c r="D664" s="363" t="s">
        <v>128</v>
      </c>
      <c r="E664" s="525">
        <v>37525</v>
      </c>
      <c r="F664" s="433" t="s">
        <v>2076</v>
      </c>
      <c r="G664" s="342"/>
    </row>
    <row r="665" spans="1:7">
      <c r="A665" s="429">
        <v>534</v>
      </c>
      <c r="B665" s="405" t="str">
        <f t="shared" si="10"/>
        <v>Maya Jones U15G</v>
      </c>
      <c r="C665" s="427" t="s">
        <v>1602</v>
      </c>
      <c r="D665" s="363" t="s">
        <v>128</v>
      </c>
      <c r="E665" s="525">
        <v>37662</v>
      </c>
      <c r="F665" s="433" t="s">
        <v>2077</v>
      </c>
      <c r="G665" s="342"/>
    </row>
    <row r="666" spans="1:7">
      <c r="A666" s="429">
        <v>535</v>
      </c>
      <c r="B666" s="405" t="str">
        <f t="shared" si="10"/>
        <v>Ciara Alexander U15G</v>
      </c>
      <c r="C666" s="427" t="s">
        <v>1602</v>
      </c>
      <c r="D666" s="363" t="s">
        <v>128</v>
      </c>
      <c r="E666" s="525">
        <v>37631</v>
      </c>
      <c r="F666" s="433" t="s">
        <v>2169</v>
      </c>
      <c r="G666" s="342"/>
    </row>
    <row r="667" spans="1:7">
      <c r="A667" s="429">
        <v>536</v>
      </c>
      <c r="B667" s="405" t="str">
        <f t="shared" si="10"/>
        <v>Lucy Crossman U15G</v>
      </c>
      <c r="C667" s="427" t="s">
        <v>1602</v>
      </c>
      <c r="D667" s="363" t="s">
        <v>128</v>
      </c>
      <c r="E667" s="525">
        <v>37782</v>
      </c>
      <c r="F667" s="428" t="s">
        <v>2390</v>
      </c>
      <c r="G667" s="342"/>
    </row>
    <row r="668" spans="1:7">
      <c r="A668" s="429">
        <v>537</v>
      </c>
      <c r="B668" s="405" t="str">
        <f t="shared" si="10"/>
        <v>Joanne Keogan U15G</v>
      </c>
      <c r="C668" s="427" t="s">
        <v>1602</v>
      </c>
      <c r="D668" s="363" t="s">
        <v>128</v>
      </c>
      <c r="E668" s="525">
        <v>37739</v>
      </c>
      <c r="F668" s="433" t="s">
        <v>2905</v>
      </c>
      <c r="G668" s="342"/>
    </row>
    <row r="669" spans="1:7">
      <c r="A669" s="429">
        <v>538</v>
      </c>
      <c r="B669" s="405" t="str">
        <f t="shared" si="10"/>
        <v>Rhiannon Lee U15G</v>
      </c>
      <c r="C669" s="427" t="s">
        <v>1602</v>
      </c>
      <c r="D669" s="363" t="s">
        <v>128</v>
      </c>
      <c r="E669" s="525">
        <v>37862</v>
      </c>
      <c r="F669" s="433" t="s">
        <v>2906</v>
      </c>
      <c r="G669" s="342"/>
    </row>
    <row r="670" spans="1:7">
      <c r="A670" s="429">
        <v>539</v>
      </c>
      <c r="B670" s="405" t="str">
        <f t="shared" si="10"/>
        <v>Lara Chapple U15G</v>
      </c>
      <c r="C670" s="427" t="s">
        <v>1602</v>
      </c>
      <c r="D670" s="363" t="s">
        <v>128</v>
      </c>
      <c r="E670" s="525">
        <v>38118</v>
      </c>
      <c r="F670" s="433" t="s">
        <v>2907</v>
      </c>
      <c r="G670" s="342"/>
    </row>
    <row r="671" spans="1:7">
      <c r="A671" s="429">
        <v>540</v>
      </c>
      <c r="B671" s="405" t="str">
        <f t="shared" si="10"/>
        <v>Romilly Jones U15G</v>
      </c>
      <c r="C671" s="427" t="s">
        <v>1602</v>
      </c>
      <c r="D671" s="363" t="s">
        <v>128</v>
      </c>
      <c r="E671" s="525">
        <v>37968</v>
      </c>
      <c r="F671" s="433" t="s">
        <v>2079</v>
      </c>
      <c r="G671" s="342"/>
    </row>
    <row r="672" spans="1:7">
      <c r="A672" s="429">
        <v>541</v>
      </c>
      <c r="B672" s="405" t="str">
        <f t="shared" si="10"/>
        <v>Robyn Laing U15G</v>
      </c>
      <c r="C672" s="427" t="s">
        <v>1602</v>
      </c>
      <c r="D672" s="363" t="s">
        <v>128</v>
      </c>
      <c r="E672" s="525">
        <v>37971</v>
      </c>
      <c r="F672" s="433" t="s">
        <v>2908</v>
      </c>
      <c r="G672" s="342"/>
    </row>
    <row r="673" spans="1:7">
      <c r="A673" s="429">
        <v>542</v>
      </c>
      <c r="B673" s="405" t="str">
        <f t="shared" si="10"/>
        <v>Macy Pena-Romero U15G</v>
      </c>
      <c r="C673" s="427" t="s">
        <v>1602</v>
      </c>
      <c r="D673" s="363" t="s">
        <v>128</v>
      </c>
      <c r="E673" s="525">
        <v>37933</v>
      </c>
      <c r="F673" s="433" t="s">
        <v>2909</v>
      </c>
      <c r="G673" s="342"/>
    </row>
    <row r="674" spans="1:7">
      <c r="A674" s="429">
        <v>543</v>
      </c>
      <c r="B674" s="405" t="str">
        <f t="shared" si="10"/>
        <v>Luke Rendell U15B</v>
      </c>
      <c r="C674" s="427" t="s">
        <v>1602</v>
      </c>
      <c r="D674" s="527" t="s">
        <v>129</v>
      </c>
      <c r="E674" s="663">
        <v>37937</v>
      </c>
      <c r="F674" s="527" t="s">
        <v>3125</v>
      </c>
      <c r="G674" s="342"/>
    </row>
    <row r="675" spans="1:7">
      <c r="A675" s="429">
        <v>544</v>
      </c>
      <c r="B675" s="405" t="str">
        <f t="shared" si="10"/>
        <v>Joe Ponter U15B</v>
      </c>
      <c r="C675" s="427" t="s">
        <v>1602</v>
      </c>
      <c r="D675" s="363" t="s">
        <v>129</v>
      </c>
      <c r="E675" s="525">
        <v>38096</v>
      </c>
      <c r="F675" s="433" t="s">
        <v>2383</v>
      </c>
      <c r="G675" s="342"/>
    </row>
    <row r="676" spans="1:7">
      <c r="A676" s="429">
        <v>545</v>
      </c>
      <c r="B676" s="405" t="str">
        <f t="shared" si="10"/>
        <v>Matt Woodland U15B</v>
      </c>
      <c r="C676" s="427" t="s">
        <v>1602</v>
      </c>
      <c r="D676" s="363" t="s">
        <v>129</v>
      </c>
      <c r="E676" s="525">
        <v>38174</v>
      </c>
      <c r="F676" s="526" t="s">
        <v>2083</v>
      </c>
      <c r="G676" s="342"/>
    </row>
    <row r="677" spans="1:7">
      <c r="A677" s="429">
        <v>546</v>
      </c>
      <c r="B677" s="405" t="str">
        <f t="shared" si="10"/>
        <v>Callum Hendy U15B</v>
      </c>
      <c r="C677" s="427" t="s">
        <v>1602</v>
      </c>
      <c r="D677" s="363" t="s">
        <v>129</v>
      </c>
      <c r="E677" s="525">
        <v>37960</v>
      </c>
      <c r="F677" s="526" t="s">
        <v>2084</v>
      </c>
      <c r="G677" s="342"/>
    </row>
    <row r="678" spans="1:7">
      <c r="A678" s="429">
        <v>547</v>
      </c>
      <c r="B678" s="405" t="str">
        <f t="shared" si="10"/>
        <v>Tom Heal U15B</v>
      </c>
      <c r="C678" s="427" t="s">
        <v>1602</v>
      </c>
      <c r="D678" s="363" t="s">
        <v>129</v>
      </c>
      <c r="E678" s="525">
        <v>37955</v>
      </c>
      <c r="F678" s="526" t="s">
        <v>2082</v>
      </c>
      <c r="G678" s="342"/>
    </row>
    <row r="679" spans="1:7">
      <c r="A679" s="429">
        <v>548</v>
      </c>
      <c r="B679" s="405" t="str">
        <f t="shared" si="10"/>
        <v>Oliver D'Rozario U15B</v>
      </c>
      <c r="C679" s="427" t="s">
        <v>1602</v>
      </c>
      <c r="D679" s="363" t="s">
        <v>129</v>
      </c>
      <c r="E679" s="525">
        <v>37888</v>
      </c>
      <c r="F679" s="433" t="s">
        <v>2385</v>
      </c>
      <c r="G679" s="342"/>
    </row>
    <row r="680" spans="1:7">
      <c r="A680" s="429">
        <v>549</v>
      </c>
      <c r="B680" s="405" t="str">
        <f t="shared" si="10"/>
        <v>Antonio Alvarez U15B</v>
      </c>
      <c r="C680" s="427" t="s">
        <v>1602</v>
      </c>
      <c r="D680" s="363" t="s">
        <v>129</v>
      </c>
      <c r="E680" s="525">
        <v>38058</v>
      </c>
      <c r="F680" s="433" t="s">
        <v>2168</v>
      </c>
      <c r="G680" s="342"/>
    </row>
    <row r="681" spans="1:7">
      <c r="A681" s="429">
        <v>550</v>
      </c>
      <c r="B681" s="405" t="str">
        <f t="shared" si="10"/>
        <v>Sam Ponter U15B</v>
      </c>
      <c r="C681" s="427" t="s">
        <v>1602</v>
      </c>
      <c r="D681" s="363" t="s">
        <v>129</v>
      </c>
      <c r="E681" s="525">
        <v>37540</v>
      </c>
      <c r="F681" s="428" t="s">
        <v>2393</v>
      </c>
      <c r="G681" s="342"/>
    </row>
    <row r="682" spans="1:7">
      <c r="A682" s="429">
        <v>551</v>
      </c>
      <c r="B682" s="405" t="str">
        <f t="shared" si="10"/>
        <v>Max Watson U15B</v>
      </c>
      <c r="C682" s="427" t="s">
        <v>1602</v>
      </c>
      <c r="D682" s="363" t="s">
        <v>129</v>
      </c>
      <c r="E682" s="525">
        <v>37524</v>
      </c>
      <c r="F682" s="428" t="s">
        <v>1951</v>
      </c>
      <c r="G682" s="342"/>
    </row>
    <row r="683" spans="1:7">
      <c r="A683" s="429">
        <v>552</v>
      </c>
      <c r="B683" s="405" t="str">
        <f t="shared" si="10"/>
        <v>Oliver Wright U15B</v>
      </c>
      <c r="C683" s="427" t="s">
        <v>1602</v>
      </c>
      <c r="D683" s="428" t="s">
        <v>129</v>
      </c>
      <c r="E683" s="525">
        <v>38129</v>
      </c>
      <c r="F683" s="428" t="s">
        <v>2397</v>
      </c>
      <c r="G683" s="342"/>
    </row>
    <row r="684" spans="1:7">
      <c r="A684" s="429">
        <v>553</v>
      </c>
      <c r="B684" s="405" t="str">
        <f t="shared" si="10"/>
        <v>Oscar Lee U15B[U17]</v>
      </c>
      <c r="C684" s="427" t="s">
        <v>1602</v>
      </c>
      <c r="D684" s="428" t="s">
        <v>3284</v>
      </c>
      <c r="E684" s="525">
        <v>37720</v>
      </c>
      <c r="F684" s="433" t="s">
        <v>2402</v>
      </c>
      <c r="G684" s="342"/>
    </row>
    <row r="685" spans="1:7">
      <c r="A685" s="429">
        <v>554</v>
      </c>
      <c r="B685" s="405" t="str">
        <f t="shared" si="10"/>
        <v>George Heather U15B</v>
      </c>
      <c r="C685" s="427" t="s">
        <v>1602</v>
      </c>
      <c r="D685" s="428" t="s">
        <v>129</v>
      </c>
      <c r="E685" s="525">
        <v>37903</v>
      </c>
      <c r="F685" s="433" t="s">
        <v>2910</v>
      </c>
      <c r="G685" s="342"/>
    </row>
    <row r="686" spans="1:7">
      <c r="A686" s="429">
        <v>555</v>
      </c>
      <c r="B686" s="405" t="str">
        <f t="shared" si="10"/>
        <v>Sam Hassett U15B</v>
      </c>
      <c r="C686" s="427" t="s">
        <v>1602</v>
      </c>
      <c r="D686" s="363" t="s">
        <v>129</v>
      </c>
      <c r="E686" s="525">
        <v>38054</v>
      </c>
      <c r="F686" s="428" t="s">
        <v>2387</v>
      </c>
      <c r="G686" s="342"/>
    </row>
    <row r="687" spans="1:7">
      <c r="A687" s="429">
        <v>556</v>
      </c>
      <c r="B687" s="405" t="str">
        <f t="shared" si="10"/>
        <v>Luke Hamilton-Rose U15B</v>
      </c>
      <c r="C687" s="427" t="s">
        <v>1602</v>
      </c>
      <c r="D687" s="363" t="s">
        <v>129</v>
      </c>
      <c r="E687" s="525">
        <v>38043</v>
      </c>
      <c r="F687" s="428" t="s">
        <v>2388</v>
      </c>
      <c r="G687" s="342"/>
    </row>
    <row r="688" spans="1:7">
      <c r="A688" s="429">
        <v>557</v>
      </c>
      <c r="B688" s="405" t="str">
        <f t="shared" si="10"/>
        <v>Oliver Wright U15B</v>
      </c>
      <c r="C688" s="427" t="s">
        <v>1602</v>
      </c>
      <c r="D688" s="363" t="s">
        <v>129</v>
      </c>
      <c r="E688" s="525">
        <v>38129</v>
      </c>
      <c r="F688" s="528" t="s">
        <v>2397</v>
      </c>
      <c r="G688" s="342"/>
    </row>
    <row r="689" spans="1:7">
      <c r="A689" s="429">
        <v>558</v>
      </c>
      <c r="B689" s="405" t="str">
        <f t="shared" si="10"/>
        <v>Rhys Hanson U15B</v>
      </c>
      <c r="C689" s="427" t="s">
        <v>1602</v>
      </c>
      <c r="D689" s="363" t="s">
        <v>129</v>
      </c>
      <c r="E689" s="525">
        <v>37942</v>
      </c>
      <c r="F689" s="428" t="s">
        <v>2384</v>
      </c>
      <c r="G689" s="342"/>
    </row>
    <row r="690" spans="1:7">
      <c r="A690" s="429">
        <v>559</v>
      </c>
      <c r="B690" s="405" t="str">
        <f t="shared" si="10"/>
        <v>Morgan Ormerod U17B</v>
      </c>
      <c r="C690" s="427" t="s">
        <v>1602</v>
      </c>
      <c r="D690" s="363" t="s">
        <v>2135</v>
      </c>
      <c r="E690" s="525">
        <v>37405</v>
      </c>
      <c r="F690" s="428" t="s">
        <v>2392</v>
      </c>
      <c r="G690" s="342"/>
    </row>
    <row r="691" spans="1:7">
      <c r="A691" s="429">
        <v>560</v>
      </c>
      <c r="B691" s="405" t="str">
        <f t="shared" si="10"/>
        <v>Jonathan Hooper U17B</v>
      </c>
      <c r="C691" s="427" t="s">
        <v>1602</v>
      </c>
      <c r="D691" s="363" t="s">
        <v>2135</v>
      </c>
      <c r="E691" s="525">
        <v>37230</v>
      </c>
      <c r="F691" s="526" t="s">
        <v>1627</v>
      </c>
      <c r="G691" s="342"/>
    </row>
    <row r="692" spans="1:7">
      <c r="A692" s="429">
        <v>561</v>
      </c>
      <c r="B692" s="405" t="str">
        <f t="shared" si="10"/>
        <v>Christian Maher U17B</v>
      </c>
      <c r="C692" s="427" t="s">
        <v>1602</v>
      </c>
      <c r="D692" s="363" t="s">
        <v>2135</v>
      </c>
      <c r="E692" s="525">
        <v>37215</v>
      </c>
      <c r="F692" s="526" t="s">
        <v>1710</v>
      </c>
      <c r="G692" s="342"/>
    </row>
    <row r="693" spans="1:7">
      <c r="A693" s="429">
        <v>562</v>
      </c>
      <c r="B693" s="405" t="str">
        <f t="shared" si="10"/>
        <v>Tom Dollery U17B</v>
      </c>
      <c r="C693" s="427" t="s">
        <v>1602</v>
      </c>
      <c r="D693" s="363" t="s">
        <v>2135</v>
      </c>
      <c r="E693" s="525">
        <v>37488</v>
      </c>
      <c r="F693" s="526" t="s">
        <v>2911</v>
      </c>
      <c r="G693" s="342"/>
    </row>
    <row r="694" spans="1:7">
      <c r="A694" s="429">
        <v>563</v>
      </c>
      <c r="B694" s="405" t="str">
        <f t="shared" si="10"/>
        <v>Morgan Curry U17B</v>
      </c>
      <c r="C694" s="427" t="s">
        <v>1602</v>
      </c>
      <c r="D694" s="363" t="s">
        <v>2135</v>
      </c>
      <c r="E694" s="525">
        <v>37009</v>
      </c>
      <c r="F694" s="526" t="s">
        <v>2912</v>
      </c>
      <c r="G694" s="342"/>
    </row>
    <row r="695" spans="1:7">
      <c r="A695" s="429">
        <v>564</v>
      </c>
      <c r="B695" s="405" t="str">
        <f t="shared" si="10"/>
        <v>Amy Cruwys U20W</v>
      </c>
      <c r="C695" s="427" t="s">
        <v>1602</v>
      </c>
      <c r="D695" s="363" t="s">
        <v>1168</v>
      </c>
      <c r="E695" s="529">
        <v>36486</v>
      </c>
      <c r="F695" s="432" t="s">
        <v>2170</v>
      </c>
      <c r="G695" s="342"/>
    </row>
    <row r="696" spans="1:7">
      <c r="A696" s="429">
        <v>565</v>
      </c>
      <c r="B696" s="405" t="str">
        <f t="shared" si="10"/>
        <v>Loius Silsby U13B</v>
      </c>
      <c r="C696" s="427" t="s">
        <v>1602</v>
      </c>
      <c r="D696" s="363" t="s">
        <v>127</v>
      </c>
      <c r="E696" s="525">
        <v>38231</v>
      </c>
      <c r="F696" s="526" t="s">
        <v>3260</v>
      </c>
      <c r="G696" s="342"/>
    </row>
    <row r="697" spans="1:7">
      <c r="A697" s="429">
        <v>566</v>
      </c>
      <c r="B697" s="405" t="str">
        <f t="shared" si="10"/>
        <v>Morgan Davy U20W</v>
      </c>
      <c r="C697" s="427" t="s">
        <v>1602</v>
      </c>
      <c r="D697" s="363" t="s">
        <v>1168</v>
      </c>
      <c r="E697" s="525"/>
      <c r="F697" s="526" t="s">
        <v>3261</v>
      </c>
      <c r="G697" s="342"/>
    </row>
    <row r="698" spans="1:7">
      <c r="A698" s="429">
        <v>567</v>
      </c>
      <c r="B698" s="405" t="str">
        <f t="shared" si="10"/>
        <v>Maia Dart U20W</v>
      </c>
      <c r="C698" s="427" t="s">
        <v>1602</v>
      </c>
      <c r="D698" s="363" t="s">
        <v>1168</v>
      </c>
      <c r="E698" s="525">
        <v>36678</v>
      </c>
      <c r="F698" s="433" t="s">
        <v>2403</v>
      </c>
      <c r="G698" s="342"/>
    </row>
    <row r="699" spans="1:7">
      <c r="A699" s="429">
        <v>568</v>
      </c>
      <c r="B699" s="405" t="str">
        <f t="shared" si="10"/>
        <v>Pippa Hoyle U20W</v>
      </c>
      <c r="C699" s="427" t="s">
        <v>1602</v>
      </c>
      <c r="D699" s="363" t="s">
        <v>1168</v>
      </c>
      <c r="E699" s="525">
        <v>36488</v>
      </c>
      <c r="F699" s="433" t="s">
        <v>2913</v>
      </c>
      <c r="G699" s="342"/>
    </row>
    <row r="700" spans="1:7">
      <c r="A700" s="429">
        <v>569</v>
      </c>
      <c r="B700" s="405" t="str">
        <f t="shared" ref="B700:B763" si="11">F700&amp;" "&amp;D700</f>
        <v>Rhys Llewellyn-Eaton SM</v>
      </c>
      <c r="C700" s="427" t="s">
        <v>1602</v>
      </c>
      <c r="D700" s="363" t="s">
        <v>137</v>
      </c>
      <c r="E700" s="525">
        <v>32391</v>
      </c>
      <c r="F700" s="530" t="s">
        <v>406</v>
      </c>
      <c r="G700" s="342"/>
    </row>
    <row r="701" spans="1:7">
      <c r="A701" s="429">
        <v>570</v>
      </c>
      <c r="B701" s="405" t="str">
        <f t="shared" si="11"/>
        <v>Ben Hawkins SM</v>
      </c>
      <c r="C701" s="427" t="s">
        <v>1602</v>
      </c>
      <c r="D701" s="363" t="s">
        <v>137</v>
      </c>
      <c r="E701" s="525">
        <v>35105</v>
      </c>
      <c r="F701" s="530" t="s">
        <v>395</v>
      </c>
      <c r="G701" s="342"/>
    </row>
    <row r="702" spans="1:7">
      <c r="A702" s="429">
        <v>571</v>
      </c>
      <c r="B702" s="405" t="str">
        <f t="shared" si="11"/>
        <v>Adam Snow SM</v>
      </c>
      <c r="C702" s="427" t="s">
        <v>1602</v>
      </c>
      <c r="D702" s="363" t="s">
        <v>137</v>
      </c>
      <c r="E702" s="525">
        <v>35388</v>
      </c>
      <c r="F702" s="433" t="s">
        <v>1957</v>
      </c>
      <c r="G702" s="342"/>
    </row>
    <row r="703" spans="1:7">
      <c r="A703" s="429">
        <v>572</v>
      </c>
      <c r="B703" s="405" t="str">
        <f t="shared" si="11"/>
        <v>Nick Daniels SM</v>
      </c>
      <c r="C703" s="427" t="s">
        <v>1602</v>
      </c>
      <c r="D703" s="363" t="s">
        <v>137</v>
      </c>
      <c r="E703" s="525">
        <v>26670</v>
      </c>
      <c r="F703" s="530" t="s">
        <v>2085</v>
      </c>
      <c r="G703" s="342"/>
    </row>
    <row r="704" spans="1:7">
      <c r="A704" s="429">
        <v>573</v>
      </c>
      <c r="B704" s="405" t="str">
        <f t="shared" si="11"/>
        <v>Phil Burden SM</v>
      </c>
      <c r="C704" s="427" t="s">
        <v>1602</v>
      </c>
      <c r="D704" s="363" t="s">
        <v>137</v>
      </c>
      <c r="E704" s="525">
        <v>28381</v>
      </c>
      <c r="F704" s="530" t="s">
        <v>2086</v>
      </c>
      <c r="G704" s="342"/>
    </row>
    <row r="705" spans="1:256">
      <c r="A705" s="429">
        <v>574</v>
      </c>
      <c r="B705" s="405" t="str">
        <f t="shared" si="11"/>
        <v>Matt Evans SM</v>
      </c>
      <c r="C705" s="427" t="s">
        <v>1602</v>
      </c>
      <c r="D705" s="363" t="s">
        <v>137</v>
      </c>
      <c r="E705" s="525">
        <v>32260</v>
      </c>
      <c r="F705" s="530" t="s">
        <v>2395</v>
      </c>
      <c r="G705" s="342"/>
    </row>
    <row r="706" spans="1:256">
      <c r="A706" s="429">
        <v>575</v>
      </c>
      <c r="B706" s="405" t="str">
        <f t="shared" si="11"/>
        <v>James Watson SM</v>
      </c>
      <c r="C706" s="427" t="s">
        <v>1602</v>
      </c>
      <c r="D706" s="428" t="s">
        <v>137</v>
      </c>
      <c r="E706" s="525">
        <v>27147</v>
      </c>
      <c r="F706" s="428" t="s">
        <v>2161</v>
      </c>
      <c r="G706" s="342"/>
    </row>
    <row r="707" spans="1:256">
      <c r="A707" s="429">
        <v>576</v>
      </c>
      <c r="B707" s="405" t="str">
        <f t="shared" si="11"/>
        <v>Oliver Berry SM</v>
      </c>
      <c r="C707" s="427" t="s">
        <v>1602</v>
      </c>
      <c r="D707" s="428" t="s">
        <v>137</v>
      </c>
      <c r="E707" s="525">
        <v>32076</v>
      </c>
      <c r="F707" s="428" t="s">
        <v>393</v>
      </c>
      <c r="G707" s="341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  <c r="AA707" s="298"/>
      <c r="AB707" s="298"/>
      <c r="AC707" s="298"/>
      <c r="AD707" s="298"/>
      <c r="AE707" s="298"/>
      <c r="AF707" s="298"/>
      <c r="AG707" s="298"/>
      <c r="AH707" s="298"/>
      <c r="AI707" s="298"/>
      <c r="AJ707" s="298"/>
      <c r="AK707" s="298"/>
      <c r="AL707" s="298"/>
      <c r="AM707" s="298"/>
      <c r="AN707" s="298"/>
      <c r="AO707" s="298"/>
      <c r="AP707" s="298"/>
      <c r="AQ707" s="298"/>
      <c r="AR707" s="298"/>
      <c r="AS707" s="298"/>
      <c r="AT707" s="298"/>
      <c r="AU707" s="298"/>
      <c r="AV707" s="298"/>
      <c r="AW707" s="298"/>
      <c r="AX707" s="298"/>
      <c r="AY707" s="298"/>
      <c r="AZ707" s="298"/>
      <c r="BA707" s="298"/>
      <c r="BB707" s="298"/>
      <c r="BC707" s="298"/>
      <c r="BD707" s="298"/>
      <c r="BE707" s="298"/>
      <c r="BF707" s="298"/>
      <c r="BG707" s="298"/>
      <c r="BH707" s="298"/>
      <c r="BI707" s="298"/>
      <c r="BJ707" s="298"/>
      <c r="BK707" s="298"/>
      <c r="BL707" s="298"/>
      <c r="BM707" s="298"/>
      <c r="BN707" s="298"/>
      <c r="BO707" s="298"/>
      <c r="BP707" s="298"/>
      <c r="BQ707" s="298"/>
      <c r="BR707" s="298"/>
      <c r="BS707" s="298"/>
      <c r="BT707" s="298"/>
      <c r="BU707" s="298"/>
      <c r="BV707" s="298"/>
      <c r="BW707" s="298"/>
      <c r="BX707" s="298"/>
      <c r="BY707" s="298"/>
      <c r="BZ707" s="298"/>
      <c r="CA707" s="298"/>
      <c r="CB707" s="298"/>
      <c r="CC707" s="298"/>
      <c r="CD707" s="298"/>
      <c r="CE707" s="298"/>
      <c r="CF707" s="298"/>
      <c r="CG707" s="298"/>
      <c r="CH707" s="298"/>
      <c r="CI707" s="298"/>
      <c r="CJ707" s="298"/>
      <c r="CK707" s="298"/>
      <c r="CL707" s="298"/>
      <c r="CM707" s="298"/>
      <c r="CN707" s="298"/>
      <c r="CO707" s="298"/>
      <c r="CP707" s="298"/>
      <c r="CQ707" s="298"/>
      <c r="CR707" s="298"/>
      <c r="CS707" s="298"/>
      <c r="CT707" s="298"/>
      <c r="CU707" s="298"/>
      <c r="CV707" s="298"/>
      <c r="CW707" s="298"/>
      <c r="CX707" s="298"/>
      <c r="CY707" s="298"/>
      <c r="CZ707" s="298"/>
      <c r="DA707" s="298"/>
      <c r="DB707" s="298"/>
      <c r="DC707" s="298"/>
      <c r="DD707" s="298"/>
      <c r="DE707" s="298"/>
      <c r="DF707" s="298"/>
      <c r="DG707" s="298"/>
      <c r="DH707" s="298"/>
      <c r="DI707" s="298"/>
      <c r="DJ707" s="298"/>
      <c r="DK707" s="298"/>
      <c r="DL707" s="298"/>
      <c r="DM707" s="298"/>
      <c r="DN707" s="298"/>
      <c r="DO707" s="298"/>
      <c r="DP707" s="298"/>
      <c r="DQ707" s="298"/>
      <c r="DR707" s="298"/>
      <c r="DS707" s="298"/>
      <c r="DT707" s="298"/>
      <c r="DU707" s="298"/>
      <c r="DV707" s="298"/>
      <c r="DW707" s="298"/>
      <c r="DX707" s="298"/>
      <c r="DY707" s="298"/>
      <c r="DZ707" s="298"/>
      <c r="EA707" s="298"/>
      <c r="EB707" s="298"/>
      <c r="EC707" s="298"/>
      <c r="ED707" s="298"/>
      <c r="EE707" s="298"/>
      <c r="EF707" s="298"/>
      <c r="EG707" s="298"/>
      <c r="EH707" s="298"/>
      <c r="EI707" s="298"/>
      <c r="EJ707" s="298"/>
      <c r="EK707" s="298"/>
      <c r="EL707" s="298"/>
      <c r="EM707" s="298"/>
      <c r="EN707" s="298"/>
      <c r="EO707" s="298"/>
      <c r="EP707" s="298"/>
      <c r="EQ707" s="298"/>
      <c r="ER707" s="298"/>
      <c r="ES707" s="298"/>
      <c r="ET707" s="298"/>
      <c r="EU707" s="298"/>
      <c r="EV707" s="298"/>
      <c r="EW707" s="298"/>
      <c r="EX707" s="298"/>
      <c r="EY707" s="298"/>
      <c r="EZ707" s="298"/>
      <c r="FA707" s="298"/>
      <c r="FB707" s="298"/>
      <c r="FC707" s="298"/>
      <c r="FD707" s="298"/>
      <c r="FE707" s="298"/>
      <c r="FF707" s="298"/>
      <c r="FG707" s="298"/>
      <c r="FH707" s="298"/>
      <c r="FI707" s="298"/>
      <c r="FJ707" s="298"/>
      <c r="FK707" s="298"/>
      <c r="FL707" s="298"/>
      <c r="FM707" s="298"/>
      <c r="FN707" s="298"/>
      <c r="FO707" s="298"/>
      <c r="FP707" s="298"/>
      <c r="FQ707" s="298"/>
      <c r="FR707" s="298"/>
      <c r="FS707" s="298"/>
      <c r="FT707" s="298"/>
      <c r="FU707" s="298"/>
      <c r="FV707" s="298"/>
      <c r="FW707" s="298"/>
      <c r="FX707" s="298"/>
      <c r="FY707" s="298"/>
      <c r="FZ707" s="298"/>
      <c r="GA707" s="298"/>
      <c r="GB707" s="298"/>
      <c r="GC707" s="298"/>
      <c r="GD707" s="298"/>
      <c r="GE707" s="298"/>
      <c r="GF707" s="298"/>
      <c r="GG707" s="298"/>
      <c r="GH707" s="298"/>
      <c r="GI707" s="298"/>
      <c r="GJ707" s="298"/>
      <c r="GK707" s="298"/>
      <c r="GL707" s="298"/>
      <c r="GM707" s="298"/>
      <c r="GN707" s="298"/>
      <c r="GO707" s="298"/>
      <c r="GP707" s="298"/>
      <c r="GQ707" s="298"/>
      <c r="GR707" s="298"/>
      <c r="GS707" s="298"/>
      <c r="GT707" s="298"/>
      <c r="GU707" s="298"/>
      <c r="GV707" s="298"/>
      <c r="GW707" s="298"/>
      <c r="GX707" s="298"/>
      <c r="GY707" s="298"/>
      <c r="GZ707" s="298"/>
      <c r="HA707" s="298"/>
      <c r="HB707" s="298"/>
      <c r="HC707" s="298"/>
      <c r="HD707" s="298"/>
      <c r="HE707" s="298"/>
      <c r="HF707" s="298"/>
      <c r="HG707" s="298"/>
      <c r="HH707" s="298"/>
      <c r="HI707" s="298"/>
      <c r="HJ707" s="298"/>
      <c r="HK707" s="298"/>
      <c r="HL707" s="298"/>
      <c r="HM707" s="298"/>
      <c r="HN707" s="298"/>
      <c r="HO707" s="298"/>
      <c r="HP707" s="298"/>
      <c r="HQ707" s="298"/>
      <c r="HR707" s="298"/>
      <c r="HS707" s="298"/>
      <c r="HT707" s="298"/>
      <c r="HU707" s="298"/>
      <c r="HV707" s="298"/>
      <c r="HW707" s="298"/>
      <c r="HX707" s="298"/>
      <c r="HY707" s="298"/>
      <c r="HZ707" s="298"/>
      <c r="IA707" s="298"/>
      <c r="IB707" s="298"/>
      <c r="IC707" s="298"/>
      <c r="ID707" s="298"/>
      <c r="IE707" s="298"/>
      <c r="IF707" s="298"/>
      <c r="IG707" s="298"/>
      <c r="IH707" s="298"/>
      <c r="II707" s="298"/>
      <c r="IJ707" s="298"/>
      <c r="IK707" s="298"/>
      <c r="IL707" s="298"/>
      <c r="IM707" s="298"/>
      <c r="IN707" s="298"/>
      <c r="IO707" s="298"/>
      <c r="IP707" s="298"/>
      <c r="IQ707" s="298"/>
      <c r="IR707" s="298"/>
      <c r="IS707" s="298"/>
      <c r="IT707" s="298"/>
      <c r="IU707" s="298"/>
      <c r="IV707" s="298"/>
    </row>
    <row r="708" spans="1:256">
      <c r="A708" s="429">
        <v>577</v>
      </c>
      <c r="B708" s="405" t="str">
        <f t="shared" si="11"/>
        <v>Archie Dowson U13B</v>
      </c>
      <c r="C708" s="427" t="s">
        <v>1602</v>
      </c>
      <c r="D708" s="428" t="s">
        <v>127</v>
      </c>
      <c r="E708" s="525">
        <v>38431</v>
      </c>
      <c r="F708" s="428" t="s">
        <v>3126</v>
      </c>
      <c r="G708" s="341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  <c r="AA708" s="298"/>
      <c r="AB708" s="298"/>
      <c r="AC708" s="298"/>
      <c r="AD708" s="298"/>
      <c r="AE708" s="298"/>
      <c r="AF708" s="298"/>
      <c r="AG708" s="298"/>
      <c r="AH708" s="298"/>
      <c r="AI708" s="298"/>
      <c r="AJ708" s="298"/>
      <c r="AK708" s="298"/>
      <c r="AL708" s="298"/>
      <c r="AM708" s="298"/>
      <c r="AN708" s="298"/>
      <c r="AO708" s="298"/>
      <c r="AP708" s="298"/>
      <c r="AQ708" s="298"/>
      <c r="AR708" s="298"/>
      <c r="AS708" s="298"/>
      <c r="AT708" s="298"/>
      <c r="AU708" s="298"/>
      <c r="AV708" s="298"/>
      <c r="AW708" s="298"/>
      <c r="AX708" s="298"/>
      <c r="AY708" s="298"/>
      <c r="AZ708" s="298"/>
      <c r="BA708" s="298"/>
      <c r="BB708" s="298"/>
      <c r="BC708" s="298"/>
      <c r="BD708" s="298"/>
      <c r="BE708" s="298"/>
      <c r="BF708" s="298"/>
      <c r="BG708" s="298"/>
      <c r="BH708" s="298"/>
      <c r="BI708" s="298"/>
      <c r="BJ708" s="298"/>
      <c r="BK708" s="298"/>
      <c r="BL708" s="298"/>
      <c r="BM708" s="298"/>
      <c r="BN708" s="298"/>
      <c r="BO708" s="298"/>
      <c r="BP708" s="298"/>
      <c r="BQ708" s="298"/>
      <c r="BR708" s="298"/>
      <c r="BS708" s="298"/>
      <c r="BT708" s="298"/>
      <c r="BU708" s="298"/>
      <c r="BV708" s="298"/>
      <c r="BW708" s="298"/>
      <c r="BX708" s="298"/>
      <c r="BY708" s="298"/>
      <c r="BZ708" s="298"/>
      <c r="CA708" s="298"/>
      <c r="CB708" s="298"/>
      <c r="CC708" s="298"/>
      <c r="CD708" s="298"/>
      <c r="CE708" s="298"/>
      <c r="CF708" s="298"/>
      <c r="CG708" s="298"/>
      <c r="CH708" s="298"/>
      <c r="CI708" s="298"/>
      <c r="CJ708" s="298"/>
      <c r="CK708" s="298"/>
      <c r="CL708" s="298"/>
      <c r="CM708" s="298"/>
      <c r="CN708" s="298"/>
      <c r="CO708" s="298"/>
      <c r="CP708" s="298"/>
      <c r="CQ708" s="298"/>
      <c r="CR708" s="298"/>
      <c r="CS708" s="298"/>
      <c r="CT708" s="298"/>
      <c r="CU708" s="298"/>
      <c r="CV708" s="298"/>
      <c r="CW708" s="298"/>
      <c r="CX708" s="298"/>
      <c r="CY708" s="298"/>
      <c r="CZ708" s="298"/>
      <c r="DA708" s="298"/>
      <c r="DB708" s="298"/>
      <c r="DC708" s="298"/>
      <c r="DD708" s="298"/>
      <c r="DE708" s="298"/>
      <c r="DF708" s="298"/>
      <c r="DG708" s="298"/>
      <c r="DH708" s="298"/>
      <c r="DI708" s="298"/>
      <c r="DJ708" s="298"/>
      <c r="DK708" s="298"/>
      <c r="DL708" s="298"/>
      <c r="DM708" s="298"/>
      <c r="DN708" s="298"/>
      <c r="DO708" s="298"/>
      <c r="DP708" s="298"/>
      <c r="DQ708" s="298"/>
      <c r="DR708" s="298"/>
      <c r="DS708" s="298"/>
      <c r="DT708" s="298"/>
      <c r="DU708" s="298"/>
      <c r="DV708" s="298"/>
      <c r="DW708" s="298"/>
      <c r="DX708" s="298"/>
      <c r="DY708" s="298"/>
      <c r="DZ708" s="298"/>
      <c r="EA708" s="298"/>
      <c r="EB708" s="298"/>
      <c r="EC708" s="298"/>
      <c r="ED708" s="298"/>
      <c r="EE708" s="298"/>
      <c r="EF708" s="298"/>
      <c r="EG708" s="298"/>
      <c r="EH708" s="298"/>
      <c r="EI708" s="298"/>
      <c r="EJ708" s="298"/>
      <c r="EK708" s="298"/>
      <c r="EL708" s="298"/>
      <c r="EM708" s="298"/>
      <c r="EN708" s="298"/>
      <c r="EO708" s="298"/>
      <c r="EP708" s="298"/>
      <c r="EQ708" s="298"/>
      <c r="ER708" s="298"/>
      <c r="ES708" s="298"/>
      <c r="ET708" s="298"/>
      <c r="EU708" s="298"/>
      <c r="EV708" s="298"/>
      <c r="EW708" s="298"/>
      <c r="EX708" s="298"/>
      <c r="EY708" s="298"/>
      <c r="EZ708" s="298"/>
      <c r="FA708" s="298"/>
      <c r="FB708" s="298"/>
      <c r="FC708" s="298"/>
      <c r="FD708" s="298"/>
      <c r="FE708" s="298"/>
      <c r="FF708" s="298"/>
      <c r="FG708" s="298"/>
      <c r="FH708" s="298"/>
      <c r="FI708" s="298"/>
      <c r="FJ708" s="298"/>
      <c r="FK708" s="298"/>
      <c r="FL708" s="298"/>
      <c r="FM708" s="298"/>
      <c r="FN708" s="298"/>
      <c r="FO708" s="298"/>
      <c r="FP708" s="298"/>
      <c r="FQ708" s="298"/>
      <c r="FR708" s="298"/>
      <c r="FS708" s="298"/>
      <c r="FT708" s="298"/>
      <c r="FU708" s="298"/>
      <c r="FV708" s="298"/>
      <c r="FW708" s="298"/>
      <c r="FX708" s="298"/>
      <c r="FY708" s="298"/>
      <c r="FZ708" s="298"/>
      <c r="GA708" s="298"/>
      <c r="GB708" s="298"/>
      <c r="GC708" s="298"/>
      <c r="GD708" s="298"/>
      <c r="GE708" s="298"/>
      <c r="GF708" s="298"/>
      <c r="GG708" s="298"/>
      <c r="GH708" s="298"/>
      <c r="GI708" s="298"/>
      <c r="GJ708" s="298"/>
      <c r="GK708" s="298"/>
      <c r="GL708" s="298"/>
      <c r="GM708" s="298"/>
      <c r="GN708" s="298"/>
      <c r="GO708" s="298"/>
      <c r="GP708" s="298"/>
      <c r="GQ708" s="298"/>
      <c r="GR708" s="298"/>
      <c r="GS708" s="298"/>
      <c r="GT708" s="298"/>
      <c r="GU708" s="298"/>
      <c r="GV708" s="298"/>
      <c r="GW708" s="298"/>
      <c r="GX708" s="298"/>
      <c r="GY708" s="298"/>
      <c r="GZ708" s="298"/>
      <c r="HA708" s="298"/>
      <c r="HB708" s="298"/>
      <c r="HC708" s="298"/>
      <c r="HD708" s="298"/>
      <c r="HE708" s="298"/>
      <c r="HF708" s="298"/>
      <c r="HG708" s="298"/>
      <c r="HH708" s="298"/>
      <c r="HI708" s="298"/>
      <c r="HJ708" s="298"/>
      <c r="HK708" s="298"/>
      <c r="HL708" s="298"/>
      <c r="HM708" s="298"/>
      <c r="HN708" s="298"/>
      <c r="HO708" s="298"/>
      <c r="HP708" s="298"/>
      <c r="HQ708" s="298"/>
      <c r="HR708" s="298"/>
      <c r="HS708" s="298"/>
      <c r="HT708" s="298"/>
      <c r="HU708" s="298"/>
      <c r="HV708" s="298"/>
      <c r="HW708" s="298"/>
      <c r="HX708" s="298"/>
      <c r="HY708" s="298"/>
      <c r="HZ708" s="298"/>
      <c r="IA708" s="298"/>
      <c r="IB708" s="298"/>
      <c r="IC708" s="298"/>
      <c r="ID708" s="298"/>
      <c r="IE708" s="298"/>
      <c r="IF708" s="298"/>
      <c r="IG708" s="298"/>
      <c r="IH708" s="298"/>
      <c r="II708" s="298"/>
      <c r="IJ708" s="298"/>
      <c r="IK708" s="298"/>
      <c r="IL708" s="298"/>
      <c r="IM708" s="298"/>
      <c r="IN708" s="298"/>
      <c r="IO708" s="298"/>
      <c r="IP708" s="298"/>
      <c r="IQ708" s="298"/>
      <c r="IR708" s="298"/>
      <c r="IS708" s="298"/>
      <c r="IT708" s="298"/>
      <c r="IU708" s="298"/>
      <c r="IV708" s="298"/>
    </row>
    <row r="709" spans="1:256">
      <c r="A709" s="429">
        <v>578</v>
      </c>
      <c r="B709" s="405" t="str">
        <f t="shared" si="11"/>
        <v>Adam Carrow SM</v>
      </c>
      <c r="C709" s="427" t="s">
        <v>1602</v>
      </c>
      <c r="D709" s="428" t="s">
        <v>137</v>
      </c>
      <c r="E709" s="525">
        <v>28180</v>
      </c>
      <c r="F709" s="428" t="s">
        <v>2396</v>
      </c>
      <c r="G709" s="341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  <c r="AA709" s="298"/>
      <c r="AB709" s="298"/>
      <c r="AC709" s="298"/>
      <c r="AD709" s="298"/>
      <c r="AE709" s="298"/>
      <c r="AF709" s="298"/>
      <c r="AG709" s="298"/>
      <c r="AH709" s="298"/>
      <c r="AI709" s="298"/>
      <c r="AJ709" s="298"/>
      <c r="AK709" s="298"/>
      <c r="AL709" s="298"/>
      <c r="AM709" s="298"/>
      <c r="AN709" s="298"/>
      <c r="AO709" s="298"/>
      <c r="AP709" s="298"/>
      <c r="AQ709" s="298"/>
      <c r="AR709" s="298"/>
      <c r="AS709" s="298"/>
      <c r="AT709" s="298"/>
      <c r="AU709" s="298"/>
      <c r="AV709" s="298"/>
      <c r="AW709" s="298"/>
      <c r="AX709" s="298"/>
      <c r="AY709" s="298"/>
      <c r="AZ709" s="298"/>
      <c r="BA709" s="298"/>
      <c r="BB709" s="298"/>
      <c r="BC709" s="298"/>
      <c r="BD709" s="298"/>
      <c r="BE709" s="298"/>
      <c r="BF709" s="298"/>
      <c r="BG709" s="298"/>
      <c r="BH709" s="298"/>
      <c r="BI709" s="298"/>
      <c r="BJ709" s="298"/>
      <c r="BK709" s="298"/>
      <c r="BL709" s="298"/>
      <c r="BM709" s="298"/>
      <c r="BN709" s="298"/>
      <c r="BO709" s="298"/>
      <c r="BP709" s="298"/>
      <c r="BQ709" s="298"/>
      <c r="BR709" s="298"/>
      <c r="BS709" s="298"/>
      <c r="BT709" s="298"/>
      <c r="BU709" s="298"/>
      <c r="BV709" s="298"/>
      <c r="BW709" s="298"/>
      <c r="BX709" s="298"/>
      <c r="BY709" s="298"/>
      <c r="BZ709" s="298"/>
      <c r="CA709" s="298"/>
      <c r="CB709" s="298"/>
      <c r="CC709" s="298"/>
      <c r="CD709" s="298"/>
      <c r="CE709" s="298"/>
      <c r="CF709" s="298"/>
      <c r="CG709" s="298"/>
      <c r="CH709" s="298"/>
      <c r="CI709" s="298"/>
      <c r="CJ709" s="298"/>
      <c r="CK709" s="298"/>
      <c r="CL709" s="298"/>
      <c r="CM709" s="298"/>
      <c r="CN709" s="298"/>
      <c r="CO709" s="298"/>
      <c r="CP709" s="298"/>
      <c r="CQ709" s="298"/>
      <c r="CR709" s="298"/>
      <c r="CS709" s="298"/>
      <c r="CT709" s="298"/>
      <c r="CU709" s="298"/>
      <c r="CV709" s="298"/>
      <c r="CW709" s="298"/>
      <c r="CX709" s="298"/>
      <c r="CY709" s="298"/>
      <c r="CZ709" s="298"/>
      <c r="DA709" s="298"/>
      <c r="DB709" s="298"/>
      <c r="DC709" s="298"/>
      <c r="DD709" s="298"/>
      <c r="DE709" s="298"/>
      <c r="DF709" s="298"/>
      <c r="DG709" s="298"/>
      <c r="DH709" s="298"/>
      <c r="DI709" s="298"/>
      <c r="DJ709" s="298"/>
      <c r="DK709" s="298"/>
      <c r="DL709" s="298"/>
      <c r="DM709" s="298"/>
      <c r="DN709" s="298"/>
      <c r="DO709" s="298"/>
      <c r="DP709" s="298"/>
      <c r="DQ709" s="298"/>
      <c r="DR709" s="298"/>
      <c r="DS709" s="298"/>
      <c r="DT709" s="298"/>
      <c r="DU709" s="298"/>
      <c r="DV709" s="298"/>
      <c r="DW709" s="298"/>
      <c r="DX709" s="298"/>
      <c r="DY709" s="298"/>
      <c r="DZ709" s="298"/>
      <c r="EA709" s="298"/>
      <c r="EB709" s="298"/>
      <c r="EC709" s="298"/>
      <c r="ED709" s="298"/>
      <c r="EE709" s="298"/>
      <c r="EF709" s="298"/>
      <c r="EG709" s="298"/>
      <c r="EH709" s="298"/>
      <c r="EI709" s="298"/>
      <c r="EJ709" s="298"/>
      <c r="EK709" s="298"/>
      <c r="EL709" s="298"/>
      <c r="EM709" s="298"/>
      <c r="EN709" s="298"/>
      <c r="EO709" s="298"/>
      <c r="EP709" s="298"/>
      <c r="EQ709" s="298"/>
      <c r="ER709" s="298"/>
      <c r="ES709" s="298"/>
      <c r="ET709" s="298"/>
      <c r="EU709" s="298"/>
      <c r="EV709" s="298"/>
      <c r="EW709" s="298"/>
      <c r="EX709" s="298"/>
      <c r="EY709" s="298"/>
      <c r="EZ709" s="298"/>
      <c r="FA709" s="298"/>
      <c r="FB709" s="298"/>
      <c r="FC709" s="298"/>
      <c r="FD709" s="298"/>
      <c r="FE709" s="298"/>
      <c r="FF709" s="298"/>
      <c r="FG709" s="298"/>
      <c r="FH709" s="298"/>
      <c r="FI709" s="298"/>
      <c r="FJ709" s="298"/>
      <c r="FK709" s="298"/>
      <c r="FL709" s="298"/>
      <c r="FM709" s="298"/>
      <c r="FN709" s="298"/>
      <c r="FO709" s="298"/>
      <c r="FP709" s="298"/>
      <c r="FQ709" s="298"/>
      <c r="FR709" s="298"/>
      <c r="FS709" s="298"/>
      <c r="FT709" s="298"/>
      <c r="FU709" s="298"/>
      <c r="FV709" s="298"/>
      <c r="FW709" s="298"/>
      <c r="FX709" s="298"/>
      <c r="FY709" s="298"/>
      <c r="FZ709" s="298"/>
      <c r="GA709" s="298"/>
      <c r="GB709" s="298"/>
      <c r="GC709" s="298"/>
      <c r="GD709" s="298"/>
      <c r="GE709" s="298"/>
      <c r="GF709" s="298"/>
      <c r="GG709" s="298"/>
      <c r="GH709" s="298"/>
      <c r="GI709" s="298"/>
      <c r="GJ709" s="298"/>
      <c r="GK709" s="298"/>
      <c r="GL709" s="298"/>
      <c r="GM709" s="298"/>
      <c r="GN709" s="298"/>
      <c r="GO709" s="298"/>
      <c r="GP709" s="298"/>
      <c r="GQ709" s="298"/>
      <c r="GR709" s="298"/>
      <c r="GS709" s="298"/>
      <c r="GT709" s="298"/>
      <c r="GU709" s="298"/>
      <c r="GV709" s="298"/>
      <c r="GW709" s="298"/>
      <c r="GX709" s="298"/>
      <c r="GY709" s="298"/>
      <c r="GZ709" s="298"/>
      <c r="HA709" s="298"/>
      <c r="HB709" s="298"/>
      <c r="HC709" s="298"/>
      <c r="HD709" s="298"/>
      <c r="HE709" s="298"/>
      <c r="HF709" s="298"/>
      <c r="HG709" s="298"/>
      <c r="HH709" s="298"/>
      <c r="HI709" s="298"/>
      <c r="HJ709" s="298"/>
      <c r="HK709" s="298"/>
      <c r="HL709" s="298"/>
      <c r="HM709" s="298"/>
      <c r="HN709" s="298"/>
      <c r="HO709" s="298"/>
      <c r="HP709" s="298"/>
      <c r="HQ709" s="298"/>
      <c r="HR709" s="298"/>
      <c r="HS709" s="298"/>
      <c r="HT709" s="298"/>
      <c r="HU709" s="298"/>
      <c r="HV709" s="298"/>
      <c r="HW709" s="298"/>
      <c r="HX709" s="298"/>
      <c r="HY709" s="298"/>
      <c r="HZ709" s="298"/>
      <c r="IA709" s="298"/>
      <c r="IB709" s="298"/>
      <c r="IC709" s="298"/>
      <c r="ID709" s="298"/>
      <c r="IE709" s="298"/>
      <c r="IF709" s="298"/>
      <c r="IG709" s="298"/>
      <c r="IH709" s="298"/>
      <c r="II709" s="298"/>
      <c r="IJ709" s="298"/>
      <c r="IK709" s="298"/>
      <c r="IL709" s="298"/>
      <c r="IM709" s="298"/>
      <c r="IN709" s="298"/>
      <c r="IO709" s="298"/>
      <c r="IP709" s="298"/>
      <c r="IQ709" s="298"/>
      <c r="IR709" s="298"/>
      <c r="IS709" s="298"/>
      <c r="IT709" s="298"/>
      <c r="IU709" s="298"/>
      <c r="IV709" s="298"/>
    </row>
    <row r="710" spans="1:256">
      <c r="A710" s="429">
        <v>579</v>
      </c>
      <c r="B710" s="405" t="str">
        <f t="shared" si="11"/>
        <v>Archie Walton SM</v>
      </c>
      <c r="C710" s="427" t="s">
        <v>1602</v>
      </c>
      <c r="D710" s="428" t="s">
        <v>137</v>
      </c>
      <c r="E710" s="525">
        <v>25244</v>
      </c>
      <c r="F710" s="530" t="s">
        <v>1362</v>
      </c>
      <c r="G710" s="341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  <c r="AA710" s="298"/>
      <c r="AB710" s="298"/>
      <c r="AC710" s="298"/>
      <c r="AD710" s="298"/>
      <c r="AE710" s="298"/>
      <c r="AF710" s="298"/>
      <c r="AG710" s="298"/>
      <c r="AH710" s="298"/>
      <c r="AI710" s="298"/>
      <c r="AJ710" s="298"/>
      <c r="AK710" s="298"/>
      <c r="AL710" s="298"/>
      <c r="AM710" s="298"/>
      <c r="AN710" s="298"/>
      <c r="AO710" s="298"/>
      <c r="AP710" s="298"/>
      <c r="AQ710" s="298"/>
      <c r="AR710" s="298"/>
      <c r="AS710" s="298"/>
      <c r="AT710" s="298"/>
      <c r="AU710" s="298"/>
      <c r="AV710" s="298"/>
      <c r="AW710" s="298"/>
      <c r="AX710" s="298"/>
      <c r="AY710" s="298"/>
      <c r="AZ710" s="298"/>
      <c r="BA710" s="298"/>
      <c r="BB710" s="298"/>
      <c r="BC710" s="298"/>
      <c r="BD710" s="298"/>
      <c r="BE710" s="298"/>
      <c r="BF710" s="298"/>
      <c r="BG710" s="298"/>
      <c r="BH710" s="298"/>
      <c r="BI710" s="298"/>
      <c r="BJ710" s="298"/>
      <c r="BK710" s="298"/>
      <c r="BL710" s="298"/>
      <c r="BM710" s="298"/>
      <c r="BN710" s="298"/>
      <c r="BO710" s="298"/>
      <c r="BP710" s="298"/>
      <c r="BQ710" s="298"/>
      <c r="BR710" s="298"/>
      <c r="BS710" s="298"/>
      <c r="BT710" s="298"/>
      <c r="BU710" s="298"/>
      <c r="BV710" s="298"/>
      <c r="BW710" s="298"/>
      <c r="BX710" s="298"/>
      <c r="BY710" s="298"/>
      <c r="BZ710" s="298"/>
      <c r="CA710" s="298"/>
      <c r="CB710" s="298"/>
      <c r="CC710" s="298"/>
      <c r="CD710" s="298"/>
      <c r="CE710" s="298"/>
      <c r="CF710" s="298"/>
      <c r="CG710" s="298"/>
      <c r="CH710" s="298"/>
      <c r="CI710" s="298"/>
      <c r="CJ710" s="298"/>
      <c r="CK710" s="298"/>
      <c r="CL710" s="298"/>
      <c r="CM710" s="298"/>
      <c r="CN710" s="298"/>
      <c r="CO710" s="298"/>
      <c r="CP710" s="298"/>
      <c r="CQ710" s="298"/>
      <c r="CR710" s="298"/>
      <c r="CS710" s="298"/>
      <c r="CT710" s="298"/>
      <c r="CU710" s="298"/>
      <c r="CV710" s="298"/>
      <c r="CW710" s="298"/>
      <c r="CX710" s="298"/>
      <c r="CY710" s="298"/>
      <c r="CZ710" s="298"/>
      <c r="DA710" s="298"/>
      <c r="DB710" s="298"/>
      <c r="DC710" s="298"/>
      <c r="DD710" s="298"/>
      <c r="DE710" s="298"/>
      <c r="DF710" s="298"/>
      <c r="DG710" s="298"/>
      <c r="DH710" s="298"/>
      <c r="DI710" s="298"/>
      <c r="DJ710" s="298"/>
      <c r="DK710" s="298"/>
      <c r="DL710" s="298"/>
      <c r="DM710" s="298"/>
      <c r="DN710" s="298"/>
      <c r="DO710" s="298"/>
      <c r="DP710" s="298"/>
      <c r="DQ710" s="298"/>
      <c r="DR710" s="298"/>
      <c r="DS710" s="298"/>
      <c r="DT710" s="298"/>
      <c r="DU710" s="298"/>
      <c r="DV710" s="298"/>
      <c r="DW710" s="298"/>
      <c r="DX710" s="298"/>
      <c r="DY710" s="298"/>
      <c r="DZ710" s="298"/>
      <c r="EA710" s="298"/>
      <c r="EB710" s="298"/>
      <c r="EC710" s="298"/>
      <c r="ED710" s="298"/>
      <c r="EE710" s="298"/>
      <c r="EF710" s="298"/>
      <c r="EG710" s="298"/>
      <c r="EH710" s="298"/>
      <c r="EI710" s="298"/>
      <c r="EJ710" s="298"/>
      <c r="EK710" s="298"/>
      <c r="EL710" s="298"/>
      <c r="EM710" s="298"/>
      <c r="EN710" s="298"/>
      <c r="EO710" s="298"/>
      <c r="EP710" s="298"/>
      <c r="EQ710" s="298"/>
      <c r="ER710" s="298"/>
      <c r="ES710" s="298"/>
      <c r="ET710" s="298"/>
      <c r="EU710" s="298"/>
      <c r="EV710" s="298"/>
      <c r="EW710" s="298"/>
      <c r="EX710" s="298"/>
      <c r="EY710" s="298"/>
      <c r="EZ710" s="298"/>
      <c r="FA710" s="298"/>
      <c r="FB710" s="298"/>
      <c r="FC710" s="298"/>
      <c r="FD710" s="298"/>
      <c r="FE710" s="298"/>
      <c r="FF710" s="298"/>
      <c r="FG710" s="298"/>
      <c r="FH710" s="298"/>
      <c r="FI710" s="298"/>
      <c r="FJ710" s="298"/>
      <c r="FK710" s="298"/>
      <c r="FL710" s="298"/>
      <c r="FM710" s="298"/>
      <c r="FN710" s="298"/>
      <c r="FO710" s="298"/>
      <c r="FP710" s="298"/>
      <c r="FQ710" s="298"/>
      <c r="FR710" s="298"/>
      <c r="FS710" s="298"/>
      <c r="FT710" s="298"/>
      <c r="FU710" s="298"/>
      <c r="FV710" s="298"/>
      <c r="FW710" s="298"/>
      <c r="FX710" s="298"/>
      <c r="FY710" s="298"/>
      <c r="FZ710" s="298"/>
      <c r="GA710" s="298"/>
      <c r="GB710" s="298"/>
      <c r="GC710" s="298"/>
      <c r="GD710" s="298"/>
      <c r="GE710" s="298"/>
      <c r="GF710" s="298"/>
      <c r="GG710" s="298"/>
      <c r="GH710" s="298"/>
      <c r="GI710" s="298"/>
      <c r="GJ710" s="298"/>
      <c r="GK710" s="298"/>
      <c r="GL710" s="298"/>
      <c r="GM710" s="298"/>
      <c r="GN710" s="298"/>
      <c r="GO710" s="298"/>
      <c r="GP710" s="298"/>
      <c r="GQ710" s="298"/>
      <c r="GR710" s="298"/>
      <c r="GS710" s="298"/>
      <c r="GT710" s="298"/>
      <c r="GU710" s="298"/>
      <c r="GV710" s="298"/>
      <c r="GW710" s="298"/>
      <c r="GX710" s="298"/>
      <c r="GY710" s="298"/>
      <c r="GZ710" s="298"/>
      <c r="HA710" s="298"/>
      <c r="HB710" s="298"/>
      <c r="HC710" s="298"/>
      <c r="HD710" s="298"/>
      <c r="HE710" s="298"/>
      <c r="HF710" s="298"/>
      <c r="HG710" s="298"/>
      <c r="HH710" s="298"/>
      <c r="HI710" s="298"/>
      <c r="HJ710" s="298"/>
      <c r="HK710" s="298"/>
      <c r="HL710" s="298"/>
      <c r="HM710" s="298"/>
      <c r="HN710" s="298"/>
      <c r="HO710" s="298"/>
      <c r="HP710" s="298"/>
      <c r="HQ710" s="298"/>
      <c r="HR710" s="298"/>
      <c r="HS710" s="298"/>
      <c r="HT710" s="298"/>
      <c r="HU710" s="298"/>
      <c r="HV710" s="298"/>
      <c r="HW710" s="298"/>
      <c r="HX710" s="298"/>
      <c r="HY710" s="298"/>
      <c r="HZ710" s="298"/>
      <c r="IA710" s="298"/>
      <c r="IB710" s="298"/>
      <c r="IC710" s="298"/>
      <c r="ID710" s="298"/>
      <c r="IE710" s="298"/>
      <c r="IF710" s="298"/>
      <c r="IG710" s="298"/>
      <c r="IH710" s="298"/>
      <c r="II710" s="298"/>
      <c r="IJ710" s="298"/>
      <c r="IK710" s="298"/>
      <c r="IL710" s="298"/>
      <c r="IM710" s="298"/>
      <c r="IN710" s="298"/>
      <c r="IO710" s="298"/>
      <c r="IP710" s="298"/>
      <c r="IQ710" s="298"/>
      <c r="IR710" s="298"/>
      <c r="IS710" s="298"/>
      <c r="IT710" s="298"/>
      <c r="IU710" s="298"/>
      <c r="IV710" s="298"/>
    </row>
    <row r="711" spans="1:256">
      <c r="A711" s="429">
        <v>580</v>
      </c>
      <c r="B711" s="405" t="str">
        <f t="shared" si="11"/>
        <v>James Slipper SM</v>
      </c>
      <c r="C711" s="427" t="s">
        <v>1602</v>
      </c>
      <c r="D711" s="428" t="s">
        <v>137</v>
      </c>
      <c r="E711" s="525">
        <v>35794</v>
      </c>
      <c r="F711" s="530" t="s">
        <v>85</v>
      </c>
      <c r="G711" s="341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  <c r="AA711" s="298"/>
      <c r="AB711" s="298"/>
      <c r="AC711" s="298"/>
      <c r="AD711" s="298"/>
      <c r="AE711" s="298"/>
      <c r="AF711" s="298"/>
      <c r="AG711" s="298"/>
      <c r="AH711" s="298"/>
      <c r="AI711" s="298"/>
      <c r="AJ711" s="298"/>
      <c r="AK711" s="298"/>
      <c r="AL711" s="298"/>
      <c r="AM711" s="298"/>
      <c r="AN711" s="298"/>
      <c r="AO711" s="298"/>
      <c r="AP711" s="298"/>
      <c r="AQ711" s="298"/>
      <c r="AR711" s="298"/>
      <c r="AS711" s="298"/>
      <c r="AT711" s="298"/>
      <c r="AU711" s="298"/>
      <c r="AV711" s="298"/>
      <c r="AW711" s="298"/>
      <c r="AX711" s="298"/>
      <c r="AY711" s="298"/>
      <c r="AZ711" s="298"/>
      <c r="BA711" s="298"/>
      <c r="BB711" s="298"/>
      <c r="BC711" s="298"/>
      <c r="BD711" s="298"/>
      <c r="BE711" s="298"/>
      <c r="BF711" s="298"/>
      <c r="BG711" s="298"/>
      <c r="BH711" s="298"/>
      <c r="BI711" s="298"/>
      <c r="BJ711" s="298"/>
      <c r="BK711" s="298"/>
      <c r="BL711" s="298"/>
      <c r="BM711" s="298"/>
      <c r="BN711" s="298"/>
      <c r="BO711" s="298"/>
      <c r="BP711" s="298"/>
      <c r="BQ711" s="298"/>
      <c r="BR711" s="298"/>
      <c r="BS711" s="298"/>
      <c r="BT711" s="298"/>
      <c r="BU711" s="298"/>
      <c r="BV711" s="298"/>
      <c r="BW711" s="298"/>
      <c r="BX711" s="298"/>
      <c r="BY711" s="298"/>
      <c r="BZ711" s="298"/>
      <c r="CA711" s="298"/>
      <c r="CB711" s="298"/>
      <c r="CC711" s="298"/>
      <c r="CD711" s="298"/>
      <c r="CE711" s="298"/>
      <c r="CF711" s="298"/>
      <c r="CG711" s="298"/>
      <c r="CH711" s="298"/>
      <c r="CI711" s="298"/>
      <c r="CJ711" s="298"/>
      <c r="CK711" s="298"/>
      <c r="CL711" s="298"/>
      <c r="CM711" s="298"/>
      <c r="CN711" s="298"/>
      <c r="CO711" s="298"/>
      <c r="CP711" s="298"/>
      <c r="CQ711" s="298"/>
      <c r="CR711" s="298"/>
      <c r="CS711" s="298"/>
      <c r="CT711" s="298"/>
      <c r="CU711" s="298"/>
      <c r="CV711" s="298"/>
      <c r="CW711" s="298"/>
      <c r="CX711" s="298"/>
      <c r="CY711" s="298"/>
      <c r="CZ711" s="298"/>
      <c r="DA711" s="298"/>
      <c r="DB711" s="298"/>
      <c r="DC711" s="298"/>
      <c r="DD711" s="298"/>
      <c r="DE711" s="298"/>
      <c r="DF711" s="298"/>
      <c r="DG711" s="298"/>
      <c r="DH711" s="298"/>
      <c r="DI711" s="298"/>
      <c r="DJ711" s="298"/>
      <c r="DK711" s="298"/>
      <c r="DL711" s="298"/>
      <c r="DM711" s="298"/>
      <c r="DN711" s="298"/>
      <c r="DO711" s="298"/>
      <c r="DP711" s="298"/>
      <c r="DQ711" s="298"/>
      <c r="DR711" s="298"/>
      <c r="DS711" s="298"/>
      <c r="DT711" s="298"/>
      <c r="DU711" s="298"/>
      <c r="DV711" s="298"/>
      <c r="DW711" s="298"/>
      <c r="DX711" s="298"/>
      <c r="DY711" s="298"/>
      <c r="DZ711" s="298"/>
      <c r="EA711" s="298"/>
      <c r="EB711" s="298"/>
      <c r="EC711" s="298"/>
      <c r="ED711" s="298"/>
      <c r="EE711" s="298"/>
      <c r="EF711" s="298"/>
      <c r="EG711" s="298"/>
      <c r="EH711" s="298"/>
      <c r="EI711" s="298"/>
      <c r="EJ711" s="298"/>
      <c r="EK711" s="298"/>
      <c r="EL711" s="298"/>
      <c r="EM711" s="298"/>
      <c r="EN711" s="298"/>
      <c r="EO711" s="298"/>
      <c r="EP711" s="298"/>
      <c r="EQ711" s="298"/>
      <c r="ER711" s="298"/>
      <c r="ES711" s="298"/>
      <c r="ET711" s="298"/>
      <c r="EU711" s="298"/>
      <c r="EV711" s="298"/>
      <c r="EW711" s="298"/>
      <c r="EX711" s="298"/>
      <c r="EY711" s="298"/>
      <c r="EZ711" s="298"/>
      <c r="FA711" s="298"/>
      <c r="FB711" s="298"/>
      <c r="FC711" s="298"/>
      <c r="FD711" s="298"/>
      <c r="FE711" s="298"/>
      <c r="FF711" s="298"/>
      <c r="FG711" s="298"/>
      <c r="FH711" s="298"/>
      <c r="FI711" s="298"/>
      <c r="FJ711" s="298"/>
      <c r="FK711" s="298"/>
      <c r="FL711" s="298"/>
      <c r="FM711" s="298"/>
      <c r="FN711" s="298"/>
      <c r="FO711" s="298"/>
      <c r="FP711" s="298"/>
      <c r="FQ711" s="298"/>
      <c r="FR711" s="298"/>
      <c r="FS711" s="298"/>
      <c r="FT711" s="298"/>
      <c r="FU711" s="298"/>
      <c r="FV711" s="298"/>
      <c r="FW711" s="298"/>
      <c r="FX711" s="298"/>
      <c r="FY711" s="298"/>
      <c r="FZ711" s="298"/>
      <c r="GA711" s="298"/>
      <c r="GB711" s="298"/>
      <c r="GC711" s="298"/>
      <c r="GD711" s="298"/>
      <c r="GE711" s="298"/>
      <c r="GF711" s="298"/>
      <c r="GG711" s="298"/>
      <c r="GH711" s="298"/>
      <c r="GI711" s="298"/>
      <c r="GJ711" s="298"/>
      <c r="GK711" s="298"/>
      <c r="GL711" s="298"/>
      <c r="GM711" s="298"/>
      <c r="GN711" s="298"/>
      <c r="GO711" s="298"/>
      <c r="GP711" s="298"/>
      <c r="GQ711" s="298"/>
      <c r="GR711" s="298"/>
      <c r="GS711" s="298"/>
      <c r="GT711" s="298"/>
      <c r="GU711" s="298"/>
      <c r="GV711" s="298"/>
      <c r="GW711" s="298"/>
      <c r="GX711" s="298"/>
      <c r="GY711" s="298"/>
      <c r="GZ711" s="298"/>
      <c r="HA711" s="298"/>
      <c r="HB711" s="298"/>
      <c r="HC711" s="298"/>
      <c r="HD711" s="298"/>
      <c r="HE711" s="298"/>
      <c r="HF711" s="298"/>
      <c r="HG711" s="298"/>
      <c r="HH711" s="298"/>
      <c r="HI711" s="298"/>
      <c r="HJ711" s="298"/>
      <c r="HK711" s="298"/>
      <c r="HL711" s="298"/>
      <c r="HM711" s="298"/>
      <c r="HN711" s="298"/>
      <c r="HO711" s="298"/>
      <c r="HP711" s="298"/>
      <c r="HQ711" s="298"/>
      <c r="HR711" s="298"/>
      <c r="HS711" s="298"/>
      <c r="HT711" s="298"/>
      <c r="HU711" s="298"/>
      <c r="HV711" s="298"/>
      <c r="HW711" s="298"/>
      <c r="HX711" s="298"/>
      <c r="HY711" s="298"/>
      <c r="HZ711" s="298"/>
      <c r="IA711" s="298"/>
      <c r="IB711" s="298"/>
      <c r="IC711" s="298"/>
      <c r="ID711" s="298"/>
      <c r="IE711" s="298"/>
      <c r="IF711" s="298"/>
      <c r="IG711" s="298"/>
      <c r="IH711" s="298"/>
      <c r="II711" s="298"/>
      <c r="IJ711" s="298"/>
      <c r="IK711" s="298"/>
      <c r="IL711" s="298"/>
      <c r="IM711" s="298"/>
      <c r="IN711" s="298"/>
      <c r="IO711" s="298"/>
      <c r="IP711" s="298"/>
      <c r="IQ711" s="298"/>
      <c r="IR711" s="298"/>
      <c r="IS711" s="298"/>
      <c r="IT711" s="298"/>
      <c r="IU711" s="298"/>
      <c r="IV711" s="298"/>
    </row>
    <row r="712" spans="1:256">
      <c r="A712" s="429">
        <v>581</v>
      </c>
      <c r="B712" s="405" t="str">
        <f t="shared" si="11"/>
        <v>Richard Llewellyn-Eaton SM</v>
      </c>
      <c r="C712" s="427" t="s">
        <v>1602</v>
      </c>
      <c r="D712" s="428" t="s">
        <v>137</v>
      </c>
      <c r="E712" s="525">
        <v>19924</v>
      </c>
      <c r="F712" s="428" t="s">
        <v>1077</v>
      </c>
      <c r="G712" s="341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  <c r="AA712" s="298"/>
      <c r="AB712" s="298"/>
      <c r="AC712" s="298"/>
      <c r="AD712" s="298"/>
      <c r="AE712" s="298"/>
      <c r="AF712" s="298"/>
      <c r="AG712" s="298"/>
      <c r="AH712" s="298"/>
      <c r="AI712" s="298"/>
      <c r="AJ712" s="298"/>
      <c r="AK712" s="298"/>
      <c r="AL712" s="298"/>
      <c r="AM712" s="298"/>
      <c r="AN712" s="298"/>
      <c r="AO712" s="298"/>
      <c r="AP712" s="298"/>
      <c r="AQ712" s="298"/>
      <c r="AR712" s="298"/>
      <c r="AS712" s="298"/>
      <c r="AT712" s="298"/>
      <c r="AU712" s="298"/>
      <c r="AV712" s="298"/>
      <c r="AW712" s="298"/>
      <c r="AX712" s="298"/>
      <c r="AY712" s="298"/>
      <c r="AZ712" s="298"/>
      <c r="BA712" s="298"/>
      <c r="BB712" s="298"/>
      <c r="BC712" s="298"/>
      <c r="BD712" s="298"/>
      <c r="BE712" s="298"/>
      <c r="BF712" s="298"/>
      <c r="BG712" s="298"/>
      <c r="BH712" s="298"/>
      <c r="BI712" s="298"/>
      <c r="BJ712" s="298"/>
      <c r="BK712" s="298"/>
      <c r="BL712" s="298"/>
      <c r="BM712" s="298"/>
      <c r="BN712" s="298"/>
      <c r="BO712" s="298"/>
      <c r="BP712" s="298"/>
      <c r="BQ712" s="298"/>
      <c r="BR712" s="298"/>
      <c r="BS712" s="298"/>
      <c r="BT712" s="298"/>
      <c r="BU712" s="298"/>
      <c r="BV712" s="298"/>
      <c r="BW712" s="298"/>
      <c r="BX712" s="298"/>
      <c r="BY712" s="298"/>
      <c r="BZ712" s="298"/>
      <c r="CA712" s="298"/>
      <c r="CB712" s="298"/>
      <c r="CC712" s="298"/>
      <c r="CD712" s="298"/>
      <c r="CE712" s="298"/>
      <c r="CF712" s="298"/>
      <c r="CG712" s="298"/>
      <c r="CH712" s="298"/>
      <c r="CI712" s="298"/>
      <c r="CJ712" s="298"/>
      <c r="CK712" s="298"/>
      <c r="CL712" s="298"/>
      <c r="CM712" s="298"/>
      <c r="CN712" s="298"/>
      <c r="CO712" s="298"/>
      <c r="CP712" s="298"/>
      <c r="CQ712" s="298"/>
      <c r="CR712" s="298"/>
      <c r="CS712" s="298"/>
      <c r="CT712" s="298"/>
      <c r="CU712" s="298"/>
      <c r="CV712" s="298"/>
      <c r="CW712" s="298"/>
      <c r="CX712" s="298"/>
      <c r="CY712" s="298"/>
      <c r="CZ712" s="298"/>
      <c r="DA712" s="298"/>
      <c r="DB712" s="298"/>
      <c r="DC712" s="298"/>
      <c r="DD712" s="298"/>
      <c r="DE712" s="298"/>
      <c r="DF712" s="298"/>
      <c r="DG712" s="298"/>
      <c r="DH712" s="298"/>
      <c r="DI712" s="298"/>
      <c r="DJ712" s="298"/>
      <c r="DK712" s="298"/>
      <c r="DL712" s="298"/>
      <c r="DM712" s="298"/>
      <c r="DN712" s="298"/>
      <c r="DO712" s="298"/>
      <c r="DP712" s="298"/>
      <c r="DQ712" s="298"/>
      <c r="DR712" s="298"/>
      <c r="DS712" s="298"/>
      <c r="DT712" s="298"/>
      <c r="DU712" s="298"/>
      <c r="DV712" s="298"/>
      <c r="DW712" s="298"/>
      <c r="DX712" s="298"/>
      <c r="DY712" s="298"/>
      <c r="DZ712" s="298"/>
      <c r="EA712" s="298"/>
      <c r="EB712" s="298"/>
      <c r="EC712" s="298"/>
      <c r="ED712" s="298"/>
      <c r="EE712" s="298"/>
      <c r="EF712" s="298"/>
      <c r="EG712" s="298"/>
      <c r="EH712" s="298"/>
      <c r="EI712" s="298"/>
      <c r="EJ712" s="298"/>
      <c r="EK712" s="298"/>
      <c r="EL712" s="298"/>
      <c r="EM712" s="298"/>
      <c r="EN712" s="298"/>
      <c r="EO712" s="298"/>
      <c r="EP712" s="298"/>
      <c r="EQ712" s="298"/>
      <c r="ER712" s="298"/>
      <c r="ES712" s="298"/>
      <c r="ET712" s="298"/>
      <c r="EU712" s="298"/>
      <c r="EV712" s="298"/>
      <c r="EW712" s="298"/>
      <c r="EX712" s="298"/>
      <c r="EY712" s="298"/>
      <c r="EZ712" s="298"/>
      <c r="FA712" s="298"/>
      <c r="FB712" s="298"/>
      <c r="FC712" s="298"/>
      <c r="FD712" s="298"/>
      <c r="FE712" s="298"/>
      <c r="FF712" s="298"/>
      <c r="FG712" s="298"/>
      <c r="FH712" s="298"/>
      <c r="FI712" s="298"/>
      <c r="FJ712" s="298"/>
      <c r="FK712" s="298"/>
      <c r="FL712" s="298"/>
      <c r="FM712" s="298"/>
      <c r="FN712" s="298"/>
      <c r="FO712" s="298"/>
      <c r="FP712" s="298"/>
      <c r="FQ712" s="298"/>
      <c r="FR712" s="298"/>
      <c r="FS712" s="298"/>
      <c r="FT712" s="298"/>
      <c r="FU712" s="298"/>
      <c r="FV712" s="298"/>
      <c r="FW712" s="298"/>
      <c r="FX712" s="298"/>
      <c r="FY712" s="298"/>
      <c r="FZ712" s="298"/>
      <c r="GA712" s="298"/>
      <c r="GB712" s="298"/>
      <c r="GC712" s="298"/>
      <c r="GD712" s="298"/>
      <c r="GE712" s="298"/>
      <c r="GF712" s="298"/>
      <c r="GG712" s="298"/>
      <c r="GH712" s="298"/>
      <c r="GI712" s="298"/>
      <c r="GJ712" s="298"/>
      <c r="GK712" s="298"/>
      <c r="GL712" s="298"/>
      <c r="GM712" s="298"/>
      <c r="GN712" s="298"/>
      <c r="GO712" s="298"/>
      <c r="GP712" s="298"/>
      <c r="GQ712" s="298"/>
      <c r="GR712" s="298"/>
      <c r="GS712" s="298"/>
      <c r="GT712" s="298"/>
      <c r="GU712" s="298"/>
      <c r="GV712" s="298"/>
      <c r="GW712" s="298"/>
      <c r="GX712" s="298"/>
      <c r="GY712" s="298"/>
      <c r="GZ712" s="298"/>
      <c r="HA712" s="298"/>
      <c r="HB712" s="298"/>
      <c r="HC712" s="298"/>
      <c r="HD712" s="298"/>
      <c r="HE712" s="298"/>
      <c r="HF712" s="298"/>
      <c r="HG712" s="298"/>
      <c r="HH712" s="298"/>
      <c r="HI712" s="298"/>
      <c r="HJ712" s="298"/>
      <c r="HK712" s="298"/>
      <c r="HL712" s="298"/>
      <c r="HM712" s="298"/>
      <c r="HN712" s="298"/>
      <c r="HO712" s="298"/>
      <c r="HP712" s="298"/>
      <c r="HQ712" s="298"/>
      <c r="HR712" s="298"/>
      <c r="HS712" s="298"/>
      <c r="HT712" s="298"/>
      <c r="HU712" s="298"/>
      <c r="HV712" s="298"/>
      <c r="HW712" s="298"/>
      <c r="HX712" s="298"/>
      <c r="HY712" s="298"/>
      <c r="HZ712" s="298"/>
      <c r="IA712" s="298"/>
      <c r="IB712" s="298"/>
      <c r="IC712" s="298"/>
      <c r="ID712" s="298"/>
      <c r="IE712" s="298"/>
      <c r="IF712" s="298"/>
      <c r="IG712" s="298"/>
      <c r="IH712" s="298"/>
      <c r="II712" s="298"/>
      <c r="IJ712" s="298"/>
      <c r="IK712" s="298"/>
      <c r="IL712" s="298"/>
      <c r="IM712" s="298"/>
      <c r="IN712" s="298"/>
      <c r="IO712" s="298"/>
      <c r="IP712" s="298"/>
      <c r="IQ712" s="298"/>
      <c r="IR712" s="298"/>
      <c r="IS712" s="298"/>
      <c r="IT712" s="298"/>
      <c r="IU712" s="298"/>
      <c r="IV712" s="298"/>
    </row>
    <row r="713" spans="1:256">
      <c r="A713" s="429">
        <v>582</v>
      </c>
      <c r="B713" s="405" t="str">
        <f t="shared" si="11"/>
        <v>Charlie Granville SM</v>
      </c>
      <c r="C713" s="427" t="s">
        <v>1602</v>
      </c>
      <c r="D713" s="428" t="s">
        <v>137</v>
      </c>
      <c r="E713" s="531">
        <v>34994</v>
      </c>
      <c r="F713" s="428" t="s">
        <v>81</v>
      </c>
      <c r="G713" s="341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  <c r="AA713" s="298"/>
      <c r="AB713" s="298"/>
      <c r="AC713" s="298"/>
      <c r="AD713" s="298"/>
      <c r="AE713" s="298"/>
      <c r="AF713" s="298"/>
      <c r="AG713" s="298"/>
      <c r="AH713" s="298"/>
      <c r="AI713" s="298"/>
      <c r="AJ713" s="298"/>
      <c r="AK713" s="298"/>
      <c r="AL713" s="298"/>
      <c r="AM713" s="298"/>
      <c r="AN713" s="298"/>
      <c r="AO713" s="298"/>
      <c r="AP713" s="298"/>
      <c r="AQ713" s="298"/>
      <c r="AR713" s="298"/>
      <c r="AS713" s="298"/>
      <c r="AT713" s="298"/>
      <c r="AU713" s="298"/>
      <c r="AV713" s="298"/>
      <c r="AW713" s="298"/>
      <c r="AX713" s="298"/>
      <c r="AY713" s="298"/>
      <c r="AZ713" s="298"/>
      <c r="BA713" s="298"/>
      <c r="BB713" s="298"/>
      <c r="BC713" s="298"/>
      <c r="BD713" s="298"/>
      <c r="BE713" s="298"/>
      <c r="BF713" s="298"/>
      <c r="BG713" s="298"/>
      <c r="BH713" s="298"/>
      <c r="BI713" s="298"/>
      <c r="BJ713" s="298"/>
      <c r="BK713" s="298"/>
      <c r="BL713" s="298"/>
      <c r="BM713" s="298"/>
      <c r="BN713" s="298"/>
      <c r="BO713" s="298"/>
      <c r="BP713" s="298"/>
      <c r="BQ713" s="298"/>
      <c r="BR713" s="298"/>
      <c r="BS713" s="298"/>
      <c r="BT713" s="298"/>
      <c r="BU713" s="298"/>
      <c r="BV713" s="298"/>
      <c r="BW713" s="298"/>
      <c r="BX713" s="298"/>
      <c r="BY713" s="298"/>
      <c r="BZ713" s="298"/>
      <c r="CA713" s="298"/>
      <c r="CB713" s="298"/>
      <c r="CC713" s="298"/>
      <c r="CD713" s="298"/>
      <c r="CE713" s="298"/>
      <c r="CF713" s="298"/>
      <c r="CG713" s="298"/>
      <c r="CH713" s="298"/>
      <c r="CI713" s="298"/>
      <c r="CJ713" s="298"/>
      <c r="CK713" s="298"/>
      <c r="CL713" s="298"/>
      <c r="CM713" s="298"/>
      <c r="CN713" s="298"/>
      <c r="CO713" s="298"/>
      <c r="CP713" s="298"/>
      <c r="CQ713" s="298"/>
      <c r="CR713" s="298"/>
      <c r="CS713" s="298"/>
      <c r="CT713" s="298"/>
      <c r="CU713" s="298"/>
      <c r="CV713" s="298"/>
      <c r="CW713" s="298"/>
      <c r="CX713" s="298"/>
      <c r="CY713" s="298"/>
      <c r="CZ713" s="298"/>
      <c r="DA713" s="298"/>
      <c r="DB713" s="298"/>
      <c r="DC713" s="298"/>
      <c r="DD713" s="298"/>
      <c r="DE713" s="298"/>
      <c r="DF713" s="298"/>
      <c r="DG713" s="298"/>
      <c r="DH713" s="298"/>
      <c r="DI713" s="298"/>
      <c r="DJ713" s="298"/>
      <c r="DK713" s="298"/>
      <c r="DL713" s="298"/>
      <c r="DM713" s="298"/>
      <c r="DN713" s="298"/>
      <c r="DO713" s="298"/>
      <c r="DP713" s="298"/>
      <c r="DQ713" s="298"/>
      <c r="DR713" s="298"/>
      <c r="DS713" s="298"/>
      <c r="DT713" s="298"/>
      <c r="DU713" s="298"/>
      <c r="DV713" s="298"/>
      <c r="DW713" s="298"/>
      <c r="DX713" s="298"/>
      <c r="DY713" s="298"/>
      <c r="DZ713" s="298"/>
      <c r="EA713" s="298"/>
      <c r="EB713" s="298"/>
      <c r="EC713" s="298"/>
      <c r="ED713" s="298"/>
      <c r="EE713" s="298"/>
      <c r="EF713" s="298"/>
      <c r="EG713" s="298"/>
      <c r="EH713" s="298"/>
      <c r="EI713" s="298"/>
      <c r="EJ713" s="298"/>
      <c r="EK713" s="298"/>
      <c r="EL713" s="298"/>
      <c r="EM713" s="298"/>
      <c r="EN713" s="298"/>
      <c r="EO713" s="298"/>
      <c r="EP713" s="298"/>
      <c r="EQ713" s="298"/>
      <c r="ER713" s="298"/>
      <c r="ES713" s="298"/>
      <c r="ET713" s="298"/>
      <c r="EU713" s="298"/>
      <c r="EV713" s="298"/>
      <c r="EW713" s="298"/>
      <c r="EX713" s="298"/>
      <c r="EY713" s="298"/>
      <c r="EZ713" s="298"/>
      <c r="FA713" s="298"/>
      <c r="FB713" s="298"/>
      <c r="FC713" s="298"/>
      <c r="FD713" s="298"/>
      <c r="FE713" s="298"/>
      <c r="FF713" s="298"/>
      <c r="FG713" s="298"/>
      <c r="FH713" s="298"/>
      <c r="FI713" s="298"/>
      <c r="FJ713" s="298"/>
      <c r="FK713" s="298"/>
      <c r="FL713" s="298"/>
      <c r="FM713" s="298"/>
      <c r="FN713" s="298"/>
      <c r="FO713" s="298"/>
      <c r="FP713" s="298"/>
      <c r="FQ713" s="298"/>
      <c r="FR713" s="298"/>
      <c r="FS713" s="298"/>
      <c r="FT713" s="298"/>
      <c r="FU713" s="298"/>
      <c r="FV713" s="298"/>
      <c r="FW713" s="298"/>
      <c r="FX713" s="298"/>
      <c r="FY713" s="298"/>
      <c r="FZ713" s="298"/>
      <c r="GA713" s="298"/>
      <c r="GB713" s="298"/>
      <c r="GC713" s="298"/>
      <c r="GD713" s="298"/>
      <c r="GE713" s="298"/>
      <c r="GF713" s="298"/>
      <c r="GG713" s="298"/>
      <c r="GH713" s="298"/>
      <c r="GI713" s="298"/>
      <c r="GJ713" s="298"/>
      <c r="GK713" s="298"/>
      <c r="GL713" s="298"/>
      <c r="GM713" s="298"/>
      <c r="GN713" s="298"/>
      <c r="GO713" s="298"/>
      <c r="GP713" s="298"/>
      <c r="GQ713" s="298"/>
      <c r="GR713" s="298"/>
      <c r="GS713" s="298"/>
      <c r="GT713" s="298"/>
      <c r="GU713" s="298"/>
      <c r="GV713" s="298"/>
      <c r="GW713" s="298"/>
      <c r="GX713" s="298"/>
      <c r="GY713" s="298"/>
      <c r="GZ713" s="298"/>
      <c r="HA713" s="298"/>
      <c r="HB713" s="298"/>
      <c r="HC713" s="298"/>
      <c r="HD713" s="298"/>
      <c r="HE713" s="298"/>
      <c r="HF713" s="298"/>
      <c r="HG713" s="298"/>
      <c r="HH713" s="298"/>
      <c r="HI713" s="298"/>
      <c r="HJ713" s="298"/>
      <c r="HK713" s="298"/>
      <c r="HL713" s="298"/>
      <c r="HM713" s="298"/>
      <c r="HN713" s="298"/>
      <c r="HO713" s="298"/>
      <c r="HP713" s="298"/>
      <c r="HQ713" s="298"/>
      <c r="HR713" s="298"/>
      <c r="HS713" s="298"/>
      <c r="HT713" s="298"/>
      <c r="HU713" s="298"/>
      <c r="HV713" s="298"/>
      <c r="HW713" s="298"/>
      <c r="HX713" s="298"/>
      <c r="HY713" s="298"/>
      <c r="HZ713" s="298"/>
      <c r="IA713" s="298"/>
      <c r="IB713" s="298"/>
      <c r="IC713" s="298"/>
      <c r="ID713" s="298"/>
      <c r="IE713" s="298"/>
      <c r="IF713" s="298"/>
      <c r="IG713" s="298"/>
      <c r="IH713" s="298"/>
      <c r="II713" s="298"/>
      <c r="IJ713" s="298"/>
      <c r="IK713" s="298"/>
      <c r="IL713" s="298"/>
      <c r="IM713" s="298"/>
      <c r="IN713" s="298"/>
      <c r="IO713" s="298"/>
      <c r="IP713" s="298"/>
      <c r="IQ713" s="298"/>
      <c r="IR713" s="298"/>
      <c r="IS713" s="298"/>
      <c r="IT713" s="298"/>
      <c r="IU713" s="298"/>
      <c r="IV713" s="298"/>
    </row>
    <row r="714" spans="1:256">
      <c r="A714" s="429">
        <v>583</v>
      </c>
      <c r="B714" s="405" t="str">
        <f t="shared" si="11"/>
        <v>Simon de Wilton SM</v>
      </c>
      <c r="C714" s="427" t="s">
        <v>1602</v>
      </c>
      <c r="D714" s="428" t="s">
        <v>137</v>
      </c>
      <c r="E714" s="525">
        <v>22510</v>
      </c>
      <c r="F714" s="428" t="s">
        <v>89</v>
      </c>
      <c r="G714" s="341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  <c r="AA714" s="298"/>
      <c r="AB714" s="298"/>
      <c r="AC714" s="298"/>
      <c r="AD714" s="298"/>
      <c r="AE714" s="298"/>
      <c r="AF714" s="298"/>
      <c r="AG714" s="298"/>
      <c r="AH714" s="298"/>
      <c r="AI714" s="298"/>
      <c r="AJ714" s="298"/>
      <c r="AK714" s="298"/>
      <c r="AL714" s="298"/>
      <c r="AM714" s="298"/>
      <c r="AN714" s="298"/>
      <c r="AO714" s="298"/>
      <c r="AP714" s="298"/>
      <c r="AQ714" s="298"/>
      <c r="AR714" s="298"/>
      <c r="AS714" s="298"/>
      <c r="AT714" s="298"/>
      <c r="AU714" s="298"/>
      <c r="AV714" s="298"/>
      <c r="AW714" s="298"/>
      <c r="AX714" s="298"/>
      <c r="AY714" s="298"/>
      <c r="AZ714" s="298"/>
      <c r="BA714" s="298"/>
      <c r="BB714" s="298"/>
      <c r="BC714" s="298"/>
      <c r="BD714" s="298"/>
      <c r="BE714" s="298"/>
      <c r="BF714" s="298"/>
      <c r="BG714" s="298"/>
      <c r="BH714" s="298"/>
      <c r="BI714" s="298"/>
      <c r="BJ714" s="298"/>
      <c r="BK714" s="298"/>
      <c r="BL714" s="298"/>
      <c r="BM714" s="298"/>
      <c r="BN714" s="298"/>
      <c r="BO714" s="298"/>
      <c r="BP714" s="298"/>
      <c r="BQ714" s="298"/>
      <c r="BR714" s="298"/>
      <c r="BS714" s="298"/>
      <c r="BT714" s="298"/>
      <c r="BU714" s="298"/>
      <c r="BV714" s="298"/>
      <c r="BW714" s="298"/>
      <c r="BX714" s="298"/>
      <c r="BY714" s="298"/>
      <c r="BZ714" s="298"/>
      <c r="CA714" s="298"/>
      <c r="CB714" s="298"/>
      <c r="CC714" s="298"/>
      <c r="CD714" s="298"/>
      <c r="CE714" s="298"/>
      <c r="CF714" s="298"/>
      <c r="CG714" s="298"/>
      <c r="CH714" s="298"/>
      <c r="CI714" s="298"/>
      <c r="CJ714" s="298"/>
      <c r="CK714" s="298"/>
      <c r="CL714" s="298"/>
      <c r="CM714" s="298"/>
      <c r="CN714" s="298"/>
      <c r="CO714" s="298"/>
      <c r="CP714" s="298"/>
      <c r="CQ714" s="298"/>
      <c r="CR714" s="298"/>
      <c r="CS714" s="298"/>
      <c r="CT714" s="298"/>
      <c r="CU714" s="298"/>
      <c r="CV714" s="298"/>
      <c r="CW714" s="298"/>
      <c r="CX714" s="298"/>
      <c r="CY714" s="298"/>
      <c r="CZ714" s="298"/>
      <c r="DA714" s="298"/>
      <c r="DB714" s="298"/>
      <c r="DC714" s="298"/>
      <c r="DD714" s="298"/>
      <c r="DE714" s="298"/>
      <c r="DF714" s="298"/>
      <c r="DG714" s="298"/>
      <c r="DH714" s="298"/>
      <c r="DI714" s="298"/>
      <c r="DJ714" s="298"/>
      <c r="DK714" s="298"/>
      <c r="DL714" s="298"/>
      <c r="DM714" s="298"/>
      <c r="DN714" s="298"/>
      <c r="DO714" s="298"/>
      <c r="DP714" s="298"/>
      <c r="DQ714" s="298"/>
      <c r="DR714" s="298"/>
      <c r="DS714" s="298"/>
      <c r="DT714" s="298"/>
      <c r="DU714" s="298"/>
      <c r="DV714" s="298"/>
      <c r="DW714" s="298"/>
      <c r="DX714" s="298"/>
      <c r="DY714" s="298"/>
      <c r="DZ714" s="298"/>
      <c r="EA714" s="298"/>
      <c r="EB714" s="298"/>
      <c r="EC714" s="298"/>
      <c r="ED714" s="298"/>
      <c r="EE714" s="298"/>
      <c r="EF714" s="298"/>
      <c r="EG714" s="298"/>
      <c r="EH714" s="298"/>
      <c r="EI714" s="298"/>
      <c r="EJ714" s="298"/>
      <c r="EK714" s="298"/>
      <c r="EL714" s="298"/>
      <c r="EM714" s="298"/>
      <c r="EN714" s="298"/>
      <c r="EO714" s="298"/>
      <c r="EP714" s="298"/>
      <c r="EQ714" s="298"/>
      <c r="ER714" s="298"/>
      <c r="ES714" s="298"/>
      <c r="ET714" s="298"/>
      <c r="EU714" s="298"/>
      <c r="EV714" s="298"/>
      <c r="EW714" s="298"/>
      <c r="EX714" s="298"/>
      <c r="EY714" s="298"/>
      <c r="EZ714" s="298"/>
      <c r="FA714" s="298"/>
      <c r="FB714" s="298"/>
      <c r="FC714" s="298"/>
      <c r="FD714" s="298"/>
      <c r="FE714" s="298"/>
      <c r="FF714" s="298"/>
      <c r="FG714" s="298"/>
      <c r="FH714" s="298"/>
      <c r="FI714" s="298"/>
      <c r="FJ714" s="298"/>
      <c r="FK714" s="298"/>
      <c r="FL714" s="298"/>
      <c r="FM714" s="298"/>
      <c r="FN714" s="298"/>
      <c r="FO714" s="298"/>
      <c r="FP714" s="298"/>
      <c r="FQ714" s="298"/>
      <c r="FR714" s="298"/>
      <c r="FS714" s="298"/>
      <c r="FT714" s="298"/>
      <c r="FU714" s="298"/>
      <c r="FV714" s="298"/>
      <c r="FW714" s="298"/>
      <c r="FX714" s="298"/>
      <c r="FY714" s="298"/>
      <c r="FZ714" s="298"/>
      <c r="GA714" s="298"/>
      <c r="GB714" s="298"/>
      <c r="GC714" s="298"/>
      <c r="GD714" s="298"/>
      <c r="GE714" s="298"/>
      <c r="GF714" s="298"/>
      <c r="GG714" s="298"/>
      <c r="GH714" s="298"/>
      <c r="GI714" s="298"/>
      <c r="GJ714" s="298"/>
      <c r="GK714" s="298"/>
      <c r="GL714" s="298"/>
      <c r="GM714" s="298"/>
      <c r="GN714" s="298"/>
      <c r="GO714" s="298"/>
      <c r="GP714" s="298"/>
      <c r="GQ714" s="298"/>
      <c r="GR714" s="298"/>
      <c r="GS714" s="298"/>
      <c r="GT714" s="298"/>
      <c r="GU714" s="298"/>
      <c r="GV714" s="298"/>
      <c r="GW714" s="298"/>
      <c r="GX714" s="298"/>
      <c r="GY714" s="298"/>
      <c r="GZ714" s="298"/>
      <c r="HA714" s="298"/>
      <c r="HB714" s="298"/>
      <c r="HC714" s="298"/>
      <c r="HD714" s="298"/>
      <c r="HE714" s="298"/>
      <c r="HF714" s="298"/>
      <c r="HG714" s="298"/>
      <c r="HH714" s="298"/>
      <c r="HI714" s="298"/>
      <c r="HJ714" s="298"/>
      <c r="HK714" s="298"/>
      <c r="HL714" s="298"/>
      <c r="HM714" s="298"/>
      <c r="HN714" s="298"/>
      <c r="HO714" s="298"/>
      <c r="HP714" s="298"/>
      <c r="HQ714" s="298"/>
      <c r="HR714" s="298"/>
      <c r="HS714" s="298"/>
      <c r="HT714" s="298"/>
      <c r="HU714" s="298"/>
      <c r="HV714" s="298"/>
      <c r="HW714" s="298"/>
      <c r="HX714" s="298"/>
      <c r="HY714" s="298"/>
      <c r="HZ714" s="298"/>
      <c r="IA714" s="298"/>
      <c r="IB714" s="298"/>
      <c r="IC714" s="298"/>
      <c r="ID714" s="298"/>
      <c r="IE714" s="298"/>
      <c r="IF714" s="298"/>
      <c r="IG714" s="298"/>
      <c r="IH714" s="298"/>
      <c r="II714" s="298"/>
      <c r="IJ714" s="298"/>
      <c r="IK714" s="298"/>
      <c r="IL714" s="298"/>
      <c r="IM714" s="298"/>
      <c r="IN714" s="298"/>
      <c r="IO714" s="298"/>
      <c r="IP714" s="298"/>
      <c r="IQ714" s="298"/>
      <c r="IR714" s="298"/>
      <c r="IS714" s="298"/>
      <c r="IT714" s="298"/>
      <c r="IU714" s="298"/>
      <c r="IV714" s="298"/>
    </row>
    <row r="715" spans="1:256">
      <c r="A715" s="429">
        <v>584</v>
      </c>
      <c r="B715" s="405" t="str">
        <f t="shared" si="11"/>
        <v>William Nicolle SM</v>
      </c>
      <c r="C715" s="427" t="s">
        <v>1602</v>
      </c>
      <c r="D715" s="363" t="s">
        <v>137</v>
      </c>
      <c r="E715" s="525">
        <v>35438</v>
      </c>
      <c r="F715" s="433" t="s">
        <v>2405</v>
      </c>
      <c r="G715" s="341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  <c r="AA715" s="298"/>
      <c r="AB715" s="298"/>
      <c r="AC715" s="298"/>
      <c r="AD715" s="298"/>
      <c r="AE715" s="298"/>
      <c r="AF715" s="298"/>
      <c r="AG715" s="298"/>
      <c r="AH715" s="298"/>
      <c r="AI715" s="298"/>
      <c r="AJ715" s="298"/>
      <c r="AK715" s="298"/>
      <c r="AL715" s="298"/>
      <c r="AM715" s="298"/>
      <c r="AN715" s="298"/>
      <c r="AO715" s="298"/>
      <c r="AP715" s="298"/>
      <c r="AQ715" s="298"/>
      <c r="AR715" s="298"/>
      <c r="AS715" s="298"/>
      <c r="AT715" s="298"/>
      <c r="AU715" s="298"/>
      <c r="AV715" s="298"/>
      <c r="AW715" s="298"/>
      <c r="AX715" s="298"/>
      <c r="AY715" s="298"/>
      <c r="AZ715" s="298"/>
      <c r="BA715" s="298"/>
      <c r="BB715" s="298"/>
      <c r="BC715" s="298"/>
      <c r="BD715" s="298"/>
      <c r="BE715" s="298"/>
      <c r="BF715" s="298"/>
      <c r="BG715" s="298"/>
      <c r="BH715" s="298"/>
      <c r="BI715" s="298"/>
      <c r="BJ715" s="298"/>
      <c r="BK715" s="298"/>
      <c r="BL715" s="298"/>
      <c r="BM715" s="298"/>
      <c r="BN715" s="298"/>
      <c r="BO715" s="298"/>
      <c r="BP715" s="298"/>
      <c r="BQ715" s="298"/>
      <c r="BR715" s="298"/>
      <c r="BS715" s="298"/>
      <c r="BT715" s="298"/>
      <c r="BU715" s="298"/>
      <c r="BV715" s="298"/>
      <c r="BW715" s="298"/>
      <c r="BX715" s="298"/>
      <c r="BY715" s="298"/>
      <c r="BZ715" s="298"/>
      <c r="CA715" s="298"/>
      <c r="CB715" s="298"/>
      <c r="CC715" s="298"/>
      <c r="CD715" s="298"/>
      <c r="CE715" s="298"/>
      <c r="CF715" s="298"/>
      <c r="CG715" s="298"/>
      <c r="CH715" s="298"/>
      <c r="CI715" s="298"/>
      <c r="CJ715" s="298"/>
      <c r="CK715" s="298"/>
      <c r="CL715" s="298"/>
      <c r="CM715" s="298"/>
      <c r="CN715" s="298"/>
      <c r="CO715" s="298"/>
      <c r="CP715" s="298"/>
      <c r="CQ715" s="298"/>
      <c r="CR715" s="298"/>
      <c r="CS715" s="298"/>
      <c r="CT715" s="298"/>
      <c r="CU715" s="298"/>
      <c r="CV715" s="298"/>
      <c r="CW715" s="298"/>
      <c r="CX715" s="298"/>
      <c r="CY715" s="298"/>
      <c r="CZ715" s="298"/>
      <c r="DA715" s="298"/>
      <c r="DB715" s="298"/>
      <c r="DC715" s="298"/>
      <c r="DD715" s="298"/>
      <c r="DE715" s="298"/>
      <c r="DF715" s="298"/>
      <c r="DG715" s="298"/>
      <c r="DH715" s="298"/>
      <c r="DI715" s="298"/>
      <c r="DJ715" s="298"/>
      <c r="DK715" s="298"/>
      <c r="DL715" s="298"/>
      <c r="DM715" s="298"/>
      <c r="DN715" s="298"/>
      <c r="DO715" s="298"/>
      <c r="DP715" s="298"/>
      <c r="DQ715" s="298"/>
      <c r="DR715" s="298"/>
      <c r="DS715" s="298"/>
      <c r="DT715" s="298"/>
      <c r="DU715" s="298"/>
      <c r="DV715" s="298"/>
      <c r="DW715" s="298"/>
      <c r="DX715" s="298"/>
      <c r="DY715" s="298"/>
      <c r="DZ715" s="298"/>
      <c r="EA715" s="298"/>
      <c r="EB715" s="298"/>
      <c r="EC715" s="298"/>
      <c r="ED715" s="298"/>
      <c r="EE715" s="298"/>
      <c r="EF715" s="298"/>
      <c r="EG715" s="298"/>
      <c r="EH715" s="298"/>
      <c r="EI715" s="298"/>
      <c r="EJ715" s="298"/>
      <c r="EK715" s="298"/>
      <c r="EL715" s="298"/>
      <c r="EM715" s="298"/>
      <c r="EN715" s="298"/>
      <c r="EO715" s="298"/>
      <c r="EP715" s="298"/>
      <c r="EQ715" s="298"/>
      <c r="ER715" s="298"/>
      <c r="ES715" s="298"/>
      <c r="ET715" s="298"/>
      <c r="EU715" s="298"/>
      <c r="EV715" s="298"/>
      <c r="EW715" s="298"/>
      <c r="EX715" s="298"/>
      <c r="EY715" s="298"/>
      <c r="EZ715" s="298"/>
      <c r="FA715" s="298"/>
      <c r="FB715" s="298"/>
      <c r="FC715" s="298"/>
      <c r="FD715" s="298"/>
      <c r="FE715" s="298"/>
      <c r="FF715" s="298"/>
      <c r="FG715" s="298"/>
      <c r="FH715" s="298"/>
      <c r="FI715" s="298"/>
      <c r="FJ715" s="298"/>
      <c r="FK715" s="298"/>
      <c r="FL715" s="298"/>
      <c r="FM715" s="298"/>
      <c r="FN715" s="298"/>
      <c r="FO715" s="298"/>
      <c r="FP715" s="298"/>
      <c r="FQ715" s="298"/>
      <c r="FR715" s="298"/>
      <c r="FS715" s="298"/>
      <c r="FT715" s="298"/>
      <c r="FU715" s="298"/>
      <c r="FV715" s="298"/>
      <c r="FW715" s="298"/>
      <c r="FX715" s="298"/>
      <c r="FY715" s="298"/>
      <c r="FZ715" s="298"/>
      <c r="GA715" s="298"/>
      <c r="GB715" s="298"/>
      <c r="GC715" s="298"/>
      <c r="GD715" s="298"/>
      <c r="GE715" s="298"/>
      <c r="GF715" s="298"/>
      <c r="GG715" s="298"/>
      <c r="GH715" s="298"/>
      <c r="GI715" s="298"/>
      <c r="GJ715" s="298"/>
      <c r="GK715" s="298"/>
      <c r="GL715" s="298"/>
      <c r="GM715" s="298"/>
      <c r="GN715" s="298"/>
      <c r="GO715" s="298"/>
      <c r="GP715" s="298"/>
      <c r="GQ715" s="298"/>
      <c r="GR715" s="298"/>
      <c r="GS715" s="298"/>
      <c r="GT715" s="298"/>
      <c r="GU715" s="298"/>
      <c r="GV715" s="298"/>
      <c r="GW715" s="298"/>
      <c r="GX715" s="298"/>
      <c r="GY715" s="298"/>
      <c r="GZ715" s="298"/>
      <c r="HA715" s="298"/>
      <c r="HB715" s="298"/>
      <c r="HC715" s="298"/>
      <c r="HD715" s="298"/>
      <c r="HE715" s="298"/>
      <c r="HF715" s="298"/>
      <c r="HG715" s="298"/>
      <c r="HH715" s="298"/>
      <c r="HI715" s="298"/>
      <c r="HJ715" s="298"/>
      <c r="HK715" s="298"/>
      <c r="HL715" s="298"/>
      <c r="HM715" s="298"/>
      <c r="HN715" s="298"/>
      <c r="HO715" s="298"/>
      <c r="HP715" s="298"/>
      <c r="HQ715" s="298"/>
      <c r="HR715" s="298"/>
      <c r="HS715" s="298"/>
      <c r="HT715" s="298"/>
      <c r="HU715" s="298"/>
      <c r="HV715" s="298"/>
      <c r="HW715" s="298"/>
      <c r="HX715" s="298"/>
      <c r="HY715" s="298"/>
      <c r="HZ715" s="298"/>
      <c r="IA715" s="298"/>
      <c r="IB715" s="298"/>
      <c r="IC715" s="298"/>
      <c r="ID715" s="298"/>
      <c r="IE715" s="298"/>
      <c r="IF715" s="298"/>
      <c r="IG715" s="298"/>
      <c r="IH715" s="298"/>
      <c r="II715" s="298"/>
      <c r="IJ715" s="298"/>
      <c r="IK715" s="298"/>
      <c r="IL715" s="298"/>
      <c r="IM715" s="298"/>
      <c r="IN715" s="298"/>
      <c r="IO715" s="298"/>
      <c r="IP715" s="298"/>
      <c r="IQ715" s="298"/>
      <c r="IR715" s="298"/>
      <c r="IS715" s="298"/>
      <c r="IT715" s="298"/>
      <c r="IU715" s="298"/>
      <c r="IV715" s="298"/>
    </row>
    <row r="716" spans="1:256">
      <c r="A716" s="429">
        <v>585</v>
      </c>
      <c r="B716" s="405" t="str">
        <f t="shared" si="11"/>
        <v>Eloise Jones U13G</v>
      </c>
      <c r="C716" s="427" t="s">
        <v>1602</v>
      </c>
      <c r="D716" s="363" t="s">
        <v>126</v>
      </c>
      <c r="E716" s="562">
        <v>38821</v>
      </c>
      <c r="F716" s="433" t="s">
        <v>3127</v>
      </c>
      <c r="G716" s="341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  <c r="AA716" s="298"/>
      <c r="AB716" s="298"/>
      <c r="AC716" s="298"/>
      <c r="AD716" s="298"/>
      <c r="AE716" s="298"/>
      <c r="AF716" s="298"/>
      <c r="AG716" s="298"/>
      <c r="AH716" s="298"/>
      <c r="AI716" s="298"/>
      <c r="AJ716" s="298"/>
      <c r="AK716" s="298"/>
      <c r="AL716" s="298"/>
      <c r="AM716" s="298"/>
      <c r="AN716" s="298"/>
      <c r="AO716" s="298"/>
      <c r="AP716" s="298"/>
      <c r="AQ716" s="298"/>
      <c r="AR716" s="298"/>
      <c r="AS716" s="298"/>
      <c r="AT716" s="298"/>
      <c r="AU716" s="298"/>
      <c r="AV716" s="298"/>
      <c r="AW716" s="298"/>
      <c r="AX716" s="298"/>
      <c r="AY716" s="298"/>
      <c r="AZ716" s="298"/>
      <c r="BA716" s="298"/>
      <c r="BB716" s="298"/>
      <c r="BC716" s="298"/>
      <c r="BD716" s="298"/>
      <c r="BE716" s="298"/>
      <c r="BF716" s="298"/>
      <c r="BG716" s="298"/>
      <c r="BH716" s="298"/>
      <c r="BI716" s="298"/>
      <c r="BJ716" s="298"/>
      <c r="BK716" s="298"/>
      <c r="BL716" s="298"/>
      <c r="BM716" s="298"/>
      <c r="BN716" s="298"/>
      <c r="BO716" s="298"/>
      <c r="BP716" s="298"/>
      <c r="BQ716" s="298"/>
      <c r="BR716" s="298"/>
      <c r="BS716" s="298"/>
      <c r="BT716" s="298"/>
      <c r="BU716" s="298"/>
      <c r="BV716" s="298"/>
      <c r="BW716" s="298"/>
      <c r="BX716" s="298"/>
      <c r="BY716" s="298"/>
      <c r="BZ716" s="298"/>
      <c r="CA716" s="298"/>
      <c r="CB716" s="298"/>
      <c r="CC716" s="298"/>
      <c r="CD716" s="298"/>
      <c r="CE716" s="298"/>
      <c r="CF716" s="298"/>
      <c r="CG716" s="298"/>
      <c r="CH716" s="298"/>
      <c r="CI716" s="298"/>
      <c r="CJ716" s="298"/>
      <c r="CK716" s="298"/>
      <c r="CL716" s="298"/>
      <c r="CM716" s="298"/>
      <c r="CN716" s="298"/>
      <c r="CO716" s="298"/>
      <c r="CP716" s="298"/>
      <c r="CQ716" s="298"/>
      <c r="CR716" s="298"/>
      <c r="CS716" s="298"/>
      <c r="CT716" s="298"/>
      <c r="CU716" s="298"/>
      <c r="CV716" s="298"/>
      <c r="CW716" s="298"/>
      <c r="CX716" s="298"/>
      <c r="CY716" s="298"/>
      <c r="CZ716" s="298"/>
      <c r="DA716" s="298"/>
      <c r="DB716" s="298"/>
      <c r="DC716" s="298"/>
      <c r="DD716" s="298"/>
      <c r="DE716" s="298"/>
      <c r="DF716" s="298"/>
      <c r="DG716" s="298"/>
      <c r="DH716" s="298"/>
      <c r="DI716" s="298"/>
      <c r="DJ716" s="298"/>
      <c r="DK716" s="298"/>
      <c r="DL716" s="298"/>
      <c r="DM716" s="298"/>
      <c r="DN716" s="298"/>
      <c r="DO716" s="298"/>
      <c r="DP716" s="298"/>
      <c r="DQ716" s="298"/>
      <c r="DR716" s="298"/>
      <c r="DS716" s="298"/>
      <c r="DT716" s="298"/>
      <c r="DU716" s="298"/>
      <c r="DV716" s="298"/>
      <c r="DW716" s="298"/>
      <c r="DX716" s="298"/>
      <c r="DY716" s="298"/>
      <c r="DZ716" s="298"/>
      <c r="EA716" s="298"/>
      <c r="EB716" s="298"/>
      <c r="EC716" s="298"/>
      <c r="ED716" s="298"/>
      <c r="EE716" s="298"/>
      <c r="EF716" s="298"/>
      <c r="EG716" s="298"/>
      <c r="EH716" s="298"/>
      <c r="EI716" s="298"/>
      <c r="EJ716" s="298"/>
      <c r="EK716" s="298"/>
      <c r="EL716" s="298"/>
      <c r="EM716" s="298"/>
      <c r="EN716" s="298"/>
      <c r="EO716" s="298"/>
      <c r="EP716" s="298"/>
      <c r="EQ716" s="298"/>
      <c r="ER716" s="298"/>
      <c r="ES716" s="298"/>
      <c r="ET716" s="298"/>
      <c r="EU716" s="298"/>
      <c r="EV716" s="298"/>
      <c r="EW716" s="298"/>
      <c r="EX716" s="298"/>
      <c r="EY716" s="298"/>
      <c r="EZ716" s="298"/>
      <c r="FA716" s="298"/>
      <c r="FB716" s="298"/>
      <c r="FC716" s="298"/>
      <c r="FD716" s="298"/>
      <c r="FE716" s="298"/>
      <c r="FF716" s="298"/>
      <c r="FG716" s="298"/>
      <c r="FH716" s="298"/>
      <c r="FI716" s="298"/>
      <c r="FJ716" s="298"/>
      <c r="FK716" s="298"/>
      <c r="FL716" s="298"/>
      <c r="FM716" s="298"/>
      <c r="FN716" s="298"/>
      <c r="FO716" s="298"/>
      <c r="FP716" s="298"/>
      <c r="FQ716" s="298"/>
      <c r="FR716" s="298"/>
      <c r="FS716" s="298"/>
      <c r="FT716" s="298"/>
      <c r="FU716" s="298"/>
      <c r="FV716" s="298"/>
      <c r="FW716" s="298"/>
      <c r="FX716" s="298"/>
      <c r="FY716" s="298"/>
      <c r="FZ716" s="298"/>
      <c r="GA716" s="298"/>
      <c r="GB716" s="298"/>
      <c r="GC716" s="298"/>
      <c r="GD716" s="298"/>
      <c r="GE716" s="298"/>
      <c r="GF716" s="298"/>
      <c r="GG716" s="298"/>
      <c r="GH716" s="298"/>
      <c r="GI716" s="298"/>
      <c r="GJ716" s="298"/>
      <c r="GK716" s="298"/>
      <c r="GL716" s="298"/>
      <c r="GM716" s="298"/>
      <c r="GN716" s="298"/>
      <c r="GO716" s="298"/>
      <c r="GP716" s="298"/>
      <c r="GQ716" s="298"/>
      <c r="GR716" s="298"/>
      <c r="GS716" s="298"/>
      <c r="GT716" s="298"/>
      <c r="GU716" s="298"/>
      <c r="GV716" s="298"/>
      <c r="GW716" s="298"/>
      <c r="GX716" s="298"/>
      <c r="GY716" s="298"/>
      <c r="GZ716" s="298"/>
      <c r="HA716" s="298"/>
      <c r="HB716" s="298"/>
      <c r="HC716" s="298"/>
      <c r="HD716" s="298"/>
      <c r="HE716" s="298"/>
      <c r="HF716" s="298"/>
      <c r="HG716" s="298"/>
      <c r="HH716" s="298"/>
      <c r="HI716" s="298"/>
      <c r="HJ716" s="298"/>
      <c r="HK716" s="298"/>
      <c r="HL716" s="298"/>
      <c r="HM716" s="298"/>
      <c r="HN716" s="298"/>
      <c r="HO716" s="298"/>
      <c r="HP716" s="298"/>
      <c r="HQ716" s="298"/>
      <c r="HR716" s="298"/>
      <c r="HS716" s="298"/>
      <c r="HT716" s="298"/>
      <c r="HU716" s="298"/>
      <c r="HV716" s="298"/>
      <c r="HW716" s="298"/>
      <c r="HX716" s="298"/>
      <c r="HY716" s="298"/>
      <c r="HZ716" s="298"/>
      <c r="IA716" s="298"/>
      <c r="IB716" s="298"/>
      <c r="IC716" s="298"/>
      <c r="ID716" s="298"/>
      <c r="IE716" s="298"/>
      <c r="IF716" s="298"/>
      <c r="IG716" s="298"/>
      <c r="IH716" s="298"/>
      <c r="II716" s="298"/>
      <c r="IJ716" s="298"/>
      <c r="IK716" s="298"/>
      <c r="IL716" s="298"/>
      <c r="IM716" s="298"/>
      <c r="IN716" s="298"/>
      <c r="IO716" s="298"/>
      <c r="IP716" s="298"/>
      <c r="IQ716" s="298"/>
      <c r="IR716" s="298"/>
      <c r="IS716" s="298"/>
      <c r="IT716" s="298"/>
      <c r="IU716" s="298"/>
      <c r="IV716" s="298"/>
    </row>
    <row r="717" spans="1:256">
      <c r="A717" s="429">
        <v>586</v>
      </c>
      <c r="B717" s="405" t="str">
        <f t="shared" si="11"/>
        <v xml:space="preserve">Freddy Thornhill </v>
      </c>
      <c r="C717" s="427" t="s">
        <v>1602</v>
      </c>
      <c r="D717" s="428"/>
      <c r="E717" s="525"/>
      <c r="F717" s="428" t="s">
        <v>2914</v>
      </c>
      <c r="G717" s="341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  <c r="AA717" s="298"/>
      <c r="AB717" s="298"/>
      <c r="AC717" s="298"/>
      <c r="AD717" s="298"/>
      <c r="AE717" s="298"/>
      <c r="AF717" s="298"/>
      <c r="AG717" s="298"/>
      <c r="AH717" s="298"/>
      <c r="AI717" s="298"/>
      <c r="AJ717" s="298"/>
      <c r="AK717" s="298"/>
      <c r="AL717" s="298"/>
      <c r="AM717" s="298"/>
      <c r="AN717" s="298"/>
      <c r="AO717" s="298"/>
      <c r="AP717" s="298"/>
      <c r="AQ717" s="298"/>
      <c r="AR717" s="298"/>
      <c r="AS717" s="298"/>
      <c r="AT717" s="298"/>
      <c r="AU717" s="298"/>
      <c r="AV717" s="298"/>
      <c r="AW717" s="298"/>
      <c r="AX717" s="298"/>
      <c r="AY717" s="298"/>
      <c r="AZ717" s="298"/>
      <c r="BA717" s="298"/>
      <c r="BB717" s="298"/>
      <c r="BC717" s="298"/>
      <c r="BD717" s="298"/>
      <c r="BE717" s="298"/>
      <c r="BF717" s="298"/>
      <c r="BG717" s="298"/>
      <c r="BH717" s="298"/>
      <c r="BI717" s="298"/>
      <c r="BJ717" s="298"/>
      <c r="BK717" s="298"/>
      <c r="BL717" s="298"/>
      <c r="BM717" s="298"/>
      <c r="BN717" s="298"/>
      <c r="BO717" s="298"/>
      <c r="BP717" s="298"/>
      <c r="BQ717" s="298"/>
      <c r="BR717" s="298"/>
      <c r="BS717" s="298"/>
      <c r="BT717" s="298"/>
      <c r="BU717" s="298"/>
      <c r="BV717" s="298"/>
      <c r="BW717" s="298"/>
      <c r="BX717" s="298"/>
      <c r="BY717" s="298"/>
      <c r="BZ717" s="298"/>
      <c r="CA717" s="298"/>
      <c r="CB717" s="298"/>
      <c r="CC717" s="298"/>
      <c r="CD717" s="298"/>
      <c r="CE717" s="298"/>
      <c r="CF717" s="298"/>
      <c r="CG717" s="298"/>
      <c r="CH717" s="298"/>
      <c r="CI717" s="298"/>
      <c r="CJ717" s="298"/>
      <c r="CK717" s="298"/>
      <c r="CL717" s="298"/>
      <c r="CM717" s="298"/>
      <c r="CN717" s="298"/>
      <c r="CO717" s="298"/>
      <c r="CP717" s="298"/>
      <c r="CQ717" s="298"/>
      <c r="CR717" s="298"/>
      <c r="CS717" s="298"/>
      <c r="CT717" s="298"/>
      <c r="CU717" s="298"/>
      <c r="CV717" s="298"/>
      <c r="CW717" s="298"/>
      <c r="CX717" s="298"/>
      <c r="CY717" s="298"/>
      <c r="CZ717" s="298"/>
      <c r="DA717" s="298"/>
      <c r="DB717" s="298"/>
      <c r="DC717" s="298"/>
      <c r="DD717" s="298"/>
      <c r="DE717" s="298"/>
      <c r="DF717" s="298"/>
      <c r="DG717" s="298"/>
      <c r="DH717" s="298"/>
      <c r="DI717" s="298"/>
      <c r="DJ717" s="298"/>
      <c r="DK717" s="298"/>
      <c r="DL717" s="298"/>
      <c r="DM717" s="298"/>
      <c r="DN717" s="298"/>
      <c r="DO717" s="298"/>
      <c r="DP717" s="298"/>
      <c r="DQ717" s="298"/>
      <c r="DR717" s="298"/>
      <c r="DS717" s="298"/>
      <c r="DT717" s="298"/>
      <c r="DU717" s="298"/>
      <c r="DV717" s="298"/>
      <c r="DW717" s="298"/>
      <c r="DX717" s="298"/>
      <c r="DY717" s="298"/>
      <c r="DZ717" s="298"/>
      <c r="EA717" s="298"/>
      <c r="EB717" s="298"/>
      <c r="EC717" s="298"/>
      <c r="ED717" s="298"/>
      <c r="EE717" s="298"/>
      <c r="EF717" s="298"/>
      <c r="EG717" s="298"/>
      <c r="EH717" s="298"/>
      <c r="EI717" s="298"/>
      <c r="EJ717" s="298"/>
      <c r="EK717" s="298"/>
      <c r="EL717" s="298"/>
      <c r="EM717" s="298"/>
      <c r="EN717" s="298"/>
      <c r="EO717" s="298"/>
      <c r="EP717" s="298"/>
      <c r="EQ717" s="298"/>
      <c r="ER717" s="298"/>
      <c r="ES717" s="298"/>
      <c r="ET717" s="298"/>
      <c r="EU717" s="298"/>
      <c r="EV717" s="298"/>
      <c r="EW717" s="298"/>
      <c r="EX717" s="298"/>
      <c r="EY717" s="298"/>
      <c r="EZ717" s="298"/>
      <c r="FA717" s="298"/>
      <c r="FB717" s="298"/>
      <c r="FC717" s="298"/>
      <c r="FD717" s="298"/>
      <c r="FE717" s="298"/>
      <c r="FF717" s="298"/>
      <c r="FG717" s="298"/>
      <c r="FH717" s="298"/>
      <c r="FI717" s="298"/>
      <c r="FJ717" s="298"/>
      <c r="FK717" s="298"/>
      <c r="FL717" s="298"/>
      <c r="FM717" s="298"/>
      <c r="FN717" s="298"/>
      <c r="FO717" s="298"/>
      <c r="FP717" s="298"/>
      <c r="FQ717" s="298"/>
      <c r="FR717" s="298"/>
      <c r="FS717" s="298"/>
      <c r="FT717" s="298"/>
      <c r="FU717" s="298"/>
      <c r="FV717" s="298"/>
      <c r="FW717" s="298"/>
      <c r="FX717" s="298"/>
      <c r="FY717" s="298"/>
      <c r="FZ717" s="298"/>
      <c r="GA717" s="298"/>
      <c r="GB717" s="298"/>
      <c r="GC717" s="298"/>
      <c r="GD717" s="298"/>
      <c r="GE717" s="298"/>
      <c r="GF717" s="298"/>
      <c r="GG717" s="298"/>
      <c r="GH717" s="298"/>
      <c r="GI717" s="298"/>
      <c r="GJ717" s="298"/>
      <c r="GK717" s="298"/>
      <c r="GL717" s="298"/>
      <c r="GM717" s="298"/>
      <c r="GN717" s="298"/>
      <c r="GO717" s="298"/>
      <c r="GP717" s="298"/>
      <c r="GQ717" s="298"/>
      <c r="GR717" s="298"/>
      <c r="GS717" s="298"/>
      <c r="GT717" s="298"/>
      <c r="GU717" s="298"/>
      <c r="GV717" s="298"/>
      <c r="GW717" s="298"/>
      <c r="GX717" s="298"/>
      <c r="GY717" s="298"/>
      <c r="GZ717" s="298"/>
      <c r="HA717" s="298"/>
      <c r="HB717" s="298"/>
      <c r="HC717" s="298"/>
      <c r="HD717" s="298"/>
      <c r="HE717" s="298"/>
      <c r="HF717" s="298"/>
      <c r="HG717" s="298"/>
      <c r="HH717" s="298"/>
      <c r="HI717" s="298"/>
      <c r="HJ717" s="298"/>
      <c r="HK717" s="298"/>
      <c r="HL717" s="298"/>
      <c r="HM717" s="298"/>
      <c r="HN717" s="298"/>
      <c r="HO717" s="298"/>
      <c r="HP717" s="298"/>
      <c r="HQ717" s="298"/>
      <c r="HR717" s="298"/>
      <c r="HS717" s="298"/>
      <c r="HT717" s="298"/>
      <c r="HU717" s="298"/>
      <c r="HV717" s="298"/>
      <c r="HW717" s="298"/>
      <c r="HX717" s="298"/>
      <c r="HY717" s="298"/>
      <c r="HZ717" s="298"/>
      <c r="IA717" s="298"/>
      <c r="IB717" s="298"/>
      <c r="IC717" s="298"/>
      <c r="ID717" s="298"/>
      <c r="IE717" s="298"/>
      <c r="IF717" s="298"/>
      <c r="IG717" s="298"/>
      <c r="IH717" s="298"/>
      <c r="II717" s="298"/>
      <c r="IJ717" s="298"/>
      <c r="IK717" s="298"/>
      <c r="IL717" s="298"/>
      <c r="IM717" s="298"/>
      <c r="IN717" s="298"/>
      <c r="IO717" s="298"/>
      <c r="IP717" s="298"/>
      <c r="IQ717" s="298"/>
      <c r="IR717" s="298"/>
      <c r="IS717" s="298"/>
      <c r="IT717" s="298"/>
      <c r="IU717" s="298"/>
      <c r="IV717" s="298"/>
    </row>
    <row r="718" spans="1:256">
      <c r="A718" s="429">
        <v>587</v>
      </c>
      <c r="B718" s="405" t="str">
        <f t="shared" si="11"/>
        <v>Joe Cooke SM</v>
      </c>
      <c r="C718" s="427" t="s">
        <v>1602</v>
      </c>
      <c r="D718" s="428" t="s">
        <v>137</v>
      </c>
      <c r="E718" s="664">
        <v>35346</v>
      </c>
      <c r="F718" s="428" t="s">
        <v>2399</v>
      </c>
      <c r="G718" s="341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  <c r="AA718" s="298"/>
      <c r="AB718" s="298"/>
      <c r="AC718" s="298"/>
      <c r="AD718" s="298"/>
      <c r="AE718" s="298"/>
      <c r="AF718" s="298"/>
      <c r="AG718" s="298"/>
      <c r="AH718" s="298"/>
      <c r="AI718" s="298"/>
      <c r="AJ718" s="298"/>
      <c r="AK718" s="298"/>
      <c r="AL718" s="298"/>
      <c r="AM718" s="298"/>
      <c r="AN718" s="298"/>
      <c r="AO718" s="298"/>
      <c r="AP718" s="298"/>
      <c r="AQ718" s="298"/>
      <c r="AR718" s="298"/>
      <c r="AS718" s="298"/>
      <c r="AT718" s="298"/>
      <c r="AU718" s="298"/>
      <c r="AV718" s="298"/>
      <c r="AW718" s="298"/>
      <c r="AX718" s="298"/>
      <c r="AY718" s="298"/>
      <c r="AZ718" s="298"/>
      <c r="BA718" s="298"/>
      <c r="BB718" s="298"/>
      <c r="BC718" s="298"/>
      <c r="BD718" s="298"/>
      <c r="BE718" s="298"/>
      <c r="BF718" s="298"/>
      <c r="BG718" s="298"/>
      <c r="BH718" s="298"/>
      <c r="BI718" s="298"/>
      <c r="BJ718" s="298"/>
      <c r="BK718" s="298"/>
      <c r="BL718" s="298"/>
      <c r="BM718" s="298"/>
      <c r="BN718" s="298"/>
      <c r="BO718" s="298"/>
      <c r="BP718" s="298"/>
      <c r="BQ718" s="298"/>
      <c r="BR718" s="298"/>
      <c r="BS718" s="298"/>
      <c r="BT718" s="298"/>
      <c r="BU718" s="298"/>
      <c r="BV718" s="298"/>
      <c r="BW718" s="298"/>
      <c r="BX718" s="298"/>
      <c r="BY718" s="298"/>
      <c r="BZ718" s="298"/>
      <c r="CA718" s="298"/>
      <c r="CB718" s="298"/>
      <c r="CC718" s="298"/>
      <c r="CD718" s="298"/>
      <c r="CE718" s="298"/>
      <c r="CF718" s="298"/>
      <c r="CG718" s="298"/>
      <c r="CH718" s="298"/>
      <c r="CI718" s="298"/>
      <c r="CJ718" s="298"/>
      <c r="CK718" s="298"/>
      <c r="CL718" s="298"/>
      <c r="CM718" s="298"/>
      <c r="CN718" s="298"/>
      <c r="CO718" s="298"/>
      <c r="CP718" s="298"/>
      <c r="CQ718" s="298"/>
      <c r="CR718" s="298"/>
      <c r="CS718" s="298"/>
      <c r="CT718" s="298"/>
      <c r="CU718" s="298"/>
      <c r="CV718" s="298"/>
      <c r="CW718" s="298"/>
      <c r="CX718" s="298"/>
      <c r="CY718" s="298"/>
      <c r="CZ718" s="298"/>
      <c r="DA718" s="298"/>
      <c r="DB718" s="298"/>
      <c r="DC718" s="298"/>
      <c r="DD718" s="298"/>
      <c r="DE718" s="298"/>
      <c r="DF718" s="298"/>
      <c r="DG718" s="298"/>
      <c r="DH718" s="298"/>
      <c r="DI718" s="298"/>
      <c r="DJ718" s="298"/>
      <c r="DK718" s="298"/>
      <c r="DL718" s="298"/>
      <c r="DM718" s="298"/>
      <c r="DN718" s="298"/>
      <c r="DO718" s="298"/>
      <c r="DP718" s="298"/>
      <c r="DQ718" s="298"/>
      <c r="DR718" s="298"/>
      <c r="DS718" s="298"/>
      <c r="DT718" s="298"/>
      <c r="DU718" s="298"/>
      <c r="DV718" s="298"/>
      <c r="DW718" s="298"/>
      <c r="DX718" s="298"/>
      <c r="DY718" s="298"/>
      <c r="DZ718" s="298"/>
      <c r="EA718" s="298"/>
      <c r="EB718" s="298"/>
      <c r="EC718" s="298"/>
      <c r="ED718" s="298"/>
      <c r="EE718" s="298"/>
      <c r="EF718" s="298"/>
      <c r="EG718" s="298"/>
      <c r="EH718" s="298"/>
      <c r="EI718" s="298"/>
      <c r="EJ718" s="298"/>
      <c r="EK718" s="298"/>
      <c r="EL718" s="298"/>
      <c r="EM718" s="298"/>
      <c r="EN718" s="298"/>
      <c r="EO718" s="298"/>
      <c r="EP718" s="298"/>
      <c r="EQ718" s="298"/>
      <c r="ER718" s="298"/>
      <c r="ES718" s="298"/>
      <c r="ET718" s="298"/>
      <c r="EU718" s="298"/>
      <c r="EV718" s="298"/>
      <c r="EW718" s="298"/>
      <c r="EX718" s="298"/>
      <c r="EY718" s="298"/>
      <c r="EZ718" s="298"/>
      <c r="FA718" s="298"/>
      <c r="FB718" s="298"/>
      <c r="FC718" s="298"/>
      <c r="FD718" s="298"/>
      <c r="FE718" s="298"/>
      <c r="FF718" s="298"/>
      <c r="FG718" s="298"/>
      <c r="FH718" s="298"/>
      <c r="FI718" s="298"/>
      <c r="FJ718" s="298"/>
      <c r="FK718" s="298"/>
      <c r="FL718" s="298"/>
      <c r="FM718" s="298"/>
      <c r="FN718" s="298"/>
      <c r="FO718" s="298"/>
      <c r="FP718" s="298"/>
      <c r="FQ718" s="298"/>
      <c r="FR718" s="298"/>
      <c r="FS718" s="298"/>
      <c r="FT718" s="298"/>
      <c r="FU718" s="298"/>
      <c r="FV718" s="298"/>
      <c r="FW718" s="298"/>
      <c r="FX718" s="298"/>
      <c r="FY718" s="298"/>
      <c r="FZ718" s="298"/>
      <c r="GA718" s="298"/>
      <c r="GB718" s="298"/>
      <c r="GC718" s="298"/>
      <c r="GD718" s="298"/>
      <c r="GE718" s="298"/>
      <c r="GF718" s="298"/>
      <c r="GG718" s="298"/>
      <c r="GH718" s="298"/>
      <c r="GI718" s="298"/>
      <c r="GJ718" s="298"/>
      <c r="GK718" s="298"/>
      <c r="GL718" s="298"/>
      <c r="GM718" s="298"/>
      <c r="GN718" s="298"/>
      <c r="GO718" s="298"/>
      <c r="GP718" s="298"/>
      <c r="GQ718" s="298"/>
      <c r="GR718" s="298"/>
      <c r="GS718" s="298"/>
      <c r="GT718" s="298"/>
      <c r="GU718" s="298"/>
      <c r="GV718" s="298"/>
      <c r="GW718" s="298"/>
      <c r="GX718" s="298"/>
      <c r="GY718" s="298"/>
      <c r="GZ718" s="298"/>
      <c r="HA718" s="298"/>
      <c r="HB718" s="298"/>
      <c r="HC718" s="298"/>
      <c r="HD718" s="298"/>
      <c r="HE718" s="298"/>
      <c r="HF718" s="298"/>
      <c r="HG718" s="298"/>
      <c r="HH718" s="298"/>
      <c r="HI718" s="298"/>
      <c r="HJ718" s="298"/>
      <c r="HK718" s="298"/>
      <c r="HL718" s="298"/>
      <c r="HM718" s="298"/>
      <c r="HN718" s="298"/>
      <c r="HO718" s="298"/>
      <c r="HP718" s="298"/>
      <c r="HQ718" s="298"/>
      <c r="HR718" s="298"/>
      <c r="HS718" s="298"/>
      <c r="HT718" s="298"/>
      <c r="HU718" s="298"/>
      <c r="HV718" s="298"/>
      <c r="HW718" s="298"/>
      <c r="HX718" s="298"/>
      <c r="HY718" s="298"/>
      <c r="HZ718" s="298"/>
      <c r="IA718" s="298"/>
      <c r="IB718" s="298"/>
      <c r="IC718" s="298"/>
      <c r="ID718" s="298"/>
      <c r="IE718" s="298"/>
      <c r="IF718" s="298"/>
      <c r="IG718" s="298"/>
      <c r="IH718" s="298"/>
      <c r="II718" s="298"/>
      <c r="IJ718" s="298"/>
      <c r="IK718" s="298"/>
      <c r="IL718" s="298"/>
      <c r="IM718" s="298"/>
      <c r="IN718" s="298"/>
      <c r="IO718" s="298"/>
      <c r="IP718" s="298"/>
      <c r="IQ718" s="298"/>
      <c r="IR718" s="298"/>
      <c r="IS718" s="298"/>
      <c r="IT718" s="298"/>
      <c r="IU718" s="298"/>
      <c r="IV718" s="298"/>
    </row>
    <row r="719" spans="1:256">
      <c r="A719" s="429">
        <v>588</v>
      </c>
      <c r="B719" s="405" t="str">
        <f t="shared" si="11"/>
        <v>Chloe Martin U20W</v>
      </c>
      <c r="C719" s="427" t="s">
        <v>1602</v>
      </c>
      <c r="D719" s="363" t="s">
        <v>1168</v>
      </c>
      <c r="E719" s="525">
        <v>36025</v>
      </c>
      <c r="F719" s="530" t="s">
        <v>1386</v>
      </c>
      <c r="G719" s="341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  <c r="AA719" s="298"/>
      <c r="AB719" s="298"/>
      <c r="AC719" s="298"/>
      <c r="AD719" s="298"/>
      <c r="AE719" s="298"/>
      <c r="AF719" s="298"/>
      <c r="AG719" s="298"/>
      <c r="AH719" s="298"/>
      <c r="AI719" s="298"/>
      <c r="AJ719" s="298"/>
      <c r="AK719" s="298"/>
      <c r="AL719" s="298"/>
      <c r="AM719" s="298"/>
      <c r="AN719" s="298"/>
      <c r="AO719" s="298"/>
      <c r="AP719" s="298"/>
      <c r="AQ719" s="298"/>
      <c r="AR719" s="298"/>
      <c r="AS719" s="298"/>
      <c r="AT719" s="298"/>
      <c r="AU719" s="298"/>
      <c r="AV719" s="298"/>
      <c r="AW719" s="298"/>
      <c r="AX719" s="298"/>
      <c r="AY719" s="298"/>
      <c r="AZ719" s="298"/>
      <c r="BA719" s="298"/>
      <c r="BB719" s="298"/>
      <c r="BC719" s="298"/>
      <c r="BD719" s="298"/>
      <c r="BE719" s="298"/>
      <c r="BF719" s="298"/>
      <c r="BG719" s="298"/>
      <c r="BH719" s="298"/>
      <c r="BI719" s="298"/>
      <c r="BJ719" s="298"/>
      <c r="BK719" s="298"/>
      <c r="BL719" s="298"/>
      <c r="BM719" s="298"/>
      <c r="BN719" s="298"/>
      <c r="BO719" s="298"/>
      <c r="BP719" s="298"/>
      <c r="BQ719" s="298"/>
      <c r="BR719" s="298"/>
      <c r="BS719" s="298"/>
      <c r="BT719" s="298"/>
      <c r="BU719" s="298"/>
      <c r="BV719" s="298"/>
      <c r="BW719" s="298"/>
      <c r="BX719" s="298"/>
      <c r="BY719" s="298"/>
      <c r="BZ719" s="298"/>
      <c r="CA719" s="298"/>
      <c r="CB719" s="298"/>
      <c r="CC719" s="298"/>
      <c r="CD719" s="298"/>
      <c r="CE719" s="298"/>
      <c r="CF719" s="298"/>
      <c r="CG719" s="298"/>
      <c r="CH719" s="298"/>
      <c r="CI719" s="298"/>
      <c r="CJ719" s="298"/>
      <c r="CK719" s="298"/>
      <c r="CL719" s="298"/>
      <c r="CM719" s="298"/>
      <c r="CN719" s="298"/>
      <c r="CO719" s="298"/>
      <c r="CP719" s="298"/>
      <c r="CQ719" s="298"/>
      <c r="CR719" s="298"/>
      <c r="CS719" s="298"/>
      <c r="CT719" s="298"/>
      <c r="CU719" s="298"/>
      <c r="CV719" s="298"/>
      <c r="CW719" s="298"/>
      <c r="CX719" s="298"/>
      <c r="CY719" s="298"/>
      <c r="CZ719" s="298"/>
      <c r="DA719" s="298"/>
      <c r="DB719" s="298"/>
      <c r="DC719" s="298"/>
      <c r="DD719" s="298"/>
      <c r="DE719" s="298"/>
      <c r="DF719" s="298"/>
      <c r="DG719" s="298"/>
      <c r="DH719" s="298"/>
      <c r="DI719" s="298"/>
      <c r="DJ719" s="298"/>
      <c r="DK719" s="298"/>
      <c r="DL719" s="298"/>
      <c r="DM719" s="298"/>
      <c r="DN719" s="298"/>
      <c r="DO719" s="298"/>
      <c r="DP719" s="298"/>
      <c r="DQ719" s="298"/>
      <c r="DR719" s="298"/>
      <c r="DS719" s="298"/>
      <c r="DT719" s="298"/>
      <c r="DU719" s="298"/>
      <c r="DV719" s="298"/>
      <c r="DW719" s="298"/>
      <c r="DX719" s="298"/>
      <c r="DY719" s="298"/>
      <c r="DZ719" s="298"/>
      <c r="EA719" s="298"/>
      <c r="EB719" s="298"/>
      <c r="EC719" s="298"/>
      <c r="ED719" s="298"/>
      <c r="EE719" s="298"/>
      <c r="EF719" s="298"/>
      <c r="EG719" s="298"/>
      <c r="EH719" s="298"/>
      <c r="EI719" s="298"/>
      <c r="EJ719" s="298"/>
      <c r="EK719" s="298"/>
      <c r="EL719" s="298"/>
      <c r="EM719" s="298"/>
      <c r="EN719" s="298"/>
      <c r="EO719" s="298"/>
      <c r="EP719" s="298"/>
      <c r="EQ719" s="298"/>
      <c r="ER719" s="298"/>
      <c r="ES719" s="298"/>
      <c r="ET719" s="298"/>
      <c r="EU719" s="298"/>
      <c r="EV719" s="298"/>
      <c r="EW719" s="298"/>
      <c r="EX719" s="298"/>
      <c r="EY719" s="298"/>
      <c r="EZ719" s="298"/>
      <c r="FA719" s="298"/>
      <c r="FB719" s="298"/>
      <c r="FC719" s="298"/>
      <c r="FD719" s="298"/>
      <c r="FE719" s="298"/>
      <c r="FF719" s="298"/>
      <c r="FG719" s="298"/>
      <c r="FH719" s="298"/>
      <c r="FI719" s="298"/>
      <c r="FJ719" s="298"/>
      <c r="FK719" s="298"/>
      <c r="FL719" s="298"/>
      <c r="FM719" s="298"/>
      <c r="FN719" s="298"/>
      <c r="FO719" s="298"/>
      <c r="FP719" s="298"/>
      <c r="FQ719" s="298"/>
      <c r="FR719" s="298"/>
      <c r="FS719" s="298"/>
      <c r="FT719" s="298"/>
      <c r="FU719" s="298"/>
      <c r="FV719" s="298"/>
      <c r="FW719" s="298"/>
      <c r="FX719" s="298"/>
      <c r="FY719" s="298"/>
      <c r="FZ719" s="298"/>
      <c r="GA719" s="298"/>
      <c r="GB719" s="298"/>
      <c r="GC719" s="298"/>
      <c r="GD719" s="298"/>
      <c r="GE719" s="298"/>
      <c r="GF719" s="298"/>
      <c r="GG719" s="298"/>
      <c r="GH719" s="298"/>
      <c r="GI719" s="298"/>
      <c r="GJ719" s="298"/>
      <c r="GK719" s="298"/>
      <c r="GL719" s="298"/>
      <c r="GM719" s="298"/>
      <c r="GN719" s="298"/>
      <c r="GO719" s="298"/>
      <c r="GP719" s="298"/>
      <c r="GQ719" s="298"/>
      <c r="GR719" s="298"/>
      <c r="GS719" s="298"/>
      <c r="GT719" s="298"/>
      <c r="GU719" s="298"/>
      <c r="GV719" s="298"/>
      <c r="GW719" s="298"/>
      <c r="GX719" s="298"/>
      <c r="GY719" s="298"/>
      <c r="GZ719" s="298"/>
      <c r="HA719" s="298"/>
      <c r="HB719" s="298"/>
      <c r="HC719" s="298"/>
      <c r="HD719" s="298"/>
      <c r="HE719" s="298"/>
      <c r="HF719" s="298"/>
      <c r="HG719" s="298"/>
      <c r="HH719" s="298"/>
      <c r="HI719" s="298"/>
      <c r="HJ719" s="298"/>
      <c r="HK719" s="298"/>
      <c r="HL719" s="298"/>
      <c r="HM719" s="298"/>
      <c r="HN719" s="298"/>
      <c r="HO719" s="298"/>
      <c r="HP719" s="298"/>
      <c r="HQ719" s="298"/>
      <c r="HR719" s="298"/>
      <c r="HS719" s="298"/>
      <c r="HT719" s="298"/>
      <c r="HU719" s="298"/>
      <c r="HV719" s="298"/>
      <c r="HW719" s="298"/>
      <c r="HX719" s="298"/>
      <c r="HY719" s="298"/>
      <c r="HZ719" s="298"/>
      <c r="IA719" s="298"/>
      <c r="IB719" s="298"/>
      <c r="IC719" s="298"/>
      <c r="ID719" s="298"/>
      <c r="IE719" s="298"/>
      <c r="IF719" s="298"/>
      <c r="IG719" s="298"/>
      <c r="IH719" s="298"/>
      <c r="II719" s="298"/>
      <c r="IJ719" s="298"/>
      <c r="IK719" s="298"/>
      <c r="IL719" s="298"/>
      <c r="IM719" s="298"/>
      <c r="IN719" s="298"/>
      <c r="IO719" s="298"/>
      <c r="IP719" s="298"/>
      <c r="IQ719" s="298"/>
      <c r="IR719" s="298"/>
      <c r="IS719" s="298"/>
      <c r="IT719" s="298"/>
      <c r="IU719" s="298"/>
      <c r="IV719" s="298"/>
    </row>
    <row r="720" spans="1:256">
      <c r="A720" s="429">
        <v>589</v>
      </c>
      <c r="B720" s="405" t="str">
        <f t="shared" si="11"/>
        <v>Aimee Davey U20W</v>
      </c>
      <c r="C720" s="427" t="s">
        <v>1602</v>
      </c>
      <c r="D720" s="363" t="s">
        <v>1168</v>
      </c>
      <c r="E720" s="525">
        <v>36253</v>
      </c>
      <c r="F720" s="530" t="s">
        <v>1693</v>
      </c>
      <c r="G720" s="341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  <c r="AA720" s="298"/>
      <c r="AB720" s="298"/>
      <c r="AC720" s="298"/>
      <c r="AD720" s="298"/>
      <c r="AE720" s="298"/>
      <c r="AF720" s="298"/>
      <c r="AG720" s="298"/>
      <c r="AH720" s="298"/>
      <c r="AI720" s="298"/>
      <c r="AJ720" s="298"/>
      <c r="AK720" s="298"/>
      <c r="AL720" s="298"/>
      <c r="AM720" s="298"/>
      <c r="AN720" s="298"/>
      <c r="AO720" s="298"/>
      <c r="AP720" s="298"/>
      <c r="AQ720" s="298"/>
      <c r="AR720" s="298"/>
      <c r="AS720" s="298"/>
      <c r="AT720" s="298"/>
      <c r="AU720" s="298"/>
      <c r="AV720" s="298"/>
      <c r="AW720" s="298"/>
      <c r="AX720" s="298"/>
      <c r="AY720" s="298"/>
      <c r="AZ720" s="298"/>
      <c r="BA720" s="298"/>
      <c r="BB720" s="298"/>
      <c r="BC720" s="298"/>
      <c r="BD720" s="298"/>
      <c r="BE720" s="298"/>
      <c r="BF720" s="298"/>
      <c r="BG720" s="298"/>
      <c r="BH720" s="298"/>
      <c r="BI720" s="298"/>
      <c r="BJ720" s="298"/>
      <c r="BK720" s="298"/>
      <c r="BL720" s="298"/>
      <c r="BM720" s="298"/>
      <c r="BN720" s="298"/>
      <c r="BO720" s="298"/>
      <c r="BP720" s="298"/>
      <c r="BQ720" s="298"/>
      <c r="BR720" s="298"/>
      <c r="BS720" s="298"/>
      <c r="BT720" s="298"/>
      <c r="BU720" s="298"/>
      <c r="BV720" s="298"/>
      <c r="BW720" s="298"/>
      <c r="BX720" s="298"/>
      <c r="BY720" s="298"/>
      <c r="BZ720" s="298"/>
      <c r="CA720" s="298"/>
      <c r="CB720" s="298"/>
      <c r="CC720" s="298"/>
      <c r="CD720" s="298"/>
      <c r="CE720" s="298"/>
      <c r="CF720" s="298"/>
      <c r="CG720" s="298"/>
      <c r="CH720" s="298"/>
      <c r="CI720" s="298"/>
      <c r="CJ720" s="298"/>
      <c r="CK720" s="298"/>
      <c r="CL720" s="298"/>
      <c r="CM720" s="298"/>
      <c r="CN720" s="298"/>
      <c r="CO720" s="298"/>
      <c r="CP720" s="298"/>
      <c r="CQ720" s="298"/>
      <c r="CR720" s="298"/>
      <c r="CS720" s="298"/>
      <c r="CT720" s="298"/>
      <c r="CU720" s="298"/>
      <c r="CV720" s="298"/>
      <c r="CW720" s="298"/>
      <c r="CX720" s="298"/>
      <c r="CY720" s="298"/>
      <c r="CZ720" s="298"/>
      <c r="DA720" s="298"/>
      <c r="DB720" s="298"/>
      <c r="DC720" s="298"/>
      <c r="DD720" s="298"/>
      <c r="DE720" s="298"/>
      <c r="DF720" s="298"/>
      <c r="DG720" s="298"/>
      <c r="DH720" s="298"/>
      <c r="DI720" s="298"/>
      <c r="DJ720" s="298"/>
      <c r="DK720" s="298"/>
      <c r="DL720" s="298"/>
      <c r="DM720" s="298"/>
      <c r="DN720" s="298"/>
      <c r="DO720" s="298"/>
      <c r="DP720" s="298"/>
      <c r="DQ720" s="298"/>
      <c r="DR720" s="298"/>
      <c r="DS720" s="298"/>
      <c r="DT720" s="298"/>
      <c r="DU720" s="298"/>
      <c r="DV720" s="298"/>
      <c r="DW720" s="298"/>
      <c r="DX720" s="298"/>
      <c r="DY720" s="298"/>
      <c r="DZ720" s="298"/>
      <c r="EA720" s="298"/>
      <c r="EB720" s="298"/>
      <c r="EC720" s="298"/>
      <c r="ED720" s="298"/>
      <c r="EE720" s="298"/>
      <c r="EF720" s="298"/>
      <c r="EG720" s="298"/>
      <c r="EH720" s="298"/>
      <c r="EI720" s="298"/>
      <c r="EJ720" s="298"/>
      <c r="EK720" s="298"/>
      <c r="EL720" s="298"/>
      <c r="EM720" s="298"/>
      <c r="EN720" s="298"/>
      <c r="EO720" s="298"/>
      <c r="EP720" s="298"/>
      <c r="EQ720" s="298"/>
      <c r="ER720" s="298"/>
      <c r="ES720" s="298"/>
      <c r="ET720" s="298"/>
      <c r="EU720" s="298"/>
      <c r="EV720" s="298"/>
      <c r="EW720" s="298"/>
      <c r="EX720" s="298"/>
      <c r="EY720" s="298"/>
      <c r="EZ720" s="298"/>
      <c r="FA720" s="298"/>
      <c r="FB720" s="298"/>
      <c r="FC720" s="298"/>
      <c r="FD720" s="298"/>
      <c r="FE720" s="298"/>
      <c r="FF720" s="298"/>
      <c r="FG720" s="298"/>
      <c r="FH720" s="298"/>
      <c r="FI720" s="298"/>
      <c r="FJ720" s="298"/>
      <c r="FK720" s="298"/>
      <c r="FL720" s="298"/>
      <c r="FM720" s="298"/>
      <c r="FN720" s="298"/>
      <c r="FO720" s="298"/>
      <c r="FP720" s="298"/>
      <c r="FQ720" s="298"/>
      <c r="FR720" s="298"/>
      <c r="FS720" s="298"/>
      <c r="FT720" s="298"/>
      <c r="FU720" s="298"/>
      <c r="FV720" s="298"/>
      <c r="FW720" s="298"/>
      <c r="FX720" s="298"/>
      <c r="FY720" s="298"/>
      <c r="FZ720" s="298"/>
      <c r="GA720" s="298"/>
      <c r="GB720" s="298"/>
      <c r="GC720" s="298"/>
      <c r="GD720" s="298"/>
      <c r="GE720" s="298"/>
      <c r="GF720" s="298"/>
      <c r="GG720" s="298"/>
      <c r="GH720" s="298"/>
      <c r="GI720" s="298"/>
      <c r="GJ720" s="298"/>
      <c r="GK720" s="298"/>
      <c r="GL720" s="298"/>
      <c r="GM720" s="298"/>
      <c r="GN720" s="298"/>
      <c r="GO720" s="298"/>
      <c r="GP720" s="298"/>
      <c r="GQ720" s="298"/>
      <c r="GR720" s="298"/>
      <c r="GS720" s="298"/>
      <c r="GT720" s="298"/>
      <c r="GU720" s="298"/>
      <c r="GV720" s="298"/>
      <c r="GW720" s="298"/>
      <c r="GX720" s="298"/>
      <c r="GY720" s="298"/>
      <c r="GZ720" s="298"/>
      <c r="HA720" s="298"/>
      <c r="HB720" s="298"/>
      <c r="HC720" s="298"/>
      <c r="HD720" s="298"/>
      <c r="HE720" s="298"/>
      <c r="HF720" s="298"/>
      <c r="HG720" s="298"/>
      <c r="HH720" s="298"/>
      <c r="HI720" s="298"/>
      <c r="HJ720" s="298"/>
      <c r="HK720" s="298"/>
      <c r="HL720" s="298"/>
      <c r="HM720" s="298"/>
      <c r="HN720" s="298"/>
      <c r="HO720" s="298"/>
      <c r="HP720" s="298"/>
      <c r="HQ720" s="298"/>
      <c r="HR720" s="298"/>
      <c r="HS720" s="298"/>
      <c r="HT720" s="298"/>
      <c r="HU720" s="298"/>
      <c r="HV720" s="298"/>
      <c r="HW720" s="298"/>
      <c r="HX720" s="298"/>
      <c r="HY720" s="298"/>
      <c r="HZ720" s="298"/>
      <c r="IA720" s="298"/>
      <c r="IB720" s="298"/>
      <c r="IC720" s="298"/>
      <c r="ID720" s="298"/>
      <c r="IE720" s="298"/>
      <c r="IF720" s="298"/>
      <c r="IG720" s="298"/>
      <c r="IH720" s="298"/>
      <c r="II720" s="298"/>
      <c r="IJ720" s="298"/>
      <c r="IK720" s="298"/>
      <c r="IL720" s="298"/>
      <c r="IM720" s="298"/>
      <c r="IN720" s="298"/>
      <c r="IO720" s="298"/>
      <c r="IP720" s="298"/>
      <c r="IQ720" s="298"/>
      <c r="IR720" s="298"/>
      <c r="IS720" s="298"/>
      <c r="IT720" s="298"/>
      <c r="IU720" s="298"/>
      <c r="IV720" s="298"/>
    </row>
    <row r="721" spans="1:256">
      <c r="A721" s="429">
        <v>590</v>
      </c>
      <c r="B721" s="405" t="str">
        <f t="shared" si="11"/>
        <v>Laurie Dawkins U20W</v>
      </c>
      <c r="C721" s="427" t="s">
        <v>1602</v>
      </c>
      <c r="D721" s="363" t="s">
        <v>1168</v>
      </c>
      <c r="E721" s="525">
        <v>36079</v>
      </c>
      <c r="F721" s="530" t="s">
        <v>504</v>
      </c>
      <c r="G721" s="341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  <c r="AA721" s="298"/>
      <c r="AB721" s="298"/>
      <c r="AC721" s="298"/>
      <c r="AD721" s="298"/>
      <c r="AE721" s="298"/>
      <c r="AF721" s="298"/>
      <c r="AG721" s="298"/>
      <c r="AH721" s="298"/>
      <c r="AI721" s="298"/>
      <c r="AJ721" s="298"/>
      <c r="AK721" s="298"/>
      <c r="AL721" s="298"/>
      <c r="AM721" s="298"/>
      <c r="AN721" s="298"/>
      <c r="AO721" s="298"/>
      <c r="AP721" s="298"/>
      <c r="AQ721" s="298"/>
      <c r="AR721" s="298"/>
      <c r="AS721" s="298"/>
      <c r="AT721" s="298"/>
      <c r="AU721" s="298"/>
      <c r="AV721" s="298"/>
      <c r="AW721" s="298"/>
      <c r="AX721" s="298"/>
      <c r="AY721" s="298"/>
      <c r="AZ721" s="298"/>
      <c r="BA721" s="298"/>
      <c r="BB721" s="298"/>
      <c r="BC721" s="298"/>
      <c r="BD721" s="298"/>
      <c r="BE721" s="298"/>
      <c r="BF721" s="298"/>
      <c r="BG721" s="298"/>
      <c r="BH721" s="298"/>
      <c r="BI721" s="298"/>
      <c r="BJ721" s="298"/>
      <c r="BK721" s="298"/>
      <c r="BL721" s="298"/>
      <c r="BM721" s="298"/>
      <c r="BN721" s="298"/>
      <c r="BO721" s="298"/>
      <c r="BP721" s="298"/>
      <c r="BQ721" s="298"/>
      <c r="BR721" s="298"/>
      <c r="BS721" s="298"/>
      <c r="BT721" s="298"/>
      <c r="BU721" s="298"/>
      <c r="BV721" s="298"/>
      <c r="BW721" s="298"/>
      <c r="BX721" s="298"/>
      <c r="BY721" s="298"/>
      <c r="BZ721" s="298"/>
      <c r="CA721" s="298"/>
      <c r="CB721" s="298"/>
      <c r="CC721" s="298"/>
      <c r="CD721" s="298"/>
      <c r="CE721" s="298"/>
      <c r="CF721" s="298"/>
      <c r="CG721" s="298"/>
      <c r="CH721" s="298"/>
      <c r="CI721" s="298"/>
      <c r="CJ721" s="298"/>
      <c r="CK721" s="298"/>
      <c r="CL721" s="298"/>
      <c r="CM721" s="298"/>
      <c r="CN721" s="298"/>
      <c r="CO721" s="298"/>
      <c r="CP721" s="298"/>
      <c r="CQ721" s="298"/>
      <c r="CR721" s="298"/>
      <c r="CS721" s="298"/>
      <c r="CT721" s="298"/>
      <c r="CU721" s="298"/>
      <c r="CV721" s="298"/>
      <c r="CW721" s="298"/>
      <c r="CX721" s="298"/>
      <c r="CY721" s="298"/>
      <c r="CZ721" s="298"/>
      <c r="DA721" s="298"/>
      <c r="DB721" s="298"/>
      <c r="DC721" s="298"/>
      <c r="DD721" s="298"/>
      <c r="DE721" s="298"/>
      <c r="DF721" s="298"/>
      <c r="DG721" s="298"/>
      <c r="DH721" s="298"/>
      <c r="DI721" s="298"/>
      <c r="DJ721" s="298"/>
      <c r="DK721" s="298"/>
      <c r="DL721" s="298"/>
      <c r="DM721" s="298"/>
      <c r="DN721" s="298"/>
      <c r="DO721" s="298"/>
      <c r="DP721" s="298"/>
      <c r="DQ721" s="298"/>
      <c r="DR721" s="298"/>
      <c r="DS721" s="298"/>
      <c r="DT721" s="298"/>
      <c r="DU721" s="298"/>
      <c r="DV721" s="298"/>
      <c r="DW721" s="298"/>
      <c r="DX721" s="298"/>
      <c r="DY721" s="298"/>
      <c r="DZ721" s="298"/>
      <c r="EA721" s="298"/>
      <c r="EB721" s="298"/>
      <c r="EC721" s="298"/>
      <c r="ED721" s="298"/>
      <c r="EE721" s="298"/>
      <c r="EF721" s="298"/>
      <c r="EG721" s="298"/>
      <c r="EH721" s="298"/>
      <c r="EI721" s="298"/>
      <c r="EJ721" s="298"/>
      <c r="EK721" s="298"/>
      <c r="EL721" s="298"/>
      <c r="EM721" s="298"/>
      <c r="EN721" s="298"/>
      <c r="EO721" s="298"/>
      <c r="EP721" s="298"/>
      <c r="EQ721" s="298"/>
      <c r="ER721" s="298"/>
      <c r="ES721" s="298"/>
      <c r="ET721" s="298"/>
      <c r="EU721" s="298"/>
      <c r="EV721" s="298"/>
      <c r="EW721" s="298"/>
      <c r="EX721" s="298"/>
      <c r="EY721" s="298"/>
      <c r="EZ721" s="298"/>
      <c r="FA721" s="298"/>
      <c r="FB721" s="298"/>
      <c r="FC721" s="298"/>
      <c r="FD721" s="298"/>
      <c r="FE721" s="298"/>
      <c r="FF721" s="298"/>
      <c r="FG721" s="298"/>
      <c r="FH721" s="298"/>
      <c r="FI721" s="298"/>
      <c r="FJ721" s="298"/>
      <c r="FK721" s="298"/>
      <c r="FL721" s="298"/>
      <c r="FM721" s="298"/>
      <c r="FN721" s="298"/>
      <c r="FO721" s="298"/>
      <c r="FP721" s="298"/>
      <c r="FQ721" s="298"/>
      <c r="FR721" s="298"/>
      <c r="FS721" s="298"/>
      <c r="FT721" s="298"/>
      <c r="FU721" s="298"/>
      <c r="FV721" s="298"/>
      <c r="FW721" s="298"/>
      <c r="FX721" s="298"/>
      <c r="FY721" s="298"/>
      <c r="FZ721" s="298"/>
      <c r="GA721" s="298"/>
      <c r="GB721" s="298"/>
      <c r="GC721" s="298"/>
      <c r="GD721" s="298"/>
      <c r="GE721" s="298"/>
      <c r="GF721" s="298"/>
      <c r="GG721" s="298"/>
      <c r="GH721" s="298"/>
      <c r="GI721" s="298"/>
      <c r="GJ721" s="298"/>
      <c r="GK721" s="298"/>
      <c r="GL721" s="298"/>
      <c r="GM721" s="298"/>
      <c r="GN721" s="298"/>
      <c r="GO721" s="298"/>
      <c r="GP721" s="298"/>
      <c r="GQ721" s="298"/>
      <c r="GR721" s="298"/>
      <c r="GS721" s="298"/>
      <c r="GT721" s="298"/>
      <c r="GU721" s="298"/>
      <c r="GV721" s="298"/>
      <c r="GW721" s="298"/>
      <c r="GX721" s="298"/>
      <c r="GY721" s="298"/>
      <c r="GZ721" s="298"/>
      <c r="HA721" s="298"/>
      <c r="HB721" s="298"/>
      <c r="HC721" s="298"/>
      <c r="HD721" s="298"/>
      <c r="HE721" s="298"/>
      <c r="HF721" s="298"/>
      <c r="HG721" s="298"/>
      <c r="HH721" s="298"/>
      <c r="HI721" s="298"/>
      <c r="HJ721" s="298"/>
      <c r="HK721" s="298"/>
      <c r="HL721" s="298"/>
      <c r="HM721" s="298"/>
      <c r="HN721" s="298"/>
      <c r="HO721" s="298"/>
      <c r="HP721" s="298"/>
      <c r="HQ721" s="298"/>
      <c r="HR721" s="298"/>
      <c r="HS721" s="298"/>
      <c r="HT721" s="298"/>
      <c r="HU721" s="298"/>
      <c r="HV721" s="298"/>
      <c r="HW721" s="298"/>
      <c r="HX721" s="298"/>
      <c r="HY721" s="298"/>
      <c r="HZ721" s="298"/>
      <c r="IA721" s="298"/>
      <c r="IB721" s="298"/>
      <c r="IC721" s="298"/>
      <c r="ID721" s="298"/>
      <c r="IE721" s="298"/>
      <c r="IF721" s="298"/>
      <c r="IG721" s="298"/>
      <c r="IH721" s="298"/>
      <c r="II721" s="298"/>
      <c r="IJ721" s="298"/>
      <c r="IK721" s="298"/>
      <c r="IL721" s="298"/>
      <c r="IM721" s="298"/>
      <c r="IN721" s="298"/>
      <c r="IO721" s="298"/>
      <c r="IP721" s="298"/>
      <c r="IQ721" s="298"/>
      <c r="IR721" s="298"/>
      <c r="IS721" s="298"/>
      <c r="IT721" s="298"/>
      <c r="IU721" s="298"/>
      <c r="IV721" s="298"/>
    </row>
    <row r="722" spans="1:256">
      <c r="A722" s="429">
        <v>591</v>
      </c>
      <c r="B722" s="405" t="str">
        <f t="shared" si="11"/>
        <v>Molly Brown SW</v>
      </c>
      <c r="C722" s="427" t="s">
        <v>1602</v>
      </c>
      <c r="D722" s="363" t="s">
        <v>233</v>
      </c>
      <c r="E722" s="525">
        <v>35771</v>
      </c>
      <c r="F722" s="530" t="s">
        <v>2400</v>
      </c>
      <c r="G722" s="341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  <c r="AA722" s="298"/>
      <c r="AB722" s="298"/>
      <c r="AC722" s="298"/>
      <c r="AD722" s="298"/>
      <c r="AE722" s="298"/>
      <c r="AF722" s="298"/>
      <c r="AG722" s="298"/>
      <c r="AH722" s="298"/>
      <c r="AI722" s="298"/>
      <c r="AJ722" s="298"/>
      <c r="AK722" s="298"/>
      <c r="AL722" s="298"/>
      <c r="AM722" s="298"/>
      <c r="AN722" s="298"/>
      <c r="AO722" s="298"/>
      <c r="AP722" s="298"/>
      <c r="AQ722" s="298"/>
      <c r="AR722" s="298"/>
      <c r="AS722" s="298"/>
      <c r="AT722" s="298"/>
      <c r="AU722" s="298"/>
      <c r="AV722" s="298"/>
      <c r="AW722" s="298"/>
      <c r="AX722" s="298"/>
      <c r="AY722" s="298"/>
      <c r="AZ722" s="298"/>
      <c r="BA722" s="298"/>
      <c r="BB722" s="298"/>
      <c r="BC722" s="298"/>
      <c r="BD722" s="298"/>
      <c r="BE722" s="298"/>
      <c r="BF722" s="298"/>
      <c r="BG722" s="298"/>
      <c r="BH722" s="298"/>
      <c r="BI722" s="298"/>
      <c r="BJ722" s="298"/>
      <c r="BK722" s="298"/>
      <c r="BL722" s="298"/>
      <c r="BM722" s="298"/>
      <c r="BN722" s="298"/>
      <c r="BO722" s="298"/>
      <c r="BP722" s="298"/>
      <c r="BQ722" s="298"/>
      <c r="BR722" s="298"/>
      <c r="BS722" s="298"/>
      <c r="BT722" s="298"/>
      <c r="BU722" s="298"/>
      <c r="BV722" s="298"/>
      <c r="BW722" s="298"/>
      <c r="BX722" s="298"/>
      <c r="BY722" s="298"/>
      <c r="BZ722" s="298"/>
      <c r="CA722" s="298"/>
      <c r="CB722" s="298"/>
      <c r="CC722" s="298"/>
      <c r="CD722" s="298"/>
      <c r="CE722" s="298"/>
      <c r="CF722" s="298"/>
      <c r="CG722" s="298"/>
      <c r="CH722" s="298"/>
      <c r="CI722" s="298"/>
      <c r="CJ722" s="298"/>
      <c r="CK722" s="298"/>
      <c r="CL722" s="298"/>
      <c r="CM722" s="298"/>
      <c r="CN722" s="298"/>
      <c r="CO722" s="298"/>
      <c r="CP722" s="298"/>
      <c r="CQ722" s="298"/>
      <c r="CR722" s="298"/>
      <c r="CS722" s="298"/>
      <c r="CT722" s="298"/>
      <c r="CU722" s="298"/>
      <c r="CV722" s="298"/>
      <c r="CW722" s="298"/>
      <c r="CX722" s="298"/>
      <c r="CY722" s="298"/>
      <c r="CZ722" s="298"/>
      <c r="DA722" s="298"/>
      <c r="DB722" s="298"/>
      <c r="DC722" s="298"/>
      <c r="DD722" s="298"/>
      <c r="DE722" s="298"/>
      <c r="DF722" s="298"/>
      <c r="DG722" s="298"/>
      <c r="DH722" s="298"/>
      <c r="DI722" s="298"/>
      <c r="DJ722" s="298"/>
      <c r="DK722" s="298"/>
      <c r="DL722" s="298"/>
      <c r="DM722" s="298"/>
      <c r="DN722" s="298"/>
      <c r="DO722" s="298"/>
      <c r="DP722" s="298"/>
      <c r="DQ722" s="298"/>
      <c r="DR722" s="298"/>
      <c r="DS722" s="298"/>
      <c r="DT722" s="298"/>
      <c r="DU722" s="298"/>
      <c r="DV722" s="298"/>
      <c r="DW722" s="298"/>
      <c r="DX722" s="298"/>
      <c r="DY722" s="298"/>
      <c r="DZ722" s="298"/>
      <c r="EA722" s="298"/>
      <c r="EB722" s="298"/>
      <c r="EC722" s="298"/>
      <c r="ED722" s="298"/>
      <c r="EE722" s="298"/>
      <c r="EF722" s="298"/>
      <c r="EG722" s="298"/>
      <c r="EH722" s="298"/>
      <c r="EI722" s="298"/>
      <c r="EJ722" s="298"/>
      <c r="EK722" s="298"/>
      <c r="EL722" s="298"/>
      <c r="EM722" s="298"/>
      <c r="EN722" s="298"/>
      <c r="EO722" s="298"/>
      <c r="EP722" s="298"/>
      <c r="EQ722" s="298"/>
      <c r="ER722" s="298"/>
      <c r="ES722" s="298"/>
      <c r="ET722" s="298"/>
      <c r="EU722" s="298"/>
      <c r="EV722" s="298"/>
      <c r="EW722" s="298"/>
      <c r="EX722" s="298"/>
      <c r="EY722" s="298"/>
      <c r="EZ722" s="298"/>
      <c r="FA722" s="298"/>
      <c r="FB722" s="298"/>
      <c r="FC722" s="298"/>
      <c r="FD722" s="298"/>
      <c r="FE722" s="298"/>
      <c r="FF722" s="298"/>
      <c r="FG722" s="298"/>
      <c r="FH722" s="298"/>
      <c r="FI722" s="298"/>
      <c r="FJ722" s="298"/>
      <c r="FK722" s="298"/>
      <c r="FL722" s="298"/>
      <c r="FM722" s="298"/>
      <c r="FN722" s="298"/>
      <c r="FO722" s="298"/>
      <c r="FP722" s="298"/>
      <c r="FQ722" s="298"/>
      <c r="FR722" s="298"/>
      <c r="FS722" s="298"/>
      <c r="FT722" s="298"/>
      <c r="FU722" s="298"/>
      <c r="FV722" s="298"/>
      <c r="FW722" s="298"/>
      <c r="FX722" s="298"/>
      <c r="FY722" s="298"/>
      <c r="FZ722" s="298"/>
      <c r="GA722" s="298"/>
      <c r="GB722" s="298"/>
      <c r="GC722" s="298"/>
      <c r="GD722" s="298"/>
      <c r="GE722" s="298"/>
      <c r="GF722" s="298"/>
      <c r="GG722" s="298"/>
      <c r="GH722" s="298"/>
      <c r="GI722" s="298"/>
      <c r="GJ722" s="298"/>
      <c r="GK722" s="298"/>
      <c r="GL722" s="298"/>
      <c r="GM722" s="298"/>
      <c r="GN722" s="298"/>
      <c r="GO722" s="298"/>
      <c r="GP722" s="298"/>
      <c r="GQ722" s="298"/>
      <c r="GR722" s="298"/>
      <c r="GS722" s="298"/>
      <c r="GT722" s="298"/>
      <c r="GU722" s="298"/>
      <c r="GV722" s="298"/>
      <c r="GW722" s="298"/>
      <c r="GX722" s="298"/>
      <c r="GY722" s="298"/>
      <c r="GZ722" s="298"/>
      <c r="HA722" s="298"/>
      <c r="HB722" s="298"/>
      <c r="HC722" s="298"/>
      <c r="HD722" s="298"/>
      <c r="HE722" s="298"/>
      <c r="HF722" s="298"/>
      <c r="HG722" s="298"/>
      <c r="HH722" s="298"/>
      <c r="HI722" s="298"/>
      <c r="HJ722" s="298"/>
      <c r="HK722" s="298"/>
      <c r="HL722" s="298"/>
      <c r="HM722" s="298"/>
      <c r="HN722" s="298"/>
      <c r="HO722" s="298"/>
      <c r="HP722" s="298"/>
      <c r="HQ722" s="298"/>
      <c r="HR722" s="298"/>
      <c r="HS722" s="298"/>
      <c r="HT722" s="298"/>
      <c r="HU722" s="298"/>
      <c r="HV722" s="298"/>
      <c r="HW722" s="298"/>
      <c r="HX722" s="298"/>
      <c r="HY722" s="298"/>
      <c r="HZ722" s="298"/>
      <c r="IA722" s="298"/>
      <c r="IB722" s="298"/>
      <c r="IC722" s="298"/>
      <c r="ID722" s="298"/>
      <c r="IE722" s="298"/>
      <c r="IF722" s="298"/>
      <c r="IG722" s="298"/>
      <c r="IH722" s="298"/>
      <c r="II722" s="298"/>
      <c r="IJ722" s="298"/>
      <c r="IK722" s="298"/>
      <c r="IL722" s="298"/>
      <c r="IM722" s="298"/>
      <c r="IN722" s="298"/>
      <c r="IO722" s="298"/>
      <c r="IP722" s="298"/>
      <c r="IQ722" s="298"/>
      <c r="IR722" s="298"/>
      <c r="IS722" s="298"/>
      <c r="IT722" s="298"/>
      <c r="IU722" s="298"/>
      <c r="IV722" s="298"/>
    </row>
    <row r="723" spans="1:256">
      <c r="A723" s="429">
        <v>592</v>
      </c>
      <c r="B723" s="405" t="str">
        <f t="shared" si="11"/>
        <v>Finley Stead U17M</v>
      </c>
      <c r="C723" s="427" t="s">
        <v>1602</v>
      </c>
      <c r="D723" s="363" t="s">
        <v>131</v>
      </c>
      <c r="E723" s="525">
        <v>37456</v>
      </c>
      <c r="F723" s="530" t="s">
        <v>3262</v>
      </c>
      <c r="G723" s="341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  <c r="AA723" s="298"/>
      <c r="AB723" s="298"/>
      <c r="AC723" s="298"/>
      <c r="AD723" s="298"/>
      <c r="AE723" s="298"/>
      <c r="AF723" s="298"/>
      <c r="AG723" s="298"/>
      <c r="AH723" s="298"/>
      <c r="AI723" s="298"/>
      <c r="AJ723" s="298"/>
      <c r="AK723" s="298"/>
      <c r="AL723" s="298"/>
      <c r="AM723" s="298"/>
      <c r="AN723" s="298"/>
      <c r="AO723" s="298"/>
      <c r="AP723" s="298"/>
      <c r="AQ723" s="298"/>
      <c r="AR723" s="298"/>
      <c r="AS723" s="298"/>
      <c r="AT723" s="298"/>
      <c r="AU723" s="298"/>
      <c r="AV723" s="298"/>
      <c r="AW723" s="298"/>
      <c r="AX723" s="298"/>
      <c r="AY723" s="298"/>
      <c r="AZ723" s="298"/>
      <c r="BA723" s="298"/>
      <c r="BB723" s="298"/>
      <c r="BC723" s="298"/>
      <c r="BD723" s="298"/>
      <c r="BE723" s="298"/>
      <c r="BF723" s="298"/>
      <c r="BG723" s="298"/>
      <c r="BH723" s="298"/>
      <c r="BI723" s="298"/>
      <c r="BJ723" s="298"/>
      <c r="BK723" s="298"/>
      <c r="BL723" s="298"/>
      <c r="BM723" s="298"/>
      <c r="BN723" s="298"/>
      <c r="BO723" s="298"/>
      <c r="BP723" s="298"/>
      <c r="BQ723" s="298"/>
      <c r="BR723" s="298"/>
      <c r="BS723" s="298"/>
      <c r="BT723" s="298"/>
      <c r="BU723" s="298"/>
      <c r="BV723" s="298"/>
      <c r="BW723" s="298"/>
      <c r="BX723" s="298"/>
      <c r="BY723" s="298"/>
      <c r="BZ723" s="298"/>
      <c r="CA723" s="298"/>
      <c r="CB723" s="298"/>
      <c r="CC723" s="298"/>
      <c r="CD723" s="298"/>
      <c r="CE723" s="298"/>
      <c r="CF723" s="298"/>
      <c r="CG723" s="298"/>
      <c r="CH723" s="298"/>
      <c r="CI723" s="298"/>
      <c r="CJ723" s="298"/>
      <c r="CK723" s="298"/>
      <c r="CL723" s="298"/>
      <c r="CM723" s="298"/>
      <c r="CN723" s="298"/>
      <c r="CO723" s="298"/>
      <c r="CP723" s="298"/>
      <c r="CQ723" s="298"/>
      <c r="CR723" s="298"/>
      <c r="CS723" s="298"/>
      <c r="CT723" s="298"/>
      <c r="CU723" s="298"/>
      <c r="CV723" s="298"/>
      <c r="CW723" s="298"/>
      <c r="CX723" s="298"/>
      <c r="CY723" s="298"/>
      <c r="CZ723" s="298"/>
      <c r="DA723" s="298"/>
      <c r="DB723" s="298"/>
      <c r="DC723" s="298"/>
      <c r="DD723" s="298"/>
      <c r="DE723" s="298"/>
      <c r="DF723" s="298"/>
      <c r="DG723" s="298"/>
      <c r="DH723" s="298"/>
      <c r="DI723" s="298"/>
      <c r="DJ723" s="298"/>
      <c r="DK723" s="298"/>
      <c r="DL723" s="298"/>
      <c r="DM723" s="298"/>
      <c r="DN723" s="298"/>
      <c r="DO723" s="298"/>
      <c r="DP723" s="298"/>
      <c r="DQ723" s="298"/>
      <c r="DR723" s="298"/>
      <c r="DS723" s="298"/>
      <c r="DT723" s="298"/>
      <c r="DU723" s="298"/>
      <c r="DV723" s="298"/>
      <c r="DW723" s="298"/>
      <c r="DX723" s="298"/>
      <c r="DY723" s="298"/>
      <c r="DZ723" s="298"/>
      <c r="EA723" s="298"/>
      <c r="EB723" s="298"/>
      <c r="EC723" s="298"/>
      <c r="ED723" s="298"/>
      <c r="EE723" s="298"/>
      <c r="EF723" s="298"/>
      <c r="EG723" s="298"/>
      <c r="EH723" s="298"/>
      <c r="EI723" s="298"/>
      <c r="EJ723" s="298"/>
      <c r="EK723" s="298"/>
      <c r="EL723" s="298"/>
      <c r="EM723" s="298"/>
      <c r="EN723" s="298"/>
      <c r="EO723" s="298"/>
      <c r="EP723" s="298"/>
      <c r="EQ723" s="298"/>
      <c r="ER723" s="298"/>
      <c r="ES723" s="298"/>
      <c r="ET723" s="298"/>
      <c r="EU723" s="298"/>
      <c r="EV723" s="298"/>
      <c r="EW723" s="298"/>
      <c r="EX723" s="298"/>
      <c r="EY723" s="298"/>
      <c r="EZ723" s="298"/>
      <c r="FA723" s="298"/>
      <c r="FB723" s="298"/>
      <c r="FC723" s="298"/>
      <c r="FD723" s="298"/>
      <c r="FE723" s="298"/>
      <c r="FF723" s="298"/>
      <c r="FG723" s="298"/>
      <c r="FH723" s="298"/>
      <c r="FI723" s="298"/>
      <c r="FJ723" s="298"/>
      <c r="FK723" s="298"/>
      <c r="FL723" s="298"/>
      <c r="FM723" s="298"/>
      <c r="FN723" s="298"/>
      <c r="FO723" s="298"/>
      <c r="FP723" s="298"/>
      <c r="FQ723" s="298"/>
      <c r="FR723" s="298"/>
      <c r="FS723" s="298"/>
      <c r="FT723" s="298"/>
      <c r="FU723" s="298"/>
      <c r="FV723" s="298"/>
      <c r="FW723" s="298"/>
      <c r="FX723" s="298"/>
      <c r="FY723" s="298"/>
      <c r="FZ723" s="298"/>
      <c r="GA723" s="298"/>
      <c r="GB723" s="298"/>
      <c r="GC723" s="298"/>
      <c r="GD723" s="298"/>
      <c r="GE723" s="298"/>
      <c r="GF723" s="298"/>
      <c r="GG723" s="298"/>
      <c r="GH723" s="298"/>
      <c r="GI723" s="298"/>
      <c r="GJ723" s="298"/>
      <c r="GK723" s="298"/>
      <c r="GL723" s="298"/>
      <c r="GM723" s="298"/>
      <c r="GN723" s="298"/>
      <c r="GO723" s="298"/>
      <c r="GP723" s="298"/>
      <c r="GQ723" s="298"/>
      <c r="GR723" s="298"/>
      <c r="GS723" s="298"/>
      <c r="GT723" s="298"/>
      <c r="GU723" s="298"/>
      <c r="GV723" s="298"/>
      <c r="GW723" s="298"/>
      <c r="GX723" s="298"/>
      <c r="GY723" s="298"/>
      <c r="GZ723" s="298"/>
      <c r="HA723" s="298"/>
      <c r="HB723" s="298"/>
      <c r="HC723" s="298"/>
      <c r="HD723" s="298"/>
      <c r="HE723" s="298"/>
      <c r="HF723" s="298"/>
      <c r="HG723" s="298"/>
      <c r="HH723" s="298"/>
      <c r="HI723" s="298"/>
      <c r="HJ723" s="298"/>
      <c r="HK723" s="298"/>
      <c r="HL723" s="298"/>
      <c r="HM723" s="298"/>
      <c r="HN723" s="298"/>
      <c r="HO723" s="298"/>
      <c r="HP723" s="298"/>
      <c r="HQ723" s="298"/>
      <c r="HR723" s="298"/>
      <c r="HS723" s="298"/>
      <c r="HT723" s="298"/>
      <c r="HU723" s="298"/>
      <c r="HV723" s="298"/>
      <c r="HW723" s="298"/>
      <c r="HX723" s="298"/>
      <c r="HY723" s="298"/>
      <c r="HZ723" s="298"/>
      <c r="IA723" s="298"/>
      <c r="IB723" s="298"/>
      <c r="IC723" s="298"/>
      <c r="ID723" s="298"/>
      <c r="IE723" s="298"/>
      <c r="IF723" s="298"/>
      <c r="IG723" s="298"/>
      <c r="IH723" s="298"/>
      <c r="II723" s="298"/>
      <c r="IJ723" s="298"/>
      <c r="IK723" s="298"/>
      <c r="IL723" s="298"/>
      <c r="IM723" s="298"/>
      <c r="IN723" s="298"/>
      <c r="IO723" s="298"/>
      <c r="IP723" s="298"/>
      <c r="IQ723" s="298"/>
      <c r="IR723" s="298"/>
      <c r="IS723" s="298"/>
      <c r="IT723" s="298"/>
      <c r="IU723" s="298"/>
      <c r="IV723" s="298"/>
    </row>
    <row r="724" spans="1:256">
      <c r="A724" s="429">
        <v>593</v>
      </c>
      <c r="B724" s="405" t="str">
        <f t="shared" si="11"/>
        <v>Steven Shaw SM</v>
      </c>
      <c r="C724" s="427" t="s">
        <v>1602</v>
      </c>
      <c r="D724" s="428" t="s">
        <v>137</v>
      </c>
      <c r="E724" s="562">
        <v>29774</v>
      </c>
      <c r="F724" s="433" t="s">
        <v>1786</v>
      </c>
      <c r="G724" s="341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  <c r="AA724" s="298"/>
      <c r="AB724" s="298"/>
      <c r="AC724" s="298"/>
      <c r="AD724" s="298"/>
      <c r="AE724" s="298"/>
      <c r="AF724" s="298"/>
      <c r="AG724" s="298"/>
      <c r="AH724" s="298"/>
      <c r="AI724" s="298"/>
      <c r="AJ724" s="298"/>
      <c r="AK724" s="298"/>
      <c r="AL724" s="298"/>
      <c r="AM724" s="298"/>
      <c r="AN724" s="298"/>
      <c r="AO724" s="298"/>
      <c r="AP724" s="298"/>
      <c r="AQ724" s="298"/>
      <c r="AR724" s="298"/>
      <c r="AS724" s="298"/>
      <c r="AT724" s="298"/>
      <c r="AU724" s="298"/>
      <c r="AV724" s="298"/>
      <c r="AW724" s="298"/>
      <c r="AX724" s="298"/>
      <c r="AY724" s="298"/>
      <c r="AZ724" s="298"/>
      <c r="BA724" s="298"/>
      <c r="BB724" s="298"/>
      <c r="BC724" s="298"/>
      <c r="BD724" s="298"/>
      <c r="BE724" s="298"/>
      <c r="BF724" s="298"/>
      <c r="BG724" s="298"/>
      <c r="BH724" s="298"/>
      <c r="BI724" s="298"/>
      <c r="BJ724" s="298"/>
      <c r="BK724" s="298"/>
      <c r="BL724" s="298"/>
      <c r="BM724" s="298"/>
      <c r="BN724" s="298"/>
      <c r="BO724" s="298"/>
      <c r="BP724" s="298"/>
      <c r="BQ724" s="298"/>
      <c r="BR724" s="298"/>
      <c r="BS724" s="298"/>
      <c r="BT724" s="298"/>
      <c r="BU724" s="298"/>
      <c r="BV724" s="298"/>
      <c r="BW724" s="298"/>
      <c r="BX724" s="298"/>
      <c r="BY724" s="298"/>
      <c r="BZ724" s="298"/>
      <c r="CA724" s="298"/>
      <c r="CB724" s="298"/>
      <c r="CC724" s="298"/>
      <c r="CD724" s="298"/>
      <c r="CE724" s="298"/>
      <c r="CF724" s="298"/>
      <c r="CG724" s="298"/>
      <c r="CH724" s="298"/>
      <c r="CI724" s="298"/>
      <c r="CJ724" s="298"/>
      <c r="CK724" s="298"/>
      <c r="CL724" s="298"/>
      <c r="CM724" s="298"/>
      <c r="CN724" s="298"/>
      <c r="CO724" s="298"/>
      <c r="CP724" s="298"/>
      <c r="CQ724" s="298"/>
      <c r="CR724" s="298"/>
      <c r="CS724" s="298"/>
      <c r="CT724" s="298"/>
      <c r="CU724" s="298"/>
      <c r="CV724" s="298"/>
      <c r="CW724" s="298"/>
      <c r="CX724" s="298"/>
      <c r="CY724" s="298"/>
      <c r="CZ724" s="298"/>
      <c r="DA724" s="298"/>
      <c r="DB724" s="298"/>
      <c r="DC724" s="298"/>
      <c r="DD724" s="298"/>
      <c r="DE724" s="298"/>
      <c r="DF724" s="298"/>
      <c r="DG724" s="298"/>
      <c r="DH724" s="298"/>
      <c r="DI724" s="298"/>
      <c r="DJ724" s="298"/>
      <c r="DK724" s="298"/>
      <c r="DL724" s="298"/>
      <c r="DM724" s="298"/>
      <c r="DN724" s="298"/>
      <c r="DO724" s="298"/>
      <c r="DP724" s="298"/>
      <c r="DQ724" s="298"/>
      <c r="DR724" s="298"/>
      <c r="DS724" s="298"/>
      <c r="DT724" s="298"/>
      <c r="DU724" s="298"/>
      <c r="DV724" s="298"/>
      <c r="DW724" s="298"/>
      <c r="DX724" s="298"/>
      <c r="DY724" s="298"/>
      <c r="DZ724" s="298"/>
      <c r="EA724" s="298"/>
      <c r="EB724" s="298"/>
      <c r="EC724" s="298"/>
      <c r="ED724" s="298"/>
      <c r="EE724" s="298"/>
      <c r="EF724" s="298"/>
      <c r="EG724" s="298"/>
      <c r="EH724" s="298"/>
      <c r="EI724" s="298"/>
      <c r="EJ724" s="298"/>
      <c r="EK724" s="298"/>
      <c r="EL724" s="298"/>
      <c r="EM724" s="298"/>
      <c r="EN724" s="298"/>
      <c r="EO724" s="298"/>
      <c r="EP724" s="298"/>
      <c r="EQ724" s="298"/>
      <c r="ER724" s="298"/>
      <c r="ES724" s="298"/>
      <c r="ET724" s="298"/>
      <c r="EU724" s="298"/>
      <c r="EV724" s="298"/>
      <c r="EW724" s="298"/>
      <c r="EX724" s="298"/>
      <c r="EY724" s="298"/>
      <c r="EZ724" s="298"/>
      <c r="FA724" s="298"/>
      <c r="FB724" s="298"/>
      <c r="FC724" s="298"/>
      <c r="FD724" s="298"/>
      <c r="FE724" s="298"/>
      <c r="FF724" s="298"/>
      <c r="FG724" s="298"/>
      <c r="FH724" s="298"/>
      <c r="FI724" s="298"/>
      <c r="FJ724" s="298"/>
      <c r="FK724" s="298"/>
      <c r="FL724" s="298"/>
      <c r="FM724" s="298"/>
      <c r="FN724" s="298"/>
      <c r="FO724" s="298"/>
      <c r="FP724" s="298"/>
      <c r="FQ724" s="298"/>
      <c r="FR724" s="298"/>
      <c r="FS724" s="298"/>
      <c r="FT724" s="298"/>
      <c r="FU724" s="298"/>
      <c r="FV724" s="298"/>
      <c r="FW724" s="298"/>
      <c r="FX724" s="298"/>
      <c r="FY724" s="298"/>
      <c r="FZ724" s="298"/>
      <c r="GA724" s="298"/>
      <c r="GB724" s="298"/>
      <c r="GC724" s="298"/>
      <c r="GD724" s="298"/>
      <c r="GE724" s="298"/>
      <c r="GF724" s="298"/>
      <c r="GG724" s="298"/>
      <c r="GH724" s="298"/>
      <c r="GI724" s="298"/>
      <c r="GJ724" s="298"/>
      <c r="GK724" s="298"/>
      <c r="GL724" s="298"/>
      <c r="GM724" s="298"/>
      <c r="GN724" s="298"/>
      <c r="GO724" s="298"/>
      <c r="GP724" s="298"/>
      <c r="GQ724" s="298"/>
      <c r="GR724" s="298"/>
      <c r="GS724" s="298"/>
      <c r="GT724" s="298"/>
      <c r="GU724" s="298"/>
      <c r="GV724" s="298"/>
      <c r="GW724" s="298"/>
      <c r="GX724" s="298"/>
      <c r="GY724" s="298"/>
      <c r="GZ724" s="298"/>
      <c r="HA724" s="298"/>
      <c r="HB724" s="298"/>
      <c r="HC724" s="298"/>
      <c r="HD724" s="298"/>
      <c r="HE724" s="298"/>
      <c r="HF724" s="298"/>
      <c r="HG724" s="298"/>
      <c r="HH724" s="298"/>
      <c r="HI724" s="298"/>
      <c r="HJ724" s="298"/>
      <c r="HK724" s="298"/>
      <c r="HL724" s="298"/>
      <c r="HM724" s="298"/>
      <c r="HN724" s="298"/>
      <c r="HO724" s="298"/>
      <c r="HP724" s="298"/>
      <c r="HQ724" s="298"/>
      <c r="HR724" s="298"/>
      <c r="HS724" s="298"/>
      <c r="HT724" s="298"/>
      <c r="HU724" s="298"/>
      <c r="HV724" s="298"/>
      <c r="HW724" s="298"/>
      <c r="HX724" s="298"/>
      <c r="HY724" s="298"/>
      <c r="HZ724" s="298"/>
      <c r="IA724" s="298"/>
      <c r="IB724" s="298"/>
      <c r="IC724" s="298"/>
      <c r="ID724" s="298"/>
      <c r="IE724" s="298"/>
      <c r="IF724" s="298"/>
      <c r="IG724" s="298"/>
      <c r="IH724" s="298"/>
      <c r="II724" s="298"/>
      <c r="IJ724" s="298"/>
      <c r="IK724" s="298"/>
      <c r="IL724" s="298"/>
      <c r="IM724" s="298"/>
      <c r="IN724" s="298"/>
      <c r="IO724" s="298"/>
      <c r="IP724" s="298"/>
      <c r="IQ724" s="298"/>
      <c r="IR724" s="298"/>
      <c r="IS724" s="298"/>
      <c r="IT724" s="298"/>
      <c r="IU724" s="298"/>
      <c r="IV724" s="298"/>
    </row>
    <row r="725" spans="1:256">
      <c r="A725" s="429">
        <v>594</v>
      </c>
      <c r="B725" s="405" t="str">
        <f t="shared" si="11"/>
        <v>Kathryn Tindale SW</v>
      </c>
      <c r="C725" s="427" t="s">
        <v>1602</v>
      </c>
      <c r="D725" s="428" t="s">
        <v>233</v>
      </c>
      <c r="E725" s="525">
        <v>26409</v>
      </c>
      <c r="F725" s="433" t="s">
        <v>2401</v>
      </c>
      <c r="G725" s="341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  <c r="AA725" s="298"/>
      <c r="AB725" s="298"/>
      <c r="AC725" s="298"/>
      <c r="AD725" s="298"/>
      <c r="AE725" s="298"/>
      <c r="AF725" s="298"/>
      <c r="AG725" s="298"/>
      <c r="AH725" s="298"/>
      <c r="AI725" s="298"/>
      <c r="AJ725" s="298"/>
      <c r="AK725" s="298"/>
      <c r="AL725" s="298"/>
      <c r="AM725" s="298"/>
      <c r="AN725" s="298"/>
      <c r="AO725" s="298"/>
      <c r="AP725" s="298"/>
      <c r="AQ725" s="298"/>
      <c r="AR725" s="298"/>
      <c r="AS725" s="298"/>
      <c r="AT725" s="298"/>
      <c r="AU725" s="298"/>
      <c r="AV725" s="298"/>
      <c r="AW725" s="298"/>
      <c r="AX725" s="298"/>
      <c r="AY725" s="298"/>
      <c r="AZ725" s="298"/>
      <c r="BA725" s="298"/>
      <c r="BB725" s="298"/>
      <c r="BC725" s="298"/>
      <c r="BD725" s="298"/>
      <c r="BE725" s="298"/>
      <c r="BF725" s="298"/>
      <c r="BG725" s="298"/>
      <c r="BH725" s="298"/>
      <c r="BI725" s="298"/>
      <c r="BJ725" s="298"/>
      <c r="BK725" s="298"/>
      <c r="BL725" s="298"/>
      <c r="BM725" s="298"/>
      <c r="BN725" s="298"/>
      <c r="BO725" s="298"/>
      <c r="BP725" s="298"/>
      <c r="BQ725" s="298"/>
      <c r="BR725" s="298"/>
      <c r="BS725" s="298"/>
      <c r="BT725" s="298"/>
      <c r="BU725" s="298"/>
      <c r="BV725" s="298"/>
      <c r="BW725" s="298"/>
      <c r="BX725" s="298"/>
      <c r="BY725" s="298"/>
      <c r="BZ725" s="298"/>
      <c r="CA725" s="298"/>
      <c r="CB725" s="298"/>
      <c r="CC725" s="298"/>
      <c r="CD725" s="298"/>
      <c r="CE725" s="298"/>
      <c r="CF725" s="298"/>
      <c r="CG725" s="298"/>
      <c r="CH725" s="298"/>
      <c r="CI725" s="298"/>
      <c r="CJ725" s="298"/>
      <c r="CK725" s="298"/>
      <c r="CL725" s="298"/>
      <c r="CM725" s="298"/>
      <c r="CN725" s="298"/>
      <c r="CO725" s="298"/>
      <c r="CP725" s="298"/>
      <c r="CQ725" s="298"/>
      <c r="CR725" s="298"/>
      <c r="CS725" s="298"/>
      <c r="CT725" s="298"/>
      <c r="CU725" s="298"/>
      <c r="CV725" s="298"/>
      <c r="CW725" s="298"/>
      <c r="CX725" s="298"/>
      <c r="CY725" s="298"/>
      <c r="CZ725" s="298"/>
      <c r="DA725" s="298"/>
      <c r="DB725" s="298"/>
      <c r="DC725" s="298"/>
      <c r="DD725" s="298"/>
      <c r="DE725" s="298"/>
      <c r="DF725" s="298"/>
      <c r="DG725" s="298"/>
      <c r="DH725" s="298"/>
      <c r="DI725" s="298"/>
      <c r="DJ725" s="298"/>
      <c r="DK725" s="298"/>
      <c r="DL725" s="298"/>
      <c r="DM725" s="298"/>
      <c r="DN725" s="298"/>
      <c r="DO725" s="298"/>
      <c r="DP725" s="298"/>
      <c r="DQ725" s="298"/>
      <c r="DR725" s="298"/>
      <c r="DS725" s="298"/>
      <c r="DT725" s="298"/>
      <c r="DU725" s="298"/>
      <c r="DV725" s="298"/>
      <c r="DW725" s="298"/>
      <c r="DX725" s="298"/>
      <c r="DY725" s="298"/>
      <c r="DZ725" s="298"/>
      <c r="EA725" s="298"/>
      <c r="EB725" s="298"/>
      <c r="EC725" s="298"/>
      <c r="ED725" s="298"/>
      <c r="EE725" s="298"/>
      <c r="EF725" s="298"/>
      <c r="EG725" s="298"/>
      <c r="EH725" s="298"/>
      <c r="EI725" s="298"/>
      <c r="EJ725" s="298"/>
      <c r="EK725" s="298"/>
      <c r="EL725" s="298"/>
      <c r="EM725" s="298"/>
      <c r="EN725" s="298"/>
      <c r="EO725" s="298"/>
      <c r="EP725" s="298"/>
      <c r="EQ725" s="298"/>
      <c r="ER725" s="298"/>
      <c r="ES725" s="298"/>
      <c r="ET725" s="298"/>
      <c r="EU725" s="298"/>
      <c r="EV725" s="298"/>
      <c r="EW725" s="298"/>
      <c r="EX725" s="298"/>
      <c r="EY725" s="298"/>
      <c r="EZ725" s="298"/>
      <c r="FA725" s="298"/>
      <c r="FB725" s="298"/>
      <c r="FC725" s="298"/>
      <c r="FD725" s="298"/>
      <c r="FE725" s="298"/>
      <c r="FF725" s="298"/>
      <c r="FG725" s="298"/>
      <c r="FH725" s="298"/>
      <c r="FI725" s="298"/>
      <c r="FJ725" s="298"/>
      <c r="FK725" s="298"/>
      <c r="FL725" s="298"/>
      <c r="FM725" s="298"/>
      <c r="FN725" s="298"/>
      <c r="FO725" s="298"/>
      <c r="FP725" s="298"/>
      <c r="FQ725" s="298"/>
      <c r="FR725" s="298"/>
      <c r="FS725" s="298"/>
      <c r="FT725" s="298"/>
      <c r="FU725" s="298"/>
      <c r="FV725" s="298"/>
      <c r="FW725" s="298"/>
      <c r="FX725" s="298"/>
      <c r="FY725" s="298"/>
      <c r="FZ725" s="298"/>
      <c r="GA725" s="298"/>
      <c r="GB725" s="298"/>
      <c r="GC725" s="298"/>
      <c r="GD725" s="298"/>
      <c r="GE725" s="298"/>
      <c r="GF725" s="298"/>
      <c r="GG725" s="298"/>
      <c r="GH725" s="298"/>
      <c r="GI725" s="298"/>
      <c r="GJ725" s="298"/>
      <c r="GK725" s="298"/>
      <c r="GL725" s="298"/>
      <c r="GM725" s="298"/>
      <c r="GN725" s="298"/>
      <c r="GO725" s="298"/>
      <c r="GP725" s="298"/>
      <c r="GQ725" s="298"/>
      <c r="GR725" s="298"/>
      <c r="GS725" s="298"/>
      <c r="GT725" s="298"/>
      <c r="GU725" s="298"/>
      <c r="GV725" s="298"/>
      <c r="GW725" s="298"/>
      <c r="GX725" s="298"/>
      <c r="GY725" s="298"/>
      <c r="GZ725" s="298"/>
      <c r="HA725" s="298"/>
      <c r="HB725" s="298"/>
      <c r="HC725" s="298"/>
      <c r="HD725" s="298"/>
      <c r="HE725" s="298"/>
      <c r="HF725" s="298"/>
      <c r="HG725" s="298"/>
      <c r="HH725" s="298"/>
      <c r="HI725" s="298"/>
      <c r="HJ725" s="298"/>
      <c r="HK725" s="298"/>
      <c r="HL725" s="298"/>
      <c r="HM725" s="298"/>
      <c r="HN725" s="298"/>
      <c r="HO725" s="298"/>
      <c r="HP725" s="298"/>
      <c r="HQ725" s="298"/>
      <c r="HR725" s="298"/>
      <c r="HS725" s="298"/>
      <c r="HT725" s="298"/>
      <c r="HU725" s="298"/>
      <c r="HV725" s="298"/>
      <c r="HW725" s="298"/>
      <c r="HX725" s="298"/>
      <c r="HY725" s="298"/>
      <c r="HZ725" s="298"/>
      <c r="IA725" s="298"/>
      <c r="IB725" s="298"/>
      <c r="IC725" s="298"/>
      <c r="ID725" s="298"/>
      <c r="IE725" s="298"/>
      <c r="IF725" s="298"/>
      <c r="IG725" s="298"/>
      <c r="IH725" s="298"/>
      <c r="II725" s="298"/>
      <c r="IJ725" s="298"/>
      <c r="IK725" s="298"/>
      <c r="IL725" s="298"/>
      <c r="IM725" s="298"/>
      <c r="IN725" s="298"/>
      <c r="IO725" s="298"/>
      <c r="IP725" s="298"/>
      <c r="IQ725" s="298"/>
      <c r="IR725" s="298"/>
      <c r="IS725" s="298"/>
      <c r="IT725" s="298"/>
      <c r="IU725" s="298"/>
      <c r="IV725" s="298"/>
    </row>
    <row r="726" spans="1:256">
      <c r="A726" s="429">
        <v>595</v>
      </c>
      <c r="B726" s="405" t="str">
        <f t="shared" si="11"/>
        <v>Kirstie Booth SW</v>
      </c>
      <c r="C726" s="427" t="s">
        <v>1602</v>
      </c>
      <c r="D726" s="428" t="s">
        <v>233</v>
      </c>
      <c r="E726" s="525">
        <v>28531</v>
      </c>
      <c r="F726" s="433" t="s">
        <v>2915</v>
      </c>
      <c r="G726" s="341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  <c r="AA726" s="298"/>
      <c r="AB726" s="298"/>
      <c r="AC726" s="298"/>
      <c r="AD726" s="298"/>
      <c r="AE726" s="298"/>
      <c r="AF726" s="298"/>
      <c r="AG726" s="298"/>
      <c r="AH726" s="298"/>
      <c r="AI726" s="298"/>
      <c r="AJ726" s="298"/>
      <c r="AK726" s="298"/>
      <c r="AL726" s="298"/>
      <c r="AM726" s="298"/>
      <c r="AN726" s="298"/>
      <c r="AO726" s="298"/>
      <c r="AP726" s="298"/>
      <c r="AQ726" s="298"/>
      <c r="AR726" s="298"/>
      <c r="AS726" s="298"/>
      <c r="AT726" s="298"/>
      <c r="AU726" s="298"/>
      <c r="AV726" s="298"/>
      <c r="AW726" s="298"/>
      <c r="AX726" s="298"/>
      <c r="AY726" s="298"/>
      <c r="AZ726" s="298"/>
      <c r="BA726" s="298"/>
      <c r="BB726" s="298"/>
      <c r="BC726" s="298"/>
      <c r="BD726" s="298"/>
      <c r="BE726" s="298"/>
      <c r="BF726" s="298"/>
      <c r="BG726" s="298"/>
      <c r="BH726" s="298"/>
      <c r="BI726" s="298"/>
      <c r="BJ726" s="298"/>
      <c r="BK726" s="298"/>
      <c r="BL726" s="298"/>
      <c r="BM726" s="298"/>
      <c r="BN726" s="298"/>
      <c r="BO726" s="298"/>
      <c r="BP726" s="298"/>
      <c r="BQ726" s="298"/>
      <c r="BR726" s="298"/>
      <c r="BS726" s="298"/>
      <c r="BT726" s="298"/>
      <c r="BU726" s="298"/>
      <c r="BV726" s="298"/>
      <c r="BW726" s="298"/>
      <c r="BX726" s="298"/>
      <c r="BY726" s="298"/>
      <c r="BZ726" s="298"/>
      <c r="CA726" s="298"/>
      <c r="CB726" s="298"/>
      <c r="CC726" s="298"/>
      <c r="CD726" s="298"/>
      <c r="CE726" s="298"/>
      <c r="CF726" s="298"/>
      <c r="CG726" s="298"/>
      <c r="CH726" s="298"/>
      <c r="CI726" s="298"/>
      <c r="CJ726" s="298"/>
      <c r="CK726" s="298"/>
      <c r="CL726" s="298"/>
      <c r="CM726" s="298"/>
      <c r="CN726" s="298"/>
      <c r="CO726" s="298"/>
      <c r="CP726" s="298"/>
      <c r="CQ726" s="298"/>
      <c r="CR726" s="298"/>
      <c r="CS726" s="298"/>
      <c r="CT726" s="298"/>
      <c r="CU726" s="298"/>
      <c r="CV726" s="298"/>
      <c r="CW726" s="298"/>
      <c r="CX726" s="298"/>
      <c r="CY726" s="298"/>
      <c r="CZ726" s="298"/>
      <c r="DA726" s="298"/>
      <c r="DB726" s="298"/>
      <c r="DC726" s="298"/>
      <c r="DD726" s="298"/>
      <c r="DE726" s="298"/>
      <c r="DF726" s="298"/>
      <c r="DG726" s="298"/>
      <c r="DH726" s="298"/>
      <c r="DI726" s="298"/>
      <c r="DJ726" s="298"/>
      <c r="DK726" s="298"/>
      <c r="DL726" s="298"/>
      <c r="DM726" s="298"/>
      <c r="DN726" s="298"/>
      <c r="DO726" s="298"/>
      <c r="DP726" s="298"/>
      <c r="DQ726" s="298"/>
      <c r="DR726" s="298"/>
      <c r="DS726" s="298"/>
      <c r="DT726" s="298"/>
      <c r="DU726" s="298"/>
      <c r="DV726" s="298"/>
      <c r="DW726" s="298"/>
      <c r="DX726" s="298"/>
      <c r="DY726" s="298"/>
      <c r="DZ726" s="298"/>
      <c r="EA726" s="298"/>
      <c r="EB726" s="298"/>
      <c r="EC726" s="298"/>
      <c r="ED726" s="298"/>
      <c r="EE726" s="298"/>
      <c r="EF726" s="298"/>
      <c r="EG726" s="298"/>
      <c r="EH726" s="298"/>
      <c r="EI726" s="298"/>
      <c r="EJ726" s="298"/>
      <c r="EK726" s="298"/>
      <c r="EL726" s="298"/>
      <c r="EM726" s="298"/>
      <c r="EN726" s="298"/>
      <c r="EO726" s="298"/>
      <c r="EP726" s="298"/>
      <c r="EQ726" s="298"/>
      <c r="ER726" s="298"/>
      <c r="ES726" s="298"/>
      <c r="ET726" s="298"/>
      <c r="EU726" s="298"/>
      <c r="EV726" s="298"/>
      <c r="EW726" s="298"/>
      <c r="EX726" s="298"/>
      <c r="EY726" s="298"/>
      <c r="EZ726" s="298"/>
      <c r="FA726" s="298"/>
      <c r="FB726" s="298"/>
      <c r="FC726" s="298"/>
      <c r="FD726" s="298"/>
      <c r="FE726" s="298"/>
      <c r="FF726" s="298"/>
      <c r="FG726" s="298"/>
      <c r="FH726" s="298"/>
      <c r="FI726" s="298"/>
      <c r="FJ726" s="298"/>
      <c r="FK726" s="298"/>
      <c r="FL726" s="298"/>
      <c r="FM726" s="298"/>
      <c r="FN726" s="298"/>
      <c r="FO726" s="298"/>
      <c r="FP726" s="298"/>
      <c r="FQ726" s="298"/>
      <c r="FR726" s="298"/>
      <c r="FS726" s="298"/>
      <c r="FT726" s="298"/>
      <c r="FU726" s="298"/>
      <c r="FV726" s="298"/>
      <c r="FW726" s="298"/>
      <c r="FX726" s="298"/>
      <c r="FY726" s="298"/>
      <c r="FZ726" s="298"/>
      <c r="GA726" s="298"/>
      <c r="GB726" s="298"/>
      <c r="GC726" s="298"/>
      <c r="GD726" s="298"/>
      <c r="GE726" s="298"/>
      <c r="GF726" s="298"/>
      <c r="GG726" s="298"/>
      <c r="GH726" s="298"/>
      <c r="GI726" s="298"/>
      <c r="GJ726" s="298"/>
      <c r="GK726" s="298"/>
      <c r="GL726" s="298"/>
      <c r="GM726" s="298"/>
      <c r="GN726" s="298"/>
      <c r="GO726" s="298"/>
      <c r="GP726" s="298"/>
      <c r="GQ726" s="298"/>
      <c r="GR726" s="298"/>
      <c r="GS726" s="298"/>
      <c r="GT726" s="298"/>
      <c r="GU726" s="298"/>
      <c r="GV726" s="298"/>
      <c r="GW726" s="298"/>
      <c r="GX726" s="298"/>
      <c r="GY726" s="298"/>
      <c r="GZ726" s="298"/>
      <c r="HA726" s="298"/>
      <c r="HB726" s="298"/>
      <c r="HC726" s="298"/>
      <c r="HD726" s="298"/>
      <c r="HE726" s="298"/>
      <c r="HF726" s="298"/>
      <c r="HG726" s="298"/>
      <c r="HH726" s="298"/>
      <c r="HI726" s="298"/>
      <c r="HJ726" s="298"/>
      <c r="HK726" s="298"/>
      <c r="HL726" s="298"/>
      <c r="HM726" s="298"/>
      <c r="HN726" s="298"/>
      <c r="HO726" s="298"/>
      <c r="HP726" s="298"/>
      <c r="HQ726" s="298"/>
      <c r="HR726" s="298"/>
      <c r="HS726" s="298"/>
      <c r="HT726" s="298"/>
      <c r="HU726" s="298"/>
      <c r="HV726" s="298"/>
      <c r="HW726" s="298"/>
      <c r="HX726" s="298"/>
      <c r="HY726" s="298"/>
      <c r="HZ726" s="298"/>
      <c r="IA726" s="298"/>
      <c r="IB726" s="298"/>
      <c r="IC726" s="298"/>
      <c r="ID726" s="298"/>
      <c r="IE726" s="298"/>
      <c r="IF726" s="298"/>
      <c r="IG726" s="298"/>
      <c r="IH726" s="298"/>
      <c r="II726" s="298"/>
      <c r="IJ726" s="298"/>
      <c r="IK726" s="298"/>
      <c r="IL726" s="298"/>
      <c r="IM726" s="298"/>
      <c r="IN726" s="298"/>
      <c r="IO726" s="298"/>
      <c r="IP726" s="298"/>
      <c r="IQ726" s="298"/>
      <c r="IR726" s="298"/>
      <c r="IS726" s="298"/>
      <c r="IT726" s="298"/>
      <c r="IU726" s="298"/>
      <c r="IV726" s="298"/>
    </row>
    <row r="727" spans="1:256">
      <c r="A727" s="429">
        <v>596</v>
      </c>
      <c r="B727" s="405" t="str">
        <f t="shared" si="11"/>
        <v>Hannah Taunton SW</v>
      </c>
      <c r="C727" s="427" t="s">
        <v>1602</v>
      </c>
      <c r="D727" s="363" t="s">
        <v>233</v>
      </c>
      <c r="E727" s="525">
        <v>33389</v>
      </c>
      <c r="F727" s="530" t="s">
        <v>6</v>
      </c>
      <c r="G727" s="341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  <c r="AA727" s="298"/>
      <c r="AB727" s="298"/>
      <c r="AC727" s="298"/>
      <c r="AD727" s="298"/>
      <c r="AE727" s="298"/>
      <c r="AF727" s="298"/>
      <c r="AG727" s="298"/>
      <c r="AH727" s="298"/>
      <c r="AI727" s="298"/>
      <c r="AJ727" s="298"/>
      <c r="AK727" s="298"/>
      <c r="AL727" s="298"/>
      <c r="AM727" s="298"/>
      <c r="AN727" s="298"/>
      <c r="AO727" s="298"/>
      <c r="AP727" s="298"/>
      <c r="AQ727" s="298"/>
      <c r="AR727" s="298"/>
      <c r="AS727" s="298"/>
      <c r="AT727" s="298"/>
      <c r="AU727" s="298"/>
      <c r="AV727" s="298"/>
      <c r="AW727" s="298"/>
      <c r="AX727" s="298"/>
      <c r="AY727" s="298"/>
      <c r="AZ727" s="298"/>
      <c r="BA727" s="298"/>
      <c r="BB727" s="298"/>
      <c r="BC727" s="298"/>
      <c r="BD727" s="298"/>
      <c r="BE727" s="298"/>
      <c r="BF727" s="298"/>
      <c r="BG727" s="298"/>
      <c r="BH727" s="298"/>
      <c r="BI727" s="298"/>
      <c r="BJ727" s="298"/>
      <c r="BK727" s="298"/>
      <c r="BL727" s="298"/>
      <c r="BM727" s="298"/>
      <c r="BN727" s="298"/>
      <c r="BO727" s="298"/>
      <c r="BP727" s="298"/>
      <c r="BQ727" s="298"/>
      <c r="BR727" s="298"/>
      <c r="BS727" s="298"/>
      <c r="BT727" s="298"/>
      <c r="BU727" s="298"/>
      <c r="BV727" s="298"/>
      <c r="BW727" s="298"/>
      <c r="BX727" s="298"/>
      <c r="BY727" s="298"/>
      <c r="BZ727" s="298"/>
      <c r="CA727" s="298"/>
      <c r="CB727" s="298"/>
      <c r="CC727" s="298"/>
      <c r="CD727" s="298"/>
      <c r="CE727" s="298"/>
      <c r="CF727" s="298"/>
      <c r="CG727" s="298"/>
      <c r="CH727" s="298"/>
      <c r="CI727" s="298"/>
      <c r="CJ727" s="298"/>
      <c r="CK727" s="298"/>
      <c r="CL727" s="298"/>
      <c r="CM727" s="298"/>
      <c r="CN727" s="298"/>
      <c r="CO727" s="298"/>
      <c r="CP727" s="298"/>
      <c r="CQ727" s="298"/>
      <c r="CR727" s="298"/>
      <c r="CS727" s="298"/>
      <c r="CT727" s="298"/>
      <c r="CU727" s="298"/>
      <c r="CV727" s="298"/>
      <c r="CW727" s="298"/>
      <c r="CX727" s="298"/>
      <c r="CY727" s="298"/>
      <c r="CZ727" s="298"/>
      <c r="DA727" s="298"/>
      <c r="DB727" s="298"/>
      <c r="DC727" s="298"/>
      <c r="DD727" s="298"/>
      <c r="DE727" s="298"/>
      <c r="DF727" s="298"/>
      <c r="DG727" s="298"/>
      <c r="DH727" s="298"/>
      <c r="DI727" s="298"/>
      <c r="DJ727" s="298"/>
      <c r="DK727" s="298"/>
      <c r="DL727" s="298"/>
      <c r="DM727" s="298"/>
      <c r="DN727" s="298"/>
      <c r="DO727" s="298"/>
      <c r="DP727" s="298"/>
      <c r="DQ727" s="298"/>
      <c r="DR727" s="298"/>
      <c r="DS727" s="298"/>
      <c r="DT727" s="298"/>
      <c r="DU727" s="298"/>
      <c r="DV727" s="298"/>
      <c r="DW727" s="298"/>
      <c r="DX727" s="298"/>
      <c r="DY727" s="298"/>
      <c r="DZ727" s="298"/>
      <c r="EA727" s="298"/>
      <c r="EB727" s="298"/>
      <c r="EC727" s="298"/>
      <c r="ED727" s="298"/>
      <c r="EE727" s="298"/>
      <c r="EF727" s="298"/>
      <c r="EG727" s="298"/>
      <c r="EH727" s="298"/>
      <c r="EI727" s="298"/>
      <c r="EJ727" s="298"/>
      <c r="EK727" s="298"/>
      <c r="EL727" s="298"/>
      <c r="EM727" s="298"/>
      <c r="EN727" s="298"/>
      <c r="EO727" s="298"/>
      <c r="EP727" s="298"/>
      <c r="EQ727" s="298"/>
      <c r="ER727" s="298"/>
      <c r="ES727" s="298"/>
      <c r="ET727" s="298"/>
      <c r="EU727" s="298"/>
      <c r="EV727" s="298"/>
      <c r="EW727" s="298"/>
      <c r="EX727" s="298"/>
      <c r="EY727" s="298"/>
      <c r="EZ727" s="298"/>
      <c r="FA727" s="298"/>
      <c r="FB727" s="298"/>
      <c r="FC727" s="298"/>
      <c r="FD727" s="298"/>
      <c r="FE727" s="298"/>
      <c r="FF727" s="298"/>
      <c r="FG727" s="298"/>
      <c r="FH727" s="298"/>
      <c r="FI727" s="298"/>
      <c r="FJ727" s="298"/>
      <c r="FK727" s="298"/>
      <c r="FL727" s="298"/>
      <c r="FM727" s="298"/>
      <c r="FN727" s="298"/>
      <c r="FO727" s="298"/>
      <c r="FP727" s="298"/>
      <c r="FQ727" s="298"/>
      <c r="FR727" s="298"/>
      <c r="FS727" s="298"/>
      <c r="FT727" s="298"/>
      <c r="FU727" s="298"/>
      <c r="FV727" s="298"/>
      <c r="FW727" s="298"/>
      <c r="FX727" s="298"/>
      <c r="FY727" s="298"/>
      <c r="FZ727" s="298"/>
      <c r="GA727" s="298"/>
      <c r="GB727" s="298"/>
      <c r="GC727" s="298"/>
      <c r="GD727" s="298"/>
      <c r="GE727" s="298"/>
      <c r="GF727" s="298"/>
      <c r="GG727" s="298"/>
      <c r="GH727" s="298"/>
      <c r="GI727" s="298"/>
      <c r="GJ727" s="298"/>
      <c r="GK727" s="298"/>
      <c r="GL727" s="298"/>
      <c r="GM727" s="298"/>
      <c r="GN727" s="298"/>
      <c r="GO727" s="298"/>
      <c r="GP727" s="298"/>
      <c r="GQ727" s="298"/>
      <c r="GR727" s="298"/>
      <c r="GS727" s="298"/>
      <c r="GT727" s="298"/>
      <c r="GU727" s="298"/>
      <c r="GV727" s="298"/>
      <c r="GW727" s="298"/>
      <c r="GX727" s="298"/>
      <c r="GY727" s="298"/>
      <c r="GZ727" s="298"/>
      <c r="HA727" s="298"/>
      <c r="HB727" s="298"/>
      <c r="HC727" s="298"/>
      <c r="HD727" s="298"/>
      <c r="HE727" s="298"/>
      <c r="HF727" s="298"/>
      <c r="HG727" s="298"/>
      <c r="HH727" s="298"/>
      <c r="HI727" s="298"/>
      <c r="HJ727" s="298"/>
      <c r="HK727" s="298"/>
      <c r="HL727" s="298"/>
      <c r="HM727" s="298"/>
      <c r="HN727" s="298"/>
      <c r="HO727" s="298"/>
      <c r="HP727" s="298"/>
      <c r="HQ727" s="298"/>
      <c r="HR727" s="298"/>
      <c r="HS727" s="298"/>
      <c r="HT727" s="298"/>
      <c r="HU727" s="298"/>
      <c r="HV727" s="298"/>
      <c r="HW727" s="298"/>
      <c r="HX727" s="298"/>
      <c r="HY727" s="298"/>
      <c r="HZ727" s="298"/>
      <c r="IA727" s="298"/>
      <c r="IB727" s="298"/>
      <c r="IC727" s="298"/>
      <c r="ID727" s="298"/>
      <c r="IE727" s="298"/>
      <c r="IF727" s="298"/>
      <c r="IG727" s="298"/>
      <c r="IH727" s="298"/>
      <c r="II727" s="298"/>
      <c r="IJ727" s="298"/>
      <c r="IK727" s="298"/>
      <c r="IL727" s="298"/>
      <c r="IM727" s="298"/>
      <c r="IN727" s="298"/>
      <c r="IO727" s="298"/>
      <c r="IP727" s="298"/>
      <c r="IQ727" s="298"/>
      <c r="IR727" s="298"/>
      <c r="IS727" s="298"/>
      <c r="IT727" s="298"/>
      <c r="IU727" s="298"/>
      <c r="IV727" s="298"/>
    </row>
    <row r="728" spans="1:256">
      <c r="A728" s="429">
        <v>597</v>
      </c>
      <c r="B728" s="405" t="str">
        <f t="shared" si="11"/>
        <v>Hettie Bisson U13G</v>
      </c>
      <c r="C728" s="427" t="s">
        <v>1602</v>
      </c>
      <c r="D728" s="428" t="s">
        <v>126</v>
      </c>
      <c r="E728" s="428"/>
      <c r="F728" s="428" t="s">
        <v>3263</v>
      </c>
      <c r="G728" s="341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  <c r="AA728" s="298"/>
      <c r="AB728" s="298"/>
      <c r="AC728" s="298"/>
      <c r="AD728" s="298"/>
      <c r="AE728" s="298"/>
      <c r="AF728" s="298"/>
      <c r="AG728" s="298"/>
      <c r="AH728" s="298"/>
      <c r="AI728" s="298"/>
      <c r="AJ728" s="298"/>
      <c r="AK728" s="298"/>
      <c r="AL728" s="298"/>
      <c r="AM728" s="298"/>
      <c r="AN728" s="298"/>
      <c r="AO728" s="298"/>
      <c r="AP728" s="298"/>
      <c r="AQ728" s="298"/>
      <c r="AR728" s="298"/>
      <c r="AS728" s="298"/>
      <c r="AT728" s="298"/>
      <c r="AU728" s="298"/>
      <c r="AV728" s="298"/>
      <c r="AW728" s="298"/>
      <c r="AX728" s="298"/>
      <c r="AY728" s="298"/>
      <c r="AZ728" s="298"/>
      <c r="BA728" s="298"/>
      <c r="BB728" s="298"/>
      <c r="BC728" s="298"/>
      <c r="BD728" s="298"/>
      <c r="BE728" s="298"/>
      <c r="BF728" s="298"/>
      <c r="BG728" s="298"/>
      <c r="BH728" s="298"/>
      <c r="BI728" s="298"/>
      <c r="BJ728" s="298"/>
      <c r="BK728" s="298"/>
      <c r="BL728" s="298"/>
      <c r="BM728" s="298"/>
      <c r="BN728" s="298"/>
      <c r="BO728" s="298"/>
      <c r="BP728" s="298"/>
      <c r="BQ728" s="298"/>
      <c r="BR728" s="298"/>
      <c r="BS728" s="298"/>
      <c r="BT728" s="298"/>
      <c r="BU728" s="298"/>
      <c r="BV728" s="298"/>
      <c r="BW728" s="298"/>
      <c r="BX728" s="298"/>
      <c r="BY728" s="298"/>
      <c r="BZ728" s="298"/>
      <c r="CA728" s="298"/>
      <c r="CB728" s="298"/>
      <c r="CC728" s="298"/>
      <c r="CD728" s="298"/>
      <c r="CE728" s="298"/>
      <c r="CF728" s="298"/>
      <c r="CG728" s="298"/>
      <c r="CH728" s="298"/>
      <c r="CI728" s="298"/>
      <c r="CJ728" s="298"/>
      <c r="CK728" s="298"/>
      <c r="CL728" s="298"/>
      <c r="CM728" s="298"/>
      <c r="CN728" s="298"/>
      <c r="CO728" s="298"/>
      <c r="CP728" s="298"/>
      <c r="CQ728" s="298"/>
      <c r="CR728" s="298"/>
      <c r="CS728" s="298"/>
      <c r="CT728" s="298"/>
      <c r="CU728" s="298"/>
      <c r="CV728" s="298"/>
      <c r="CW728" s="298"/>
      <c r="CX728" s="298"/>
      <c r="CY728" s="298"/>
      <c r="CZ728" s="298"/>
      <c r="DA728" s="298"/>
      <c r="DB728" s="298"/>
      <c r="DC728" s="298"/>
      <c r="DD728" s="298"/>
      <c r="DE728" s="298"/>
      <c r="DF728" s="298"/>
      <c r="DG728" s="298"/>
      <c r="DH728" s="298"/>
      <c r="DI728" s="298"/>
      <c r="DJ728" s="298"/>
      <c r="DK728" s="298"/>
      <c r="DL728" s="298"/>
      <c r="DM728" s="298"/>
      <c r="DN728" s="298"/>
      <c r="DO728" s="298"/>
      <c r="DP728" s="298"/>
      <c r="DQ728" s="298"/>
      <c r="DR728" s="298"/>
      <c r="DS728" s="298"/>
      <c r="DT728" s="298"/>
      <c r="DU728" s="298"/>
      <c r="DV728" s="298"/>
      <c r="DW728" s="298"/>
      <c r="DX728" s="298"/>
      <c r="DY728" s="298"/>
      <c r="DZ728" s="298"/>
      <c r="EA728" s="298"/>
      <c r="EB728" s="298"/>
      <c r="EC728" s="298"/>
      <c r="ED728" s="298"/>
      <c r="EE728" s="298"/>
      <c r="EF728" s="298"/>
      <c r="EG728" s="298"/>
      <c r="EH728" s="298"/>
      <c r="EI728" s="298"/>
      <c r="EJ728" s="298"/>
      <c r="EK728" s="298"/>
      <c r="EL728" s="298"/>
      <c r="EM728" s="298"/>
      <c r="EN728" s="298"/>
      <c r="EO728" s="298"/>
      <c r="EP728" s="298"/>
      <c r="EQ728" s="298"/>
      <c r="ER728" s="298"/>
      <c r="ES728" s="298"/>
      <c r="ET728" s="298"/>
      <c r="EU728" s="298"/>
      <c r="EV728" s="298"/>
      <c r="EW728" s="298"/>
      <c r="EX728" s="298"/>
      <c r="EY728" s="298"/>
      <c r="EZ728" s="298"/>
      <c r="FA728" s="298"/>
      <c r="FB728" s="298"/>
      <c r="FC728" s="298"/>
      <c r="FD728" s="298"/>
      <c r="FE728" s="298"/>
      <c r="FF728" s="298"/>
      <c r="FG728" s="298"/>
      <c r="FH728" s="298"/>
      <c r="FI728" s="298"/>
      <c r="FJ728" s="298"/>
      <c r="FK728" s="298"/>
      <c r="FL728" s="298"/>
      <c r="FM728" s="298"/>
      <c r="FN728" s="298"/>
      <c r="FO728" s="298"/>
      <c r="FP728" s="298"/>
      <c r="FQ728" s="298"/>
      <c r="FR728" s="298"/>
      <c r="FS728" s="298"/>
      <c r="FT728" s="298"/>
      <c r="FU728" s="298"/>
      <c r="FV728" s="298"/>
      <c r="FW728" s="298"/>
      <c r="FX728" s="298"/>
      <c r="FY728" s="298"/>
      <c r="FZ728" s="298"/>
      <c r="GA728" s="298"/>
      <c r="GB728" s="298"/>
      <c r="GC728" s="298"/>
      <c r="GD728" s="298"/>
      <c r="GE728" s="298"/>
      <c r="GF728" s="298"/>
      <c r="GG728" s="298"/>
      <c r="GH728" s="298"/>
      <c r="GI728" s="298"/>
      <c r="GJ728" s="298"/>
      <c r="GK728" s="298"/>
      <c r="GL728" s="298"/>
      <c r="GM728" s="298"/>
      <c r="GN728" s="298"/>
      <c r="GO728" s="298"/>
      <c r="GP728" s="298"/>
      <c r="GQ728" s="298"/>
      <c r="GR728" s="298"/>
      <c r="GS728" s="298"/>
      <c r="GT728" s="298"/>
      <c r="GU728" s="298"/>
      <c r="GV728" s="298"/>
      <c r="GW728" s="298"/>
      <c r="GX728" s="298"/>
      <c r="GY728" s="298"/>
      <c r="GZ728" s="298"/>
      <c r="HA728" s="298"/>
      <c r="HB728" s="298"/>
      <c r="HC728" s="298"/>
      <c r="HD728" s="298"/>
      <c r="HE728" s="298"/>
      <c r="HF728" s="298"/>
      <c r="HG728" s="298"/>
      <c r="HH728" s="298"/>
      <c r="HI728" s="298"/>
      <c r="HJ728" s="298"/>
      <c r="HK728" s="298"/>
      <c r="HL728" s="298"/>
      <c r="HM728" s="298"/>
      <c r="HN728" s="298"/>
      <c r="HO728" s="298"/>
      <c r="HP728" s="298"/>
      <c r="HQ728" s="298"/>
      <c r="HR728" s="298"/>
      <c r="HS728" s="298"/>
      <c r="HT728" s="298"/>
      <c r="HU728" s="298"/>
      <c r="HV728" s="298"/>
      <c r="HW728" s="298"/>
      <c r="HX728" s="298"/>
      <c r="HY728" s="298"/>
      <c r="HZ728" s="298"/>
      <c r="IA728" s="298"/>
      <c r="IB728" s="298"/>
      <c r="IC728" s="298"/>
      <c r="ID728" s="298"/>
      <c r="IE728" s="298"/>
      <c r="IF728" s="298"/>
      <c r="IG728" s="298"/>
      <c r="IH728" s="298"/>
      <c r="II728" s="298"/>
      <c r="IJ728" s="298"/>
      <c r="IK728" s="298"/>
      <c r="IL728" s="298"/>
      <c r="IM728" s="298"/>
      <c r="IN728" s="298"/>
      <c r="IO728" s="298"/>
      <c r="IP728" s="298"/>
      <c r="IQ728" s="298"/>
      <c r="IR728" s="298"/>
      <c r="IS728" s="298"/>
      <c r="IT728" s="298"/>
      <c r="IU728" s="298"/>
      <c r="IV728" s="298"/>
    </row>
    <row r="729" spans="1:256">
      <c r="A729" s="429">
        <v>598</v>
      </c>
      <c r="B729" s="405" t="str">
        <f t="shared" si="11"/>
        <v>Liz Heal SW</v>
      </c>
      <c r="C729" s="427" t="s">
        <v>1602</v>
      </c>
      <c r="D729" s="363" t="s">
        <v>233</v>
      </c>
      <c r="E729" s="427"/>
      <c r="F729" s="530" t="s">
        <v>2916</v>
      </c>
      <c r="G729" s="341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  <c r="AA729" s="298"/>
      <c r="AB729" s="298"/>
      <c r="AC729" s="298"/>
      <c r="AD729" s="298"/>
      <c r="AE729" s="298"/>
      <c r="AF729" s="298"/>
      <c r="AG729" s="298"/>
      <c r="AH729" s="298"/>
      <c r="AI729" s="298"/>
      <c r="AJ729" s="298"/>
      <c r="AK729" s="298"/>
      <c r="AL729" s="298"/>
      <c r="AM729" s="298"/>
      <c r="AN729" s="298"/>
      <c r="AO729" s="298"/>
      <c r="AP729" s="298"/>
      <c r="AQ729" s="298"/>
      <c r="AR729" s="298"/>
      <c r="AS729" s="298"/>
      <c r="AT729" s="298"/>
      <c r="AU729" s="298"/>
      <c r="AV729" s="298"/>
      <c r="AW729" s="298"/>
      <c r="AX729" s="298"/>
      <c r="AY729" s="298"/>
      <c r="AZ729" s="298"/>
      <c r="BA729" s="298"/>
      <c r="BB729" s="298"/>
      <c r="BC729" s="298"/>
      <c r="BD729" s="298"/>
      <c r="BE729" s="298"/>
      <c r="BF729" s="298"/>
      <c r="BG729" s="298"/>
      <c r="BH729" s="298"/>
      <c r="BI729" s="298"/>
      <c r="BJ729" s="298"/>
      <c r="BK729" s="298"/>
      <c r="BL729" s="298"/>
      <c r="BM729" s="298"/>
      <c r="BN729" s="298"/>
      <c r="BO729" s="298"/>
      <c r="BP729" s="298"/>
      <c r="BQ729" s="298"/>
      <c r="BR729" s="298"/>
      <c r="BS729" s="298"/>
      <c r="BT729" s="298"/>
      <c r="BU729" s="298"/>
      <c r="BV729" s="298"/>
      <c r="BW729" s="298"/>
      <c r="BX729" s="298"/>
      <c r="BY729" s="298"/>
      <c r="BZ729" s="298"/>
      <c r="CA729" s="298"/>
      <c r="CB729" s="298"/>
      <c r="CC729" s="298"/>
      <c r="CD729" s="298"/>
      <c r="CE729" s="298"/>
      <c r="CF729" s="298"/>
      <c r="CG729" s="298"/>
      <c r="CH729" s="298"/>
      <c r="CI729" s="298"/>
      <c r="CJ729" s="298"/>
      <c r="CK729" s="298"/>
      <c r="CL729" s="298"/>
      <c r="CM729" s="298"/>
      <c r="CN729" s="298"/>
      <c r="CO729" s="298"/>
      <c r="CP729" s="298"/>
      <c r="CQ729" s="298"/>
      <c r="CR729" s="298"/>
      <c r="CS729" s="298"/>
      <c r="CT729" s="298"/>
      <c r="CU729" s="298"/>
      <c r="CV729" s="298"/>
      <c r="CW729" s="298"/>
      <c r="CX729" s="298"/>
      <c r="CY729" s="298"/>
      <c r="CZ729" s="298"/>
      <c r="DA729" s="298"/>
      <c r="DB729" s="298"/>
      <c r="DC729" s="298"/>
      <c r="DD729" s="298"/>
      <c r="DE729" s="298"/>
      <c r="DF729" s="298"/>
      <c r="DG729" s="298"/>
      <c r="DH729" s="298"/>
      <c r="DI729" s="298"/>
      <c r="DJ729" s="298"/>
      <c r="DK729" s="298"/>
      <c r="DL729" s="298"/>
      <c r="DM729" s="298"/>
      <c r="DN729" s="298"/>
      <c r="DO729" s="298"/>
      <c r="DP729" s="298"/>
      <c r="DQ729" s="298"/>
      <c r="DR729" s="298"/>
      <c r="DS729" s="298"/>
      <c r="DT729" s="298"/>
      <c r="DU729" s="298"/>
      <c r="DV729" s="298"/>
      <c r="DW729" s="298"/>
      <c r="DX729" s="298"/>
      <c r="DY729" s="298"/>
      <c r="DZ729" s="298"/>
      <c r="EA729" s="298"/>
      <c r="EB729" s="298"/>
      <c r="EC729" s="298"/>
      <c r="ED729" s="298"/>
      <c r="EE729" s="298"/>
      <c r="EF729" s="298"/>
      <c r="EG729" s="298"/>
      <c r="EH729" s="298"/>
      <c r="EI729" s="298"/>
      <c r="EJ729" s="298"/>
      <c r="EK729" s="298"/>
      <c r="EL729" s="298"/>
      <c r="EM729" s="298"/>
      <c r="EN729" s="298"/>
      <c r="EO729" s="298"/>
      <c r="EP729" s="298"/>
      <c r="EQ729" s="298"/>
      <c r="ER729" s="298"/>
      <c r="ES729" s="298"/>
      <c r="ET729" s="298"/>
      <c r="EU729" s="298"/>
      <c r="EV729" s="298"/>
      <c r="EW729" s="298"/>
      <c r="EX729" s="298"/>
      <c r="EY729" s="298"/>
      <c r="EZ729" s="298"/>
      <c r="FA729" s="298"/>
      <c r="FB729" s="298"/>
      <c r="FC729" s="298"/>
      <c r="FD729" s="298"/>
      <c r="FE729" s="298"/>
      <c r="FF729" s="298"/>
      <c r="FG729" s="298"/>
      <c r="FH729" s="298"/>
      <c r="FI729" s="298"/>
      <c r="FJ729" s="298"/>
      <c r="FK729" s="298"/>
      <c r="FL729" s="298"/>
      <c r="FM729" s="298"/>
      <c r="FN729" s="298"/>
      <c r="FO729" s="298"/>
      <c r="FP729" s="298"/>
      <c r="FQ729" s="298"/>
      <c r="FR729" s="298"/>
      <c r="FS729" s="298"/>
      <c r="FT729" s="298"/>
      <c r="FU729" s="298"/>
      <c r="FV729" s="298"/>
      <c r="FW729" s="298"/>
      <c r="FX729" s="298"/>
      <c r="FY729" s="298"/>
      <c r="FZ729" s="298"/>
      <c r="GA729" s="298"/>
      <c r="GB729" s="298"/>
      <c r="GC729" s="298"/>
      <c r="GD729" s="298"/>
      <c r="GE729" s="298"/>
      <c r="GF729" s="298"/>
      <c r="GG729" s="298"/>
      <c r="GH729" s="298"/>
      <c r="GI729" s="298"/>
      <c r="GJ729" s="298"/>
      <c r="GK729" s="298"/>
      <c r="GL729" s="298"/>
      <c r="GM729" s="298"/>
      <c r="GN729" s="298"/>
      <c r="GO729" s="298"/>
      <c r="GP729" s="298"/>
      <c r="GQ729" s="298"/>
      <c r="GR729" s="298"/>
      <c r="GS729" s="298"/>
      <c r="GT729" s="298"/>
      <c r="GU729" s="298"/>
      <c r="GV729" s="298"/>
      <c r="GW729" s="298"/>
      <c r="GX729" s="298"/>
      <c r="GY729" s="298"/>
      <c r="GZ729" s="298"/>
      <c r="HA729" s="298"/>
      <c r="HB729" s="298"/>
      <c r="HC729" s="298"/>
      <c r="HD729" s="298"/>
      <c r="HE729" s="298"/>
      <c r="HF729" s="298"/>
      <c r="HG729" s="298"/>
      <c r="HH729" s="298"/>
      <c r="HI729" s="298"/>
      <c r="HJ729" s="298"/>
      <c r="HK729" s="298"/>
      <c r="HL729" s="298"/>
      <c r="HM729" s="298"/>
      <c r="HN729" s="298"/>
      <c r="HO729" s="298"/>
      <c r="HP729" s="298"/>
      <c r="HQ729" s="298"/>
      <c r="HR729" s="298"/>
      <c r="HS729" s="298"/>
      <c r="HT729" s="298"/>
      <c r="HU729" s="298"/>
      <c r="HV729" s="298"/>
      <c r="HW729" s="298"/>
      <c r="HX729" s="298"/>
      <c r="HY729" s="298"/>
      <c r="HZ729" s="298"/>
      <c r="IA729" s="298"/>
      <c r="IB729" s="298"/>
      <c r="IC729" s="298"/>
      <c r="ID729" s="298"/>
      <c r="IE729" s="298"/>
      <c r="IF729" s="298"/>
      <c r="IG729" s="298"/>
      <c r="IH729" s="298"/>
      <c r="II729" s="298"/>
      <c r="IJ729" s="298"/>
      <c r="IK729" s="298"/>
      <c r="IL729" s="298"/>
      <c r="IM729" s="298"/>
      <c r="IN729" s="298"/>
      <c r="IO729" s="298"/>
      <c r="IP729" s="298"/>
      <c r="IQ729" s="298"/>
      <c r="IR729" s="298"/>
      <c r="IS729" s="298"/>
      <c r="IT729" s="298"/>
      <c r="IU729" s="298"/>
      <c r="IV729" s="298"/>
    </row>
    <row r="730" spans="1:256">
      <c r="A730" s="429">
        <v>599</v>
      </c>
      <c r="B730" s="405" t="str">
        <f t="shared" si="11"/>
        <v>Millie Carrow U13G</v>
      </c>
      <c r="C730" s="427" t="s">
        <v>1602</v>
      </c>
      <c r="D730" s="428" t="s">
        <v>126</v>
      </c>
      <c r="E730" s="562">
        <v>38239</v>
      </c>
      <c r="F730" s="433" t="s">
        <v>3128</v>
      </c>
      <c r="G730" s="341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  <c r="AA730" s="298"/>
      <c r="AB730" s="298"/>
      <c r="AC730" s="298"/>
      <c r="AD730" s="298"/>
      <c r="AE730" s="298"/>
      <c r="AF730" s="298"/>
      <c r="AG730" s="298"/>
      <c r="AH730" s="298"/>
      <c r="AI730" s="298"/>
      <c r="AJ730" s="298"/>
      <c r="AK730" s="298"/>
      <c r="AL730" s="298"/>
      <c r="AM730" s="298"/>
      <c r="AN730" s="298"/>
      <c r="AO730" s="298"/>
      <c r="AP730" s="298"/>
      <c r="AQ730" s="298"/>
      <c r="AR730" s="298"/>
      <c r="AS730" s="298"/>
      <c r="AT730" s="298"/>
      <c r="AU730" s="298"/>
      <c r="AV730" s="298"/>
      <c r="AW730" s="298"/>
      <c r="AX730" s="298"/>
      <c r="AY730" s="298"/>
      <c r="AZ730" s="298"/>
      <c r="BA730" s="298"/>
      <c r="BB730" s="298"/>
      <c r="BC730" s="298"/>
      <c r="BD730" s="298"/>
      <c r="BE730" s="298"/>
      <c r="BF730" s="298"/>
      <c r="BG730" s="298"/>
      <c r="BH730" s="298"/>
      <c r="BI730" s="298"/>
      <c r="BJ730" s="298"/>
      <c r="BK730" s="298"/>
      <c r="BL730" s="298"/>
      <c r="BM730" s="298"/>
      <c r="BN730" s="298"/>
      <c r="BO730" s="298"/>
      <c r="BP730" s="298"/>
      <c r="BQ730" s="298"/>
      <c r="BR730" s="298"/>
      <c r="BS730" s="298"/>
      <c r="BT730" s="298"/>
      <c r="BU730" s="298"/>
      <c r="BV730" s="298"/>
      <c r="BW730" s="298"/>
      <c r="BX730" s="298"/>
      <c r="BY730" s="298"/>
      <c r="BZ730" s="298"/>
      <c r="CA730" s="298"/>
      <c r="CB730" s="298"/>
      <c r="CC730" s="298"/>
      <c r="CD730" s="298"/>
      <c r="CE730" s="298"/>
      <c r="CF730" s="298"/>
      <c r="CG730" s="298"/>
      <c r="CH730" s="298"/>
      <c r="CI730" s="298"/>
      <c r="CJ730" s="298"/>
      <c r="CK730" s="298"/>
      <c r="CL730" s="298"/>
      <c r="CM730" s="298"/>
      <c r="CN730" s="298"/>
      <c r="CO730" s="298"/>
      <c r="CP730" s="298"/>
      <c r="CQ730" s="298"/>
      <c r="CR730" s="298"/>
      <c r="CS730" s="298"/>
      <c r="CT730" s="298"/>
      <c r="CU730" s="298"/>
      <c r="CV730" s="298"/>
      <c r="CW730" s="298"/>
      <c r="CX730" s="298"/>
      <c r="CY730" s="298"/>
      <c r="CZ730" s="298"/>
      <c r="DA730" s="298"/>
      <c r="DB730" s="298"/>
      <c r="DC730" s="298"/>
      <c r="DD730" s="298"/>
      <c r="DE730" s="298"/>
      <c r="DF730" s="298"/>
      <c r="DG730" s="298"/>
      <c r="DH730" s="298"/>
      <c r="DI730" s="298"/>
      <c r="DJ730" s="298"/>
      <c r="DK730" s="298"/>
      <c r="DL730" s="298"/>
      <c r="DM730" s="298"/>
      <c r="DN730" s="298"/>
      <c r="DO730" s="298"/>
      <c r="DP730" s="298"/>
      <c r="DQ730" s="298"/>
      <c r="DR730" s="298"/>
      <c r="DS730" s="298"/>
      <c r="DT730" s="298"/>
      <c r="DU730" s="298"/>
      <c r="DV730" s="298"/>
      <c r="DW730" s="298"/>
      <c r="DX730" s="298"/>
      <c r="DY730" s="298"/>
      <c r="DZ730" s="298"/>
      <c r="EA730" s="298"/>
      <c r="EB730" s="298"/>
      <c r="EC730" s="298"/>
      <c r="ED730" s="298"/>
      <c r="EE730" s="298"/>
      <c r="EF730" s="298"/>
      <c r="EG730" s="298"/>
      <c r="EH730" s="298"/>
      <c r="EI730" s="298"/>
      <c r="EJ730" s="298"/>
      <c r="EK730" s="298"/>
      <c r="EL730" s="298"/>
      <c r="EM730" s="298"/>
      <c r="EN730" s="298"/>
      <c r="EO730" s="298"/>
      <c r="EP730" s="298"/>
      <c r="EQ730" s="298"/>
      <c r="ER730" s="298"/>
      <c r="ES730" s="298"/>
      <c r="ET730" s="298"/>
      <c r="EU730" s="298"/>
      <c r="EV730" s="298"/>
      <c r="EW730" s="298"/>
      <c r="EX730" s="298"/>
      <c r="EY730" s="298"/>
      <c r="EZ730" s="298"/>
      <c r="FA730" s="298"/>
      <c r="FB730" s="298"/>
      <c r="FC730" s="298"/>
      <c r="FD730" s="298"/>
      <c r="FE730" s="298"/>
      <c r="FF730" s="298"/>
      <c r="FG730" s="298"/>
      <c r="FH730" s="298"/>
      <c r="FI730" s="298"/>
      <c r="FJ730" s="298"/>
      <c r="FK730" s="298"/>
      <c r="FL730" s="298"/>
      <c r="FM730" s="298"/>
      <c r="FN730" s="298"/>
      <c r="FO730" s="298"/>
      <c r="FP730" s="298"/>
      <c r="FQ730" s="298"/>
      <c r="FR730" s="298"/>
      <c r="FS730" s="298"/>
      <c r="FT730" s="298"/>
      <c r="FU730" s="298"/>
      <c r="FV730" s="298"/>
      <c r="FW730" s="298"/>
      <c r="FX730" s="298"/>
      <c r="FY730" s="298"/>
      <c r="FZ730" s="298"/>
      <c r="GA730" s="298"/>
      <c r="GB730" s="298"/>
      <c r="GC730" s="298"/>
      <c r="GD730" s="298"/>
      <c r="GE730" s="298"/>
      <c r="GF730" s="298"/>
      <c r="GG730" s="298"/>
      <c r="GH730" s="298"/>
      <c r="GI730" s="298"/>
      <c r="GJ730" s="298"/>
      <c r="GK730" s="298"/>
      <c r="GL730" s="298"/>
      <c r="GM730" s="298"/>
      <c r="GN730" s="298"/>
      <c r="GO730" s="298"/>
      <c r="GP730" s="298"/>
      <c r="GQ730" s="298"/>
      <c r="GR730" s="298"/>
      <c r="GS730" s="298"/>
      <c r="GT730" s="298"/>
      <c r="GU730" s="298"/>
      <c r="GV730" s="298"/>
      <c r="GW730" s="298"/>
      <c r="GX730" s="298"/>
      <c r="GY730" s="298"/>
      <c r="GZ730" s="298"/>
      <c r="HA730" s="298"/>
      <c r="HB730" s="298"/>
      <c r="HC730" s="298"/>
      <c r="HD730" s="298"/>
      <c r="HE730" s="298"/>
      <c r="HF730" s="298"/>
      <c r="HG730" s="298"/>
      <c r="HH730" s="298"/>
      <c r="HI730" s="298"/>
      <c r="HJ730" s="298"/>
      <c r="HK730" s="298"/>
      <c r="HL730" s="298"/>
      <c r="HM730" s="298"/>
      <c r="HN730" s="298"/>
      <c r="HO730" s="298"/>
      <c r="HP730" s="298"/>
      <c r="HQ730" s="298"/>
      <c r="HR730" s="298"/>
      <c r="HS730" s="298"/>
      <c r="HT730" s="298"/>
      <c r="HU730" s="298"/>
      <c r="HV730" s="298"/>
      <c r="HW730" s="298"/>
      <c r="HX730" s="298"/>
      <c r="HY730" s="298"/>
      <c r="HZ730" s="298"/>
      <c r="IA730" s="298"/>
      <c r="IB730" s="298"/>
      <c r="IC730" s="298"/>
      <c r="ID730" s="298"/>
      <c r="IE730" s="298"/>
      <c r="IF730" s="298"/>
      <c r="IG730" s="298"/>
      <c r="IH730" s="298"/>
      <c r="II730" s="298"/>
      <c r="IJ730" s="298"/>
      <c r="IK730" s="298"/>
      <c r="IL730" s="298"/>
      <c r="IM730" s="298"/>
      <c r="IN730" s="298"/>
      <c r="IO730" s="298"/>
      <c r="IP730" s="298"/>
      <c r="IQ730" s="298"/>
      <c r="IR730" s="298"/>
      <c r="IS730" s="298"/>
      <c r="IT730" s="298"/>
      <c r="IU730" s="298"/>
      <c r="IV730" s="298"/>
    </row>
    <row r="731" spans="1:256">
      <c r="A731" s="429">
        <v>600</v>
      </c>
      <c r="B731" s="405" t="str">
        <f t="shared" si="11"/>
        <v>Joanne Jones SW</v>
      </c>
      <c r="C731" s="427" t="s">
        <v>1602</v>
      </c>
      <c r="D731" s="428" t="s">
        <v>233</v>
      </c>
      <c r="E731" s="427"/>
      <c r="F731" s="433" t="s">
        <v>3129</v>
      </c>
      <c r="G731" s="341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  <c r="AA731" s="298"/>
      <c r="AB731" s="298"/>
      <c r="AC731" s="298"/>
      <c r="AD731" s="298"/>
      <c r="AE731" s="298"/>
      <c r="AF731" s="298"/>
      <c r="AG731" s="298"/>
      <c r="AH731" s="298"/>
      <c r="AI731" s="298"/>
      <c r="AJ731" s="298"/>
      <c r="AK731" s="298"/>
      <c r="AL731" s="298"/>
      <c r="AM731" s="298"/>
      <c r="AN731" s="298"/>
      <c r="AO731" s="298"/>
      <c r="AP731" s="298"/>
      <c r="AQ731" s="298"/>
      <c r="AR731" s="298"/>
      <c r="AS731" s="298"/>
      <c r="AT731" s="298"/>
      <c r="AU731" s="298"/>
      <c r="AV731" s="298"/>
      <c r="AW731" s="298"/>
      <c r="AX731" s="298"/>
      <c r="AY731" s="298"/>
      <c r="AZ731" s="298"/>
      <c r="BA731" s="298"/>
      <c r="BB731" s="298"/>
      <c r="BC731" s="298"/>
      <c r="BD731" s="298"/>
      <c r="BE731" s="298"/>
      <c r="BF731" s="298"/>
      <c r="BG731" s="298"/>
      <c r="BH731" s="298"/>
      <c r="BI731" s="298"/>
      <c r="BJ731" s="298"/>
      <c r="BK731" s="298"/>
      <c r="BL731" s="298"/>
      <c r="BM731" s="298"/>
      <c r="BN731" s="298"/>
      <c r="BO731" s="298"/>
      <c r="BP731" s="298"/>
      <c r="BQ731" s="298"/>
      <c r="BR731" s="298"/>
      <c r="BS731" s="298"/>
      <c r="BT731" s="298"/>
      <c r="BU731" s="298"/>
      <c r="BV731" s="298"/>
      <c r="BW731" s="298"/>
      <c r="BX731" s="298"/>
      <c r="BY731" s="298"/>
      <c r="BZ731" s="298"/>
      <c r="CA731" s="298"/>
      <c r="CB731" s="298"/>
      <c r="CC731" s="298"/>
      <c r="CD731" s="298"/>
      <c r="CE731" s="298"/>
      <c r="CF731" s="298"/>
      <c r="CG731" s="298"/>
      <c r="CH731" s="298"/>
      <c r="CI731" s="298"/>
      <c r="CJ731" s="298"/>
      <c r="CK731" s="298"/>
      <c r="CL731" s="298"/>
      <c r="CM731" s="298"/>
      <c r="CN731" s="298"/>
      <c r="CO731" s="298"/>
      <c r="CP731" s="298"/>
      <c r="CQ731" s="298"/>
      <c r="CR731" s="298"/>
      <c r="CS731" s="298"/>
      <c r="CT731" s="298"/>
      <c r="CU731" s="298"/>
      <c r="CV731" s="298"/>
      <c r="CW731" s="298"/>
      <c r="CX731" s="298"/>
      <c r="CY731" s="298"/>
      <c r="CZ731" s="298"/>
      <c r="DA731" s="298"/>
      <c r="DB731" s="298"/>
      <c r="DC731" s="298"/>
      <c r="DD731" s="298"/>
      <c r="DE731" s="298"/>
      <c r="DF731" s="298"/>
      <c r="DG731" s="298"/>
      <c r="DH731" s="298"/>
      <c r="DI731" s="298"/>
      <c r="DJ731" s="298"/>
      <c r="DK731" s="298"/>
      <c r="DL731" s="298"/>
      <c r="DM731" s="298"/>
      <c r="DN731" s="298"/>
      <c r="DO731" s="298"/>
      <c r="DP731" s="298"/>
      <c r="DQ731" s="298"/>
      <c r="DR731" s="298"/>
      <c r="DS731" s="298"/>
      <c r="DT731" s="298"/>
      <c r="DU731" s="298"/>
      <c r="DV731" s="298"/>
      <c r="DW731" s="298"/>
      <c r="DX731" s="298"/>
      <c r="DY731" s="298"/>
      <c r="DZ731" s="298"/>
      <c r="EA731" s="298"/>
      <c r="EB731" s="298"/>
      <c r="EC731" s="298"/>
      <c r="ED731" s="298"/>
      <c r="EE731" s="298"/>
      <c r="EF731" s="298"/>
      <c r="EG731" s="298"/>
      <c r="EH731" s="298"/>
      <c r="EI731" s="298"/>
      <c r="EJ731" s="298"/>
      <c r="EK731" s="298"/>
      <c r="EL731" s="298"/>
      <c r="EM731" s="298"/>
      <c r="EN731" s="298"/>
      <c r="EO731" s="298"/>
      <c r="EP731" s="298"/>
      <c r="EQ731" s="298"/>
      <c r="ER731" s="298"/>
      <c r="ES731" s="298"/>
      <c r="ET731" s="298"/>
      <c r="EU731" s="298"/>
      <c r="EV731" s="298"/>
      <c r="EW731" s="298"/>
      <c r="EX731" s="298"/>
      <c r="EY731" s="298"/>
      <c r="EZ731" s="298"/>
      <c r="FA731" s="298"/>
      <c r="FB731" s="298"/>
      <c r="FC731" s="298"/>
      <c r="FD731" s="298"/>
      <c r="FE731" s="298"/>
      <c r="FF731" s="298"/>
      <c r="FG731" s="298"/>
      <c r="FH731" s="298"/>
      <c r="FI731" s="298"/>
      <c r="FJ731" s="298"/>
      <c r="FK731" s="298"/>
      <c r="FL731" s="298"/>
      <c r="FM731" s="298"/>
      <c r="FN731" s="298"/>
      <c r="FO731" s="298"/>
      <c r="FP731" s="298"/>
      <c r="FQ731" s="298"/>
      <c r="FR731" s="298"/>
      <c r="FS731" s="298"/>
      <c r="FT731" s="298"/>
      <c r="FU731" s="298"/>
      <c r="FV731" s="298"/>
      <c r="FW731" s="298"/>
      <c r="FX731" s="298"/>
      <c r="FY731" s="298"/>
      <c r="FZ731" s="298"/>
      <c r="GA731" s="298"/>
      <c r="GB731" s="298"/>
      <c r="GC731" s="298"/>
      <c r="GD731" s="298"/>
      <c r="GE731" s="298"/>
      <c r="GF731" s="298"/>
      <c r="GG731" s="298"/>
      <c r="GH731" s="298"/>
      <c r="GI731" s="298"/>
      <c r="GJ731" s="298"/>
      <c r="GK731" s="298"/>
      <c r="GL731" s="298"/>
      <c r="GM731" s="298"/>
      <c r="GN731" s="298"/>
      <c r="GO731" s="298"/>
      <c r="GP731" s="298"/>
      <c r="GQ731" s="298"/>
      <c r="GR731" s="298"/>
      <c r="GS731" s="298"/>
      <c r="GT731" s="298"/>
      <c r="GU731" s="298"/>
      <c r="GV731" s="298"/>
      <c r="GW731" s="298"/>
      <c r="GX731" s="298"/>
      <c r="GY731" s="298"/>
      <c r="GZ731" s="298"/>
      <c r="HA731" s="298"/>
      <c r="HB731" s="298"/>
      <c r="HC731" s="298"/>
      <c r="HD731" s="298"/>
      <c r="HE731" s="298"/>
      <c r="HF731" s="298"/>
      <c r="HG731" s="298"/>
      <c r="HH731" s="298"/>
      <c r="HI731" s="298"/>
      <c r="HJ731" s="298"/>
      <c r="HK731" s="298"/>
      <c r="HL731" s="298"/>
      <c r="HM731" s="298"/>
      <c r="HN731" s="298"/>
      <c r="HO731" s="298"/>
      <c r="HP731" s="298"/>
      <c r="HQ731" s="298"/>
      <c r="HR731" s="298"/>
      <c r="HS731" s="298"/>
      <c r="HT731" s="298"/>
      <c r="HU731" s="298"/>
      <c r="HV731" s="298"/>
      <c r="HW731" s="298"/>
      <c r="HX731" s="298"/>
      <c r="HY731" s="298"/>
      <c r="HZ731" s="298"/>
      <c r="IA731" s="298"/>
      <c r="IB731" s="298"/>
      <c r="IC731" s="298"/>
      <c r="ID731" s="298"/>
      <c r="IE731" s="298"/>
      <c r="IF731" s="298"/>
      <c r="IG731" s="298"/>
      <c r="IH731" s="298"/>
      <c r="II731" s="298"/>
      <c r="IJ731" s="298"/>
      <c r="IK731" s="298"/>
      <c r="IL731" s="298"/>
      <c r="IM731" s="298"/>
      <c r="IN731" s="298"/>
      <c r="IO731" s="298"/>
      <c r="IP731" s="298"/>
      <c r="IQ731" s="298"/>
      <c r="IR731" s="298"/>
      <c r="IS731" s="298"/>
      <c r="IT731" s="298"/>
      <c r="IU731" s="298"/>
      <c r="IV731" s="298"/>
    </row>
    <row r="732" spans="1:256">
      <c r="A732" s="450">
        <v>2126</v>
      </c>
      <c r="B732" s="405" t="str">
        <f t="shared" si="11"/>
        <v>Ellie Carrow U17W{SW}</v>
      </c>
      <c r="C732" s="427" t="s">
        <v>1602</v>
      </c>
      <c r="D732" s="363" t="s">
        <v>3285</v>
      </c>
      <c r="E732" s="525">
        <v>37190</v>
      </c>
      <c r="F732" s="433" t="s">
        <v>1690</v>
      </c>
      <c r="G732" s="341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  <c r="AA732" s="298"/>
      <c r="AB732" s="298"/>
      <c r="AC732" s="298"/>
      <c r="AD732" s="298"/>
      <c r="AE732" s="298"/>
      <c r="AF732" s="298"/>
      <c r="AG732" s="298"/>
      <c r="AH732" s="298"/>
      <c r="AI732" s="298"/>
      <c r="AJ732" s="298"/>
      <c r="AK732" s="298"/>
      <c r="AL732" s="298"/>
      <c r="AM732" s="298"/>
      <c r="AN732" s="298"/>
      <c r="AO732" s="298"/>
      <c r="AP732" s="298"/>
      <c r="AQ732" s="298"/>
      <c r="AR732" s="298"/>
      <c r="AS732" s="298"/>
      <c r="AT732" s="298"/>
      <c r="AU732" s="298"/>
      <c r="AV732" s="298"/>
      <c r="AW732" s="298"/>
      <c r="AX732" s="298"/>
      <c r="AY732" s="298"/>
      <c r="AZ732" s="298"/>
      <c r="BA732" s="298"/>
      <c r="BB732" s="298"/>
      <c r="BC732" s="298"/>
      <c r="BD732" s="298"/>
      <c r="BE732" s="298"/>
      <c r="BF732" s="298"/>
      <c r="BG732" s="298"/>
      <c r="BH732" s="298"/>
      <c r="BI732" s="298"/>
      <c r="BJ732" s="298"/>
      <c r="BK732" s="298"/>
      <c r="BL732" s="298"/>
      <c r="BM732" s="298"/>
      <c r="BN732" s="298"/>
      <c r="BO732" s="298"/>
      <c r="BP732" s="298"/>
      <c r="BQ732" s="298"/>
      <c r="BR732" s="298"/>
      <c r="BS732" s="298"/>
      <c r="BT732" s="298"/>
      <c r="BU732" s="298"/>
      <c r="BV732" s="298"/>
      <c r="BW732" s="298"/>
      <c r="BX732" s="298"/>
      <c r="BY732" s="298"/>
      <c r="BZ732" s="298"/>
      <c r="CA732" s="298"/>
      <c r="CB732" s="298"/>
      <c r="CC732" s="298"/>
      <c r="CD732" s="298"/>
      <c r="CE732" s="298"/>
      <c r="CF732" s="298"/>
      <c r="CG732" s="298"/>
      <c r="CH732" s="298"/>
      <c r="CI732" s="298"/>
      <c r="CJ732" s="298"/>
      <c r="CK732" s="298"/>
      <c r="CL732" s="298"/>
      <c r="CM732" s="298"/>
      <c r="CN732" s="298"/>
      <c r="CO732" s="298"/>
      <c r="CP732" s="298"/>
      <c r="CQ732" s="298"/>
      <c r="CR732" s="298"/>
      <c r="CS732" s="298"/>
      <c r="CT732" s="298"/>
      <c r="CU732" s="298"/>
      <c r="CV732" s="298"/>
      <c r="CW732" s="298"/>
      <c r="CX732" s="298"/>
      <c r="CY732" s="298"/>
      <c r="CZ732" s="298"/>
      <c r="DA732" s="298"/>
      <c r="DB732" s="298"/>
      <c r="DC732" s="298"/>
      <c r="DD732" s="298"/>
      <c r="DE732" s="298"/>
      <c r="DF732" s="298"/>
      <c r="DG732" s="298"/>
      <c r="DH732" s="298"/>
      <c r="DI732" s="298"/>
      <c r="DJ732" s="298"/>
      <c r="DK732" s="298"/>
      <c r="DL732" s="298"/>
      <c r="DM732" s="298"/>
      <c r="DN732" s="298"/>
      <c r="DO732" s="298"/>
      <c r="DP732" s="298"/>
      <c r="DQ732" s="298"/>
      <c r="DR732" s="298"/>
      <c r="DS732" s="298"/>
      <c r="DT732" s="298"/>
      <c r="DU732" s="298"/>
      <c r="DV732" s="298"/>
      <c r="DW732" s="298"/>
      <c r="DX732" s="298"/>
      <c r="DY732" s="298"/>
      <c r="DZ732" s="298"/>
      <c r="EA732" s="298"/>
      <c r="EB732" s="298"/>
      <c r="EC732" s="298"/>
      <c r="ED732" s="298"/>
      <c r="EE732" s="298"/>
      <c r="EF732" s="298"/>
      <c r="EG732" s="298"/>
      <c r="EH732" s="298"/>
      <c r="EI732" s="298"/>
      <c r="EJ732" s="298"/>
      <c r="EK732" s="298"/>
      <c r="EL732" s="298"/>
      <c r="EM732" s="298"/>
      <c r="EN732" s="298"/>
      <c r="EO732" s="298"/>
      <c r="EP732" s="298"/>
      <c r="EQ732" s="298"/>
      <c r="ER732" s="298"/>
      <c r="ES732" s="298"/>
      <c r="ET732" s="298"/>
      <c r="EU732" s="298"/>
      <c r="EV732" s="298"/>
      <c r="EW732" s="298"/>
      <c r="EX732" s="298"/>
      <c r="EY732" s="298"/>
      <c r="EZ732" s="298"/>
      <c r="FA732" s="298"/>
      <c r="FB732" s="298"/>
      <c r="FC732" s="298"/>
      <c r="FD732" s="298"/>
      <c r="FE732" s="298"/>
      <c r="FF732" s="298"/>
      <c r="FG732" s="298"/>
      <c r="FH732" s="298"/>
      <c r="FI732" s="298"/>
      <c r="FJ732" s="298"/>
      <c r="FK732" s="298"/>
      <c r="FL732" s="298"/>
      <c r="FM732" s="298"/>
      <c r="FN732" s="298"/>
      <c r="FO732" s="298"/>
      <c r="FP732" s="298"/>
      <c r="FQ732" s="298"/>
      <c r="FR732" s="298"/>
      <c r="FS732" s="298"/>
      <c r="FT732" s="298"/>
      <c r="FU732" s="298"/>
      <c r="FV732" s="298"/>
      <c r="FW732" s="298"/>
      <c r="FX732" s="298"/>
      <c r="FY732" s="298"/>
      <c r="FZ732" s="298"/>
      <c r="GA732" s="298"/>
      <c r="GB732" s="298"/>
      <c r="GC732" s="298"/>
      <c r="GD732" s="298"/>
      <c r="GE732" s="298"/>
      <c r="GF732" s="298"/>
      <c r="GG732" s="298"/>
      <c r="GH732" s="298"/>
      <c r="GI732" s="298"/>
      <c r="GJ732" s="298"/>
      <c r="GK732" s="298"/>
      <c r="GL732" s="298"/>
      <c r="GM732" s="298"/>
      <c r="GN732" s="298"/>
      <c r="GO732" s="298"/>
      <c r="GP732" s="298"/>
      <c r="GQ732" s="298"/>
      <c r="GR732" s="298"/>
      <c r="GS732" s="298"/>
      <c r="GT732" s="298"/>
      <c r="GU732" s="298"/>
      <c r="GV732" s="298"/>
      <c r="GW732" s="298"/>
      <c r="GX732" s="298"/>
      <c r="GY732" s="298"/>
      <c r="GZ732" s="298"/>
      <c r="HA732" s="298"/>
      <c r="HB732" s="298"/>
      <c r="HC732" s="298"/>
      <c r="HD732" s="298"/>
      <c r="HE732" s="298"/>
      <c r="HF732" s="298"/>
      <c r="HG732" s="298"/>
      <c r="HH732" s="298"/>
      <c r="HI732" s="298"/>
      <c r="HJ732" s="298"/>
      <c r="HK732" s="298"/>
      <c r="HL732" s="298"/>
      <c r="HM732" s="298"/>
      <c r="HN732" s="298"/>
      <c r="HO732" s="298"/>
      <c r="HP732" s="298"/>
      <c r="HQ732" s="298"/>
      <c r="HR732" s="298"/>
      <c r="HS732" s="298"/>
      <c r="HT732" s="298"/>
      <c r="HU732" s="298"/>
      <c r="HV732" s="298"/>
      <c r="HW732" s="298"/>
      <c r="HX732" s="298"/>
      <c r="HY732" s="298"/>
      <c r="HZ732" s="298"/>
      <c r="IA732" s="298"/>
      <c r="IB732" s="298"/>
      <c r="IC732" s="298"/>
      <c r="ID732" s="298"/>
      <c r="IE732" s="298"/>
      <c r="IF732" s="298"/>
      <c r="IG732" s="298"/>
      <c r="IH732" s="298"/>
      <c r="II732" s="298"/>
      <c r="IJ732" s="298"/>
      <c r="IK732" s="298"/>
      <c r="IL732" s="298"/>
      <c r="IM732" s="298"/>
      <c r="IN732" s="298"/>
      <c r="IO732" s="298"/>
      <c r="IP732" s="298"/>
      <c r="IQ732" s="298"/>
      <c r="IR732" s="298"/>
      <c r="IS732" s="298"/>
      <c r="IT732" s="298"/>
      <c r="IU732" s="298"/>
      <c r="IV732" s="298"/>
    </row>
    <row r="733" spans="1:256">
      <c r="A733" s="450">
        <v>2127</v>
      </c>
      <c r="B733" s="405" t="str">
        <f t="shared" si="11"/>
        <v>Will Larkman U20M</v>
      </c>
      <c r="C733" s="427" t="s">
        <v>1602</v>
      </c>
      <c r="D733" s="363" t="s">
        <v>132</v>
      </c>
      <c r="E733" s="525"/>
      <c r="F733" s="526" t="s">
        <v>3264</v>
      </c>
      <c r="G733" s="341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  <c r="AA733" s="298"/>
      <c r="AB733" s="298"/>
      <c r="AC733" s="298"/>
      <c r="AD733" s="298"/>
      <c r="AE733" s="298"/>
      <c r="AF733" s="298"/>
      <c r="AG733" s="298"/>
      <c r="AH733" s="298"/>
      <c r="AI733" s="298"/>
      <c r="AJ733" s="298"/>
      <c r="AK733" s="298"/>
      <c r="AL733" s="298"/>
      <c r="AM733" s="298"/>
      <c r="AN733" s="298"/>
      <c r="AO733" s="298"/>
      <c r="AP733" s="298"/>
      <c r="AQ733" s="298"/>
      <c r="AR733" s="298"/>
      <c r="AS733" s="298"/>
      <c r="AT733" s="298"/>
      <c r="AU733" s="298"/>
      <c r="AV733" s="298"/>
      <c r="AW733" s="298"/>
      <c r="AX733" s="298"/>
      <c r="AY733" s="298"/>
      <c r="AZ733" s="298"/>
      <c r="BA733" s="298"/>
      <c r="BB733" s="298"/>
      <c r="BC733" s="298"/>
      <c r="BD733" s="298"/>
      <c r="BE733" s="298"/>
      <c r="BF733" s="298"/>
      <c r="BG733" s="298"/>
      <c r="BH733" s="298"/>
      <c r="BI733" s="298"/>
      <c r="BJ733" s="298"/>
      <c r="BK733" s="298"/>
      <c r="BL733" s="298"/>
      <c r="BM733" s="298"/>
      <c r="BN733" s="298"/>
      <c r="BO733" s="298"/>
      <c r="BP733" s="298"/>
      <c r="BQ733" s="298"/>
      <c r="BR733" s="298"/>
      <c r="BS733" s="298"/>
      <c r="BT733" s="298"/>
      <c r="BU733" s="298"/>
      <c r="BV733" s="298"/>
      <c r="BW733" s="298"/>
      <c r="BX733" s="298"/>
      <c r="BY733" s="298"/>
      <c r="BZ733" s="298"/>
      <c r="CA733" s="298"/>
      <c r="CB733" s="298"/>
      <c r="CC733" s="298"/>
      <c r="CD733" s="298"/>
      <c r="CE733" s="298"/>
      <c r="CF733" s="298"/>
      <c r="CG733" s="298"/>
      <c r="CH733" s="298"/>
      <c r="CI733" s="298"/>
      <c r="CJ733" s="298"/>
      <c r="CK733" s="298"/>
      <c r="CL733" s="298"/>
      <c r="CM733" s="298"/>
      <c r="CN733" s="298"/>
      <c r="CO733" s="298"/>
      <c r="CP733" s="298"/>
      <c r="CQ733" s="298"/>
      <c r="CR733" s="298"/>
      <c r="CS733" s="298"/>
      <c r="CT733" s="298"/>
      <c r="CU733" s="298"/>
      <c r="CV733" s="298"/>
      <c r="CW733" s="298"/>
      <c r="CX733" s="298"/>
      <c r="CY733" s="298"/>
      <c r="CZ733" s="298"/>
      <c r="DA733" s="298"/>
      <c r="DB733" s="298"/>
      <c r="DC733" s="298"/>
      <c r="DD733" s="298"/>
      <c r="DE733" s="298"/>
      <c r="DF733" s="298"/>
      <c r="DG733" s="298"/>
      <c r="DH733" s="298"/>
      <c r="DI733" s="298"/>
      <c r="DJ733" s="298"/>
      <c r="DK733" s="298"/>
      <c r="DL733" s="298"/>
      <c r="DM733" s="298"/>
      <c r="DN733" s="298"/>
      <c r="DO733" s="298"/>
      <c r="DP733" s="298"/>
      <c r="DQ733" s="298"/>
      <c r="DR733" s="298"/>
      <c r="DS733" s="298"/>
      <c r="DT733" s="298"/>
      <c r="DU733" s="298"/>
      <c r="DV733" s="298"/>
      <c r="DW733" s="298"/>
      <c r="DX733" s="298"/>
      <c r="DY733" s="298"/>
      <c r="DZ733" s="298"/>
      <c r="EA733" s="298"/>
      <c r="EB733" s="298"/>
      <c r="EC733" s="298"/>
      <c r="ED733" s="298"/>
      <c r="EE733" s="298"/>
      <c r="EF733" s="298"/>
      <c r="EG733" s="298"/>
      <c r="EH733" s="298"/>
      <c r="EI733" s="298"/>
      <c r="EJ733" s="298"/>
      <c r="EK733" s="298"/>
      <c r="EL733" s="298"/>
      <c r="EM733" s="298"/>
      <c r="EN733" s="298"/>
      <c r="EO733" s="298"/>
      <c r="EP733" s="298"/>
      <c r="EQ733" s="298"/>
      <c r="ER733" s="298"/>
      <c r="ES733" s="298"/>
      <c r="ET733" s="298"/>
      <c r="EU733" s="298"/>
      <c r="EV733" s="298"/>
      <c r="EW733" s="298"/>
      <c r="EX733" s="298"/>
      <c r="EY733" s="298"/>
      <c r="EZ733" s="298"/>
      <c r="FA733" s="298"/>
      <c r="FB733" s="298"/>
      <c r="FC733" s="298"/>
      <c r="FD733" s="298"/>
      <c r="FE733" s="298"/>
      <c r="FF733" s="298"/>
      <c r="FG733" s="298"/>
      <c r="FH733" s="298"/>
      <c r="FI733" s="298"/>
      <c r="FJ733" s="298"/>
      <c r="FK733" s="298"/>
      <c r="FL733" s="298"/>
      <c r="FM733" s="298"/>
      <c r="FN733" s="298"/>
      <c r="FO733" s="298"/>
      <c r="FP733" s="298"/>
      <c r="FQ733" s="298"/>
      <c r="FR733" s="298"/>
      <c r="FS733" s="298"/>
      <c r="FT733" s="298"/>
      <c r="FU733" s="298"/>
      <c r="FV733" s="298"/>
      <c r="FW733" s="298"/>
      <c r="FX733" s="298"/>
      <c r="FY733" s="298"/>
      <c r="FZ733" s="298"/>
      <c r="GA733" s="298"/>
      <c r="GB733" s="298"/>
      <c r="GC733" s="298"/>
      <c r="GD733" s="298"/>
      <c r="GE733" s="298"/>
      <c r="GF733" s="298"/>
      <c r="GG733" s="298"/>
      <c r="GH733" s="298"/>
      <c r="GI733" s="298"/>
      <c r="GJ733" s="298"/>
      <c r="GK733" s="298"/>
      <c r="GL733" s="298"/>
      <c r="GM733" s="298"/>
      <c r="GN733" s="298"/>
      <c r="GO733" s="298"/>
      <c r="GP733" s="298"/>
      <c r="GQ733" s="298"/>
      <c r="GR733" s="298"/>
      <c r="GS733" s="298"/>
      <c r="GT733" s="298"/>
      <c r="GU733" s="298"/>
      <c r="GV733" s="298"/>
      <c r="GW733" s="298"/>
      <c r="GX733" s="298"/>
      <c r="GY733" s="298"/>
      <c r="GZ733" s="298"/>
      <c r="HA733" s="298"/>
      <c r="HB733" s="298"/>
      <c r="HC733" s="298"/>
      <c r="HD733" s="298"/>
      <c r="HE733" s="298"/>
      <c r="HF733" s="298"/>
      <c r="HG733" s="298"/>
      <c r="HH733" s="298"/>
      <c r="HI733" s="298"/>
      <c r="HJ733" s="298"/>
      <c r="HK733" s="298"/>
      <c r="HL733" s="298"/>
      <c r="HM733" s="298"/>
      <c r="HN733" s="298"/>
      <c r="HO733" s="298"/>
      <c r="HP733" s="298"/>
      <c r="HQ733" s="298"/>
      <c r="HR733" s="298"/>
      <c r="HS733" s="298"/>
      <c r="HT733" s="298"/>
      <c r="HU733" s="298"/>
      <c r="HV733" s="298"/>
      <c r="HW733" s="298"/>
      <c r="HX733" s="298"/>
      <c r="HY733" s="298"/>
      <c r="HZ733" s="298"/>
      <c r="IA733" s="298"/>
      <c r="IB733" s="298"/>
      <c r="IC733" s="298"/>
      <c r="ID733" s="298"/>
      <c r="IE733" s="298"/>
      <c r="IF733" s="298"/>
      <c r="IG733" s="298"/>
      <c r="IH733" s="298"/>
      <c r="II733" s="298"/>
      <c r="IJ733" s="298"/>
      <c r="IK733" s="298"/>
      <c r="IL733" s="298"/>
      <c r="IM733" s="298"/>
      <c r="IN733" s="298"/>
      <c r="IO733" s="298"/>
      <c r="IP733" s="298"/>
      <c r="IQ733" s="298"/>
      <c r="IR733" s="298"/>
      <c r="IS733" s="298"/>
      <c r="IT733" s="298"/>
      <c r="IU733" s="298"/>
      <c r="IV733" s="298"/>
    </row>
    <row r="734" spans="1:256">
      <c r="A734" s="450">
        <v>2128</v>
      </c>
      <c r="B734" s="405" t="str">
        <f t="shared" si="11"/>
        <v xml:space="preserve">Helen Lewis U17W </v>
      </c>
      <c r="C734" s="427" t="s">
        <v>1602</v>
      </c>
      <c r="D734" s="363" t="s">
        <v>3266</v>
      </c>
      <c r="E734" s="525">
        <v>37165</v>
      </c>
      <c r="F734" s="428" t="s">
        <v>1956</v>
      </c>
      <c r="G734" s="341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  <c r="AA734" s="298"/>
      <c r="AB734" s="298"/>
      <c r="AC734" s="298"/>
      <c r="AD734" s="298"/>
      <c r="AE734" s="298"/>
      <c r="AF734" s="298"/>
      <c r="AG734" s="298"/>
      <c r="AH734" s="298"/>
      <c r="AI734" s="298"/>
      <c r="AJ734" s="298"/>
      <c r="AK734" s="298"/>
      <c r="AL734" s="298"/>
      <c r="AM734" s="298"/>
      <c r="AN734" s="298"/>
      <c r="AO734" s="298"/>
      <c r="AP734" s="298"/>
      <c r="AQ734" s="298"/>
      <c r="AR734" s="298"/>
      <c r="AS734" s="298"/>
      <c r="AT734" s="298"/>
      <c r="AU734" s="298"/>
      <c r="AV734" s="298"/>
      <c r="AW734" s="298"/>
      <c r="AX734" s="298"/>
      <c r="AY734" s="298"/>
      <c r="AZ734" s="298"/>
      <c r="BA734" s="298"/>
      <c r="BB734" s="298"/>
      <c r="BC734" s="298"/>
      <c r="BD734" s="298"/>
      <c r="BE734" s="298"/>
      <c r="BF734" s="298"/>
      <c r="BG734" s="298"/>
      <c r="BH734" s="298"/>
      <c r="BI734" s="298"/>
      <c r="BJ734" s="298"/>
      <c r="BK734" s="298"/>
      <c r="BL734" s="298"/>
      <c r="BM734" s="298"/>
      <c r="BN734" s="298"/>
      <c r="BO734" s="298"/>
      <c r="BP734" s="298"/>
      <c r="BQ734" s="298"/>
      <c r="BR734" s="298"/>
      <c r="BS734" s="298"/>
      <c r="BT734" s="298"/>
      <c r="BU734" s="298"/>
      <c r="BV734" s="298"/>
      <c r="BW734" s="298"/>
      <c r="BX734" s="298"/>
      <c r="BY734" s="298"/>
      <c r="BZ734" s="298"/>
      <c r="CA734" s="298"/>
      <c r="CB734" s="298"/>
      <c r="CC734" s="298"/>
      <c r="CD734" s="298"/>
      <c r="CE734" s="298"/>
      <c r="CF734" s="298"/>
      <c r="CG734" s="298"/>
      <c r="CH734" s="298"/>
      <c r="CI734" s="298"/>
      <c r="CJ734" s="298"/>
      <c r="CK734" s="298"/>
      <c r="CL734" s="298"/>
      <c r="CM734" s="298"/>
      <c r="CN734" s="298"/>
      <c r="CO734" s="298"/>
      <c r="CP734" s="298"/>
      <c r="CQ734" s="298"/>
      <c r="CR734" s="298"/>
      <c r="CS734" s="298"/>
      <c r="CT734" s="298"/>
      <c r="CU734" s="298"/>
      <c r="CV734" s="298"/>
      <c r="CW734" s="298"/>
      <c r="CX734" s="298"/>
      <c r="CY734" s="298"/>
      <c r="CZ734" s="298"/>
      <c r="DA734" s="298"/>
      <c r="DB734" s="298"/>
      <c r="DC734" s="298"/>
      <c r="DD734" s="298"/>
      <c r="DE734" s="298"/>
      <c r="DF734" s="298"/>
      <c r="DG734" s="298"/>
      <c r="DH734" s="298"/>
      <c r="DI734" s="298"/>
      <c r="DJ734" s="298"/>
      <c r="DK734" s="298"/>
      <c r="DL734" s="298"/>
      <c r="DM734" s="298"/>
      <c r="DN734" s="298"/>
      <c r="DO734" s="298"/>
      <c r="DP734" s="298"/>
      <c r="DQ734" s="298"/>
      <c r="DR734" s="298"/>
      <c r="DS734" s="298"/>
      <c r="DT734" s="298"/>
      <c r="DU734" s="298"/>
      <c r="DV734" s="298"/>
      <c r="DW734" s="298"/>
      <c r="DX734" s="298"/>
      <c r="DY734" s="298"/>
      <c r="DZ734" s="298"/>
      <c r="EA734" s="298"/>
      <c r="EB734" s="298"/>
      <c r="EC734" s="298"/>
      <c r="ED734" s="298"/>
      <c r="EE734" s="298"/>
      <c r="EF734" s="298"/>
      <c r="EG734" s="298"/>
      <c r="EH734" s="298"/>
      <c r="EI734" s="298"/>
      <c r="EJ734" s="298"/>
      <c r="EK734" s="298"/>
      <c r="EL734" s="298"/>
      <c r="EM734" s="298"/>
      <c r="EN734" s="298"/>
      <c r="EO734" s="298"/>
      <c r="EP734" s="298"/>
      <c r="EQ734" s="298"/>
      <c r="ER734" s="298"/>
      <c r="ES734" s="298"/>
      <c r="ET734" s="298"/>
      <c r="EU734" s="298"/>
      <c r="EV734" s="298"/>
      <c r="EW734" s="298"/>
      <c r="EX734" s="298"/>
      <c r="EY734" s="298"/>
      <c r="EZ734" s="298"/>
      <c r="FA734" s="298"/>
      <c r="FB734" s="298"/>
      <c r="FC734" s="298"/>
      <c r="FD734" s="298"/>
      <c r="FE734" s="298"/>
      <c r="FF734" s="298"/>
      <c r="FG734" s="298"/>
      <c r="FH734" s="298"/>
      <c r="FI734" s="298"/>
      <c r="FJ734" s="298"/>
      <c r="FK734" s="298"/>
      <c r="FL734" s="298"/>
      <c r="FM734" s="298"/>
      <c r="FN734" s="298"/>
      <c r="FO734" s="298"/>
      <c r="FP734" s="298"/>
      <c r="FQ734" s="298"/>
      <c r="FR734" s="298"/>
      <c r="FS734" s="298"/>
      <c r="FT734" s="298"/>
      <c r="FU734" s="298"/>
      <c r="FV734" s="298"/>
      <c r="FW734" s="298"/>
      <c r="FX734" s="298"/>
      <c r="FY734" s="298"/>
      <c r="FZ734" s="298"/>
      <c r="GA734" s="298"/>
      <c r="GB734" s="298"/>
      <c r="GC734" s="298"/>
      <c r="GD734" s="298"/>
      <c r="GE734" s="298"/>
      <c r="GF734" s="298"/>
      <c r="GG734" s="298"/>
      <c r="GH734" s="298"/>
      <c r="GI734" s="298"/>
      <c r="GJ734" s="298"/>
      <c r="GK734" s="298"/>
      <c r="GL734" s="298"/>
      <c r="GM734" s="298"/>
      <c r="GN734" s="298"/>
      <c r="GO734" s="298"/>
      <c r="GP734" s="298"/>
      <c r="GQ734" s="298"/>
      <c r="GR734" s="298"/>
      <c r="GS734" s="298"/>
      <c r="GT734" s="298"/>
      <c r="GU734" s="298"/>
      <c r="GV734" s="298"/>
      <c r="GW734" s="298"/>
      <c r="GX734" s="298"/>
      <c r="GY734" s="298"/>
      <c r="GZ734" s="298"/>
      <c r="HA734" s="298"/>
      <c r="HB734" s="298"/>
      <c r="HC734" s="298"/>
      <c r="HD734" s="298"/>
      <c r="HE734" s="298"/>
      <c r="HF734" s="298"/>
      <c r="HG734" s="298"/>
      <c r="HH734" s="298"/>
      <c r="HI734" s="298"/>
      <c r="HJ734" s="298"/>
      <c r="HK734" s="298"/>
      <c r="HL734" s="298"/>
      <c r="HM734" s="298"/>
      <c r="HN734" s="298"/>
      <c r="HO734" s="298"/>
      <c r="HP734" s="298"/>
      <c r="HQ734" s="298"/>
      <c r="HR734" s="298"/>
      <c r="HS734" s="298"/>
      <c r="HT734" s="298"/>
      <c r="HU734" s="298"/>
      <c r="HV734" s="298"/>
      <c r="HW734" s="298"/>
      <c r="HX734" s="298"/>
      <c r="HY734" s="298"/>
      <c r="HZ734" s="298"/>
      <c r="IA734" s="298"/>
      <c r="IB734" s="298"/>
      <c r="IC734" s="298"/>
      <c r="ID734" s="298"/>
      <c r="IE734" s="298"/>
      <c r="IF734" s="298"/>
      <c r="IG734" s="298"/>
      <c r="IH734" s="298"/>
      <c r="II734" s="298"/>
      <c r="IJ734" s="298"/>
      <c r="IK734" s="298"/>
      <c r="IL734" s="298"/>
      <c r="IM734" s="298"/>
      <c r="IN734" s="298"/>
      <c r="IO734" s="298"/>
      <c r="IP734" s="298"/>
      <c r="IQ734" s="298"/>
      <c r="IR734" s="298"/>
      <c r="IS734" s="298"/>
      <c r="IT734" s="298"/>
      <c r="IU734" s="298"/>
      <c r="IV734" s="298"/>
    </row>
    <row r="735" spans="1:256">
      <c r="A735" s="450">
        <v>2129</v>
      </c>
      <c r="B735" s="405" t="str">
        <f t="shared" si="11"/>
        <v>Maisie Thorpe U17W</v>
      </c>
      <c r="C735" s="427" t="s">
        <v>1602</v>
      </c>
      <c r="D735" s="363" t="s">
        <v>130</v>
      </c>
      <c r="E735" s="525">
        <v>37332</v>
      </c>
      <c r="F735" s="526" t="s">
        <v>1691</v>
      </c>
      <c r="G735" s="341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  <c r="AA735" s="298"/>
      <c r="AB735" s="298"/>
      <c r="AC735" s="298"/>
      <c r="AD735" s="298"/>
      <c r="AE735" s="298"/>
      <c r="AF735" s="298"/>
      <c r="AG735" s="298"/>
      <c r="AH735" s="298"/>
      <c r="AI735" s="298"/>
      <c r="AJ735" s="298"/>
      <c r="AK735" s="298"/>
      <c r="AL735" s="298"/>
      <c r="AM735" s="298"/>
      <c r="AN735" s="298"/>
      <c r="AO735" s="298"/>
      <c r="AP735" s="298"/>
      <c r="AQ735" s="298"/>
      <c r="AR735" s="298"/>
      <c r="AS735" s="298"/>
      <c r="AT735" s="298"/>
      <c r="AU735" s="298"/>
      <c r="AV735" s="298"/>
      <c r="AW735" s="298"/>
      <c r="AX735" s="298"/>
      <c r="AY735" s="298"/>
      <c r="AZ735" s="298"/>
      <c r="BA735" s="298"/>
      <c r="BB735" s="298"/>
      <c r="BC735" s="298"/>
      <c r="BD735" s="298"/>
      <c r="BE735" s="298"/>
      <c r="BF735" s="298"/>
      <c r="BG735" s="298"/>
      <c r="BH735" s="298"/>
      <c r="BI735" s="298"/>
      <c r="BJ735" s="298"/>
      <c r="BK735" s="298"/>
      <c r="BL735" s="298"/>
      <c r="BM735" s="298"/>
      <c r="BN735" s="298"/>
      <c r="BO735" s="298"/>
      <c r="BP735" s="298"/>
      <c r="BQ735" s="298"/>
      <c r="BR735" s="298"/>
      <c r="BS735" s="298"/>
      <c r="BT735" s="298"/>
      <c r="BU735" s="298"/>
      <c r="BV735" s="298"/>
      <c r="BW735" s="298"/>
      <c r="BX735" s="298"/>
      <c r="BY735" s="298"/>
      <c r="BZ735" s="298"/>
      <c r="CA735" s="298"/>
      <c r="CB735" s="298"/>
      <c r="CC735" s="298"/>
      <c r="CD735" s="298"/>
      <c r="CE735" s="298"/>
      <c r="CF735" s="298"/>
      <c r="CG735" s="298"/>
      <c r="CH735" s="298"/>
      <c r="CI735" s="298"/>
      <c r="CJ735" s="298"/>
      <c r="CK735" s="298"/>
      <c r="CL735" s="298"/>
      <c r="CM735" s="298"/>
      <c r="CN735" s="298"/>
      <c r="CO735" s="298"/>
      <c r="CP735" s="298"/>
      <c r="CQ735" s="298"/>
      <c r="CR735" s="298"/>
      <c r="CS735" s="298"/>
      <c r="CT735" s="298"/>
      <c r="CU735" s="298"/>
      <c r="CV735" s="298"/>
      <c r="CW735" s="298"/>
      <c r="CX735" s="298"/>
      <c r="CY735" s="298"/>
      <c r="CZ735" s="298"/>
      <c r="DA735" s="298"/>
      <c r="DB735" s="298"/>
      <c r="DC735" s="298"/>
      <c r="DD735" s="298"/>
      <c r="DE735" s="298"/>
      <c r="DF735" s="298"/>
      <c r="DG735" s="298"/>
      <c r="DH735" s="298"/>
      <c r="DI735" s="298"/>
      <c r="DJ735" s="298"/>
      <c r="DK735" s="298"/>
      <c r="DL735" s="298"/>
      <c r="DM735" s="298"/>
      <c r="DN735" s="298"/>
      <c r="DO735" s="298"/>
      <c r="DP735" s="298"/>
      <c r="DQ735" s="298"/>
      <c r="DR735" s="298"/>
      <c r="DS735" s="298"/>
      <c r="DT735" s="298"/>
      <c r="DU735" s="298"/>
      <c r="DV735" s="298"/>
      <c r="DW735" s="298"/>
      <c r="DX735" s="298"/>
      <c r="DY735" s="298"/>
      <c r="DZ735" s="298"/>
      <c r="EA735" s="298"/>
      <c r="EB735" s="298"/>
      <c r="EC735" s="298"/>
      <c r="ED735" s="298"/>
      <c r="EE735" s="298"/>
      <c r="EF735" s="298"/>
      <c r="EG735" s="298"/>
      <c r="EH735" s="298"/>
      <c r="EI735" s="298"/>
      <c r="EJ735" s="298"/>
      <c r="EK735" s="298"/>
      <c r="EL735" s="298"/>
      <c r="EM735" s="298"/>
      <c r="EN735" s="298"/>
      <c r="EO735" s="298"/>
      <c r="EP735" s="298"/>
      <c r="EQ735" s="298"/>
      <c r="ER735" s="298"/>
      <c r="ES735" s="298"/>
      <c r="ET735" s="298"/>
      <c r="EU735" s="298"/>
      <c r="EV735" s="298"/>
      <c r="EW735" s="298"/>
      <c r="EX735" s="298"/>
      <c r="EY735" s="298"/>
      <c r="EZ735" s="298"/>
      <c r="FA735" s="298"/>
      <c r="FB735" s="298"/>
      <c r="FC735" s="298"/>
      <c r="FD735" s="298"/>
      <c r="FE735" s="298"/>
      <c r="FF735" s="298"/>
      <c r="FG735" s="298"/>
      <c r="FH735" s="298"/>
      <c r="FI735" s="298"/>
      <c r="FJ735" s="298"/>
      <c r="FK735" s="298"/>
      <c r="FL735" s="298"/>
      <c r="FM735" s="298"/>
      <c r="FN735" s="298"/>
      <c r="FO735" s="298"/>
      <c r="FP735" s="298"/>
      <c r="FQ735" s="298"/>
      <c r="FR735" s="298"/>
      <c r="FS735" s="298"/>
      <c r="FT735" s="298"/>
      <c r="FU735" s="298"/>
      <c r="FV735" s="298"/>
      <c r="FW735" s="298"/>
      <c r="FX735" s="298"/>
      <c r="FY735" s="298"/>
      <c r="FZ735" s="298"/>
      <c r="GA735" s="298"/>
      <c r="GB735" s="298"/>
      <c r="GC735" s="298"/>
      <c r="GD735" s="298"/>
      <c r="GE735" s="298"/>
      <c r="GF735" s="298"/>
      <c r="GG735" s="298"/>
      <c r="GH735" s="298"/>
      <c r="GI735" s="298"/>
      <c r="GJ735" s="298"/>
      <c r="GK735" s="298"/>
      <c r="GL735" s="298"/>
      <c r="GM735" s="298"/>
      <c r="GN735" s="298"/>
      <c r="GO735" s="298"/>
      <c r="GP735" s="298"/>
      <c r="GQ735" s="298"/>
      <c r="GR735" s="298"/>
      <c r="GS735" s="298"/>
      <c r="GT735" s="298"/>
      <c r="GU735" s="298"/>
      <c r="GV735" s="298"/>
      <c r="GW735" s="298"/>
      <c r="GX735" s="298"/>
      <c r="GY735" s="298"/>
      <c r="GZ735" s="298"/>
      <c r="HA735" s="298"/>
      <c r="HB735" s="298"/>
      <c r="HC735" s="298"/>
      <c r="HD735" s="298"/>
      <c r="HE735" s="298"/>
      <c r="HF735" s="298"/>
      <c r="HG735" s="298"/>
      <c r="HH735" s="298"/>
      <c r="HI735" s="298"/>
      <c r="HJ735" s="298"/>
      <c r="HK735" s="298"/>
      <c r="HL735" s="298"/>
      <c r="HM735" s="298"/>
      <c r="HN735" s="298"/>
      <c r="HO735" s="298"/>
      <c r="HP735" s="298"/>
      <c r="HQ735" s="298"/>
      <c r="HR735" s="298"/>
      <c r="HS735" s="298"/>
      <c r="HT735" s="298"/>
      <c r="HU735" s="298"/>
      <c r="HV735" s="298"/>
      <c r="HW735" s="298"/>
      <c r="HX735" s="298"/>
      <c r="HY735" s="298"/>
      <c r="HZ735" s="298"/>
      <c r="IA735" s="298"/>
      <c r="IB735" s="298"/>
      <c r="IC735" s="298"/>
      <c r="ID735" s="298"/>
      <c r="IE735" s="298"/>
      <c r="IF735" s="298"/>
      <c r="IG735" s="298"/>
      <c r="IH735" s="298"/>
      <c r="II735" s="298"/>
      <c r="IJ735" s="298"/>
      <c r="IK735" s="298"/>
      <c r="IL735" s="298"/>
      <c r="IM735" s="298"/>
      <c r="IN735" s="298"/>
      <c r="IO735" s="298"/>
      <c r="IP735" s="298"/>
      <c r="IQ735" s="298"/>
      <c r="IR735" s="298"/>
      <c r="IS735" s="298"/>
      <c r="IT735" s="298"/>
      <c r="IU735" s="298"/>
      <c r="IV735" s="298"/>
    </row>
    <row r="736" spans="1:256">
      <c r="A736" s="450">
        <v>2130</v>
      </c>
      <c r="B736" s="405" t="str">
        <f t="shared" si="11"/>
        <v>Charlotte Enright U17W</v>
      </c>
      <c r="C736" s="427" t="s">
        <v>1602</v>
      </c>
      <c r="D736" s="363" t="s">
        <v>130</v>
      </c>
      <c r="E736" s="525">
        <v>36824</v>
      </c>
      <c r="F736" s="432" t="s">
        <v>2081</v>
      </c>
      <c r="G736" s="341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  <c r="AA736" s="298"/>
      <c r="AB736" s="298"/>
      <c r="AC736" s="298"/>
      <c r="AD736" s="298"/>
      <c r="AE736" s="298"/>
      <c r="AF736" s="298"/>
      <c r="AG736" s="298"/>
      <c r="AH736" s="298"/>
      <c r="AI736" s="298"/>
      <c r="AJ736" s="298"/>
      <c r="AK736" s="298"/>
      <c r="AL736" s="298"/>
      <c r="AM736" s="298"/>
      <c r="AN736" s="298"/>
      <c r="AO736" s="298"/>
      <c r="AP736" s="298"/>
      <c r="AQ736" s="298"/>
      <c r="AR736" s="298"/>
      <c r="AS736" s="298"/>
      <c r="AT736" s="298"/>
      <c r="AU736" s="298"/>
      <c r="AV736" s="298"/>
      <c r="AW736" s="298"/>
      <c r="AX736" s="298"/>
      <c r="AY736" s="298"/>
      <c r="AZ736" s="298"/>
      <c r="BA736" s="298"/>
      <c r="BB736" s="298"/>
      <c r="BC736" s="298"/>
      <c r="BD736" s="298"/>
      <c r="BE736" s="298"/>
      <c r="BF736" s="298"/>
      <c r="BG736" s="298"/>
      <c r="BH736" s="298"/>
      <c r="BI736" s="298"/>
      <c r="BJ736" s="298"/>
      <c r="BK736" s="298"/>
      <c r="BL736" s="298"/>
      <c r="BM736" s="298"/>
      <c r="BN736" s="298"/>
      <c r="BO736" s="298"/>
      <c r="BP736" s="298"/>
      <c r="BQ736" s="298"/>
      <c r="BR736" s="298"/>
      <c r="BS736" s="298"/>
      <c r="BT736" s="298"/>
      <c r="BU736" s="298"/>
      <c r="BV736" s="298"/>
      <c r="BW736" s="298"/>
      <c r="BX736" s="298"/>
      <c r="BY736" s="298"/>
      <c r="BZ736" s="298"/>
      <c r="CA736" s="298"/>
      <c r="CB736" s="298"/>
      <c r="CC736" s="298"/>
      <c r="CD736" s="298"/>
      <c r="CE736" s="298"/>
      <c r="CF736" s="298"/>
      <c r="CG736" s="298"/>
      <c r="CH736" s="298"/>
      <c r="CI736" s="298"/>
      <c r="CJ736" s="298"/>
      <c r="CK736" s="298"/>
      <c r="CL736" s="298"/>
      <c r="CM736" s="298"/>
      <c r="CN736" s="298"/>
      <c r="CO736" s="298"/>
      <c r="CP736" s="298"/>
      <c r="CQ736" s="298"/>
      <c r="CR736" s="298"/>
      <c r="CS736" s="298"/>
      <c r="CT736" s="298"/>
      <c r="CU736" s="298"/>
      <c r="CV736" s="298"/>
      <c r="CW736" s="298"/>
      <c r="CX736" s="298"/>
      <c r="CY736" s="298"/>
      <c r="CZ736" s="298"/>
      <c r="DA736" s="298"/>
      <c r="DB736" s="298"/>
      <c r="DC736" s="298"/>
      <c r="DD736" s="298"/>
      <c r="DE736" s="298"/>
      <c r="DF736" s="298"/>
      <c r="DG736" s="298"/>
      <c r="DH736" s="298"/>
      <c r="DI736" s="298"/>
      <c r="DJ736" s="298"/>
      <c r="DK736" s="298"/>
      <c r="DL736" s="298"/>
      <c r="DM736" s="298"/>
      <c r="DN736" s="298"/>
      <c r="DO736" s="298"/>
      <c r="DP736" s="298"/>
      <c r="DQ736" s="298"/>
      <c r="DR736" s="298"/>
      <c r="DS736" s="298"/>
      <c r="DT736" s="298"/>
      <c r="DU736" s="298"/>
      <c r="DV736" s="298"/>
      <c r="DW736" s="298"/>
      <c r="DX736" s="298"/>
      <c r="DY736" s="298"/>
      <c r="DZ736" s="298"/>
      <c r="EA736" s="298"/>
      <c r="EB736" s="298"/>
      <c r="EC736" s="298"/>
      <c r="ED736" s="298"/>
      <c r="EE736" s="298"/>
      <c r="EF736" s="298"/>
      <c r="EG736" s="298"/>
      <c r="EH736" s="298"/>
      <c r="EI736" s="298"/>
      <c r="EJ736" s="298"/>
      <c r="EK736" s="298"/>
      <c r="EL736" s="298"/>
      <c r="EM736" s="298"/>
      <c r="EN736" s="298"/>
      <c r="EO736" s="298"/>
      <c r="EP736" s="298"/>
      <c r="EQ736" s="298"/>
      <c r="ER736" s="298"/>
      <c r="ES736" s="298"/>
      <c r="ET736" s="298"/>
      <c r="EU736" s="298"/>
      <c r="EV736" s="298"/>
      <c r="EW736" s="298"/>
      <c r="EX736" s="298"/>
      <c r="EY736" s="298"/>
      <c r="EZ736" s="298"/>
      <c r="FA736" s="298"/>
      <c r="FB736" s="298"/>
      <c r="FC736" s="298"/>
      <c r="FD736" s="298"/>
      <c r="FE736" s="298"/>
      <c r="FF736" s="298"/>
      <c r="FG736" s="298"/>
      <c r="FH736" s="298"/>
      <c r="FI736" s="298"/>
      <c r="FJ736" s="298"/>
      <c r="FK736" s="298"/>
      <c r="FL736" s="298"/>
      <c r="FM736" s="298"/>
      <c r="FN736" s="298"/>
      <c r="FO736" s="298"/>
      <c r="FP736" s="298"/>
      <c r="FQ736" s="298"/>
      <c r="FR736" s="298"/>
      <c r="FS736" s="298"/>
      <c r="FT736" s="298"/>
      <c r="FU736" s="298"/>
      <c r="FV736" s="298"/>
      <c r="FW736" s="298"/>
      <c r="FX736" s="298"/>
      <c r="FY736" s="298"/>
      <c r="FZ736" s="298"/>
      <c r="GA736" s="298"/>
      <c r="GB736" s="298"/>
      <c r="GC736" s="298"/>
      <c r="GD736" s="298"/>
      <c r="GE736" s="298"/>
      <c r="GF736" s="298"/>
      <c r="GG736" s="298"/>
      <c r="GH736" s="298"/>
      <c r="GI736" s="298"/>
      <c r="GJ736" s="298"/>
      <c r="GK736" s="298"/>
      <c r="GL736" s="298"/>
      <c r="GM736" s="298"/>
      <c r="GN736" s="298"/>
      <c r="GO736" s="298"/>
      <c r="GP736" s="298"/>
      <c r="GQ736" s="298"/>
      <c r="GR736" s="298"/>
      <c r="GS736" s="298"/>
      <c r="GT736" s="298"/>
      <c r="GU736" s="298"/>
      <c r="GV736" s="298"/>
      <c r="GW736" s="298"/>
      <c r="GX736" s="298"/>
      <c r="GY736" s="298"/>
      <c r="GZ736" s="298"/>
      <c r="HA736" s="298"/>
      <c r="HB736" s="298"/>
      <c r="HC736" s="298"/>
      <c r="HD736" s="298"/>
      <c r="HE736" s="298"/>
      <c r="HF736" s="298"/>
      <c r="HG736" s="298"/>
      <c r="HH736" s="298"/>
      <c r="HI736" s="298"/>
      <c r="HJ736" s="298"/>
      <c r="HK736" s="298"/>
      <c r="HL736" s="298"/>
      <c r="HM736" s="298"/>
      <c r="HN736" s="298"/>
      <c r="HO736" s="298"/>
      <c r="HP736" s="298"/>
      <c r="HQ736" s="298"/>
      <c r="HR736" s="298"/>
      <c r="HS736" s="298"/>
      <c r="HT736" s="298"/>
      <c r="HU736" s="298"/>
      <c r="HV736" s="298"/>
      <c r="HW736" s="298"/>
      <c r="HX736" s="298"/>
      <c r="HY736" s="298"/>
      <c r="HZ736" s="298"/>
      <c r="IA736" s="298"/>
      <c r="IB736" s="298"/>
      <c r="IC736" s="298"/>
      <c r="ID736" s="298"/>
      <c r="IE736" s="298"/>
      <c r="IF736" s="298"/>
      <c r="IG736" s="298"/>
      <c r="IH736" s="298"/>
      <c r="II736" s="298"/>
      <c r="IJ736" s="298"/>
      <c r="IK736" s="298"/>
      <c r="IL736" s="298"/>
      <c r="IM736" s="298"/>
      <c r="IN736" s="298"/>
      <c r="IO736" s="298"/>
      <c r="IP736" s="298"/>
      <c r="IQ736" s="298"/>
      <c r="IR736" s="298"/>
      <c r="IS736" s="298"/>
      <c r="IT736" s="298"/>
      <c r="IU736" s="298"/>
      <c r="IV736" s="298"/>
    </row>
    <row r="737" spans="1:256">
      <c r="A737" s="450">
        <v>2131</v>
      </c>
      <c r="B737" s="405" t="str">
        <f t="shared" si="11"/>
        <v>Naomi Wilde U17W</v>
      </c>
      <c r="C737" s="427" t="s">
        <v>1602</v>
      </c>
      <c r="D737" s="363" t="s">
        <v>130</v>
      </c>
      <c r="E737" s="525">
        <v>37427</v>
      </c>
      <c r="F737" s="432" t="s">
        <v>2080</v>
      </c>
      <c r="G737" s="341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  <c r="AA737" s="298"/>
      <c r="AB737" s="298"/>
      <c r="AC737" s="298"/>
      <c r="AD737" s="298"/>
      <c r="AE737" s="298"/>
      <c r="AF737" s="298"/>
      <c r="AG737" s="298"/>
      <c r="AH737" s="298"/>
      <c r="AI737" s="298"/>
      <c r="AJ737" s="298"/>
      <c r="AK737" s="298"/>
      <c r="AL737" s="298"/>
      <c r="AM737" s="298"/>
      <c r="AN737" s="298"/>
      <c r="AO737" s="298"/>
      <c r="AP737" s="298"/>
      <c r="AQ737" s="298"/>
      <c r="AR737" s="298"/>
      <c r="AS737" s="298"/>
      <c r="AT737" s="298"/>
      <c r="AU737" s="298"/>
      <c r="AV737" s="298"/>
      <c r="AW737" s="298"/>
      <c r="AX737" s="298"/>
      <c r="AY737" s="298"/>
      <c r="AZ737" s="298"/>
      <c r="BA737" s="298"/>
      <c r="BB737" s="298"/>
      <c r="BC737" s="298"/>
      <c r="BD737" s="298"/>
      <c r="BE737" s="298"/>
      <c r="BF737" s="298"/>
      <c r="BG737" s="298"/>
      <c r="BH737" s="298"/>
      <c r="BI737" s="298"/>
      <c r="BJ737" s="298"/>
      <c r="BK737" s="298"/>
      <c r="BL737" s="298"/>
      <c r="BM737" s="298"/>
      <c r="BN737" s="298"/>
      <c r="BO737" s="298"/>
      <c r="BP737" s="298"/>
      <c r="BQ737" s="298"/>
      <c r="BR737" s="298"/>
      <c r="BS737" s="298"/>
      <c r="BT737" s="298"/>
      <c r="BU737" s="298"/>
      <c r="BV737" s="298"/>
      <c r="BW737" s="298"/>
      <c r="BX737" s="298"/>
      <c r="BY737" s="298"/>
      <c r="BZ737" s="298"/>
      <c r="CA737" s="298"/>
      <c r="CB737" s="298"/>
      <c r="CC737" s="298"/>
      <c r="CD737" s="298"/>
      <c r="CE737" s="298"/>
      <c r="CF737" s="298"/>
      <c r="CG737" s="298"/>
      <c r="CH737" s="298"/>
      <c r="CI737" s="298"/>
      <c r="CJ737" s="298"/>
      <c r="CK737" s="298"/>
      <c r="CL737" s="298"/>
      <c r="CM737" s="298"/>
      <c r="CN737" s="298"/>
      <c r="CO737" s="298"/>
      <c r="CP737" s="298"/>
      <c r="CQ737" s="298"/>
      <c r="CR737" s="298"/>
      <c r="CS737" s="298"/>
      <c r="CT737" s="298"/>
      <c r="CU737" s="298"/>
      <c r="CV737" s="298"/>
      <c r="CW737" s="298"/>
      <c r="CX737" s="298"/>
      <c r="CY737" s="298"/>
      <c r="CZ737" s="298"/>
      <c r="DA737" s="298"/>
      <c r="DB737" s="298"/>
      <c r="DC737" s="298"/>
      <c r="DD737" s="298"/>
      <c r="DE737" s="298"/>
      <c r="DF737" s="298"/>
      <c r="DG737" s="298"/>
      <c r="DH737" s="298"/>
      <c r="DI737" s="298"/>
      <c r="DJ737" s="298"/>
      <c r="DK737" s="298"/>
      <c r="DL737" s="298"/>
      <c r="DM737" s="298"/>
      <c r="DN737" s="298"/>
      <c r="DO737" s="298"/>
      <c r="DP737" s="298"/>
      <c r="DQ737" s="298"/>
      <c r="DR737" s="298"/>
      <c r="DS737" s="298"/>
      <c r="DT737" s="298"/>
      <c r="DU737" s="298"/>
      <c r="DV737" s="298"/>
      <c r="DW737" s="298"/>
      <c r="DX737" s="298"/>
      <c r="DY737" s="298"/>
      <c r="DZ737" s="298"/>
      <c r="EA737" s="298"/>
      <c r="EB737" s="298"/>
      <c r="EC737" s="298"/>
      <c r="ED737" s="298"/>
      <c r="EE737" s="298"/>
      <c r="EF737" s="298"/>
      <c r="EG737" s="298"/>
      <c r="EH737" s="298"/>
      <c r="EI737" s="298"/>
      <c r="EJ737" s="298"/>
      <c r="EK737" s="298"/>
      <c r="EL737" s="298"/>
      <c r="EM737" s="298"/>
      <c r="EN737" s="298"/>
      <c r="EO737" s="298"/>
      <c r="EP737" s="298"/>
      <c r="EQ737" s="298"/>
      <c r="ER737" s="298"/>
      <c r="ES737" s="298"/>
      <c r="ET737" s="298"/>
      <c r="EU737" s="298"/>
      <c r="EV737" s="298"/>
      <c r="EW737" s="298"/>
      <c r="EX737" s="298"/>
      <c r="EY737" s="298"/>
      <c r="EZ737" s="298"/>
      <c r="FA737" s="298"/>
      <c r="FB737" s="298"/>
      <c r="FC737" s="298"/>
      <c r="FD737" s="298"/>
      <c r="FE737" s="298"/>
      <c r="FF737" s="298"/>
      <c r="FG737" s="298"/>
      <c r="FH737" s="298"/>
      <c r="FI737" s="298"/>
      <c r="FJ737" s="298"/>
      <c r="FK737" s="298"/>
      <c r="FL737" s="298"/>
      <c r="FM737" s="298"/>
      <c r="FN737" s="298"/>
      <c r="FO737" s="298"/>
      <c r="FP737" s="298"/>
      <c r="FQ737" s="298"/>
      <c r="FR737" s="298"/>
      <c r="FS737" s="298"/>
      <c r="FT737" s="298"/>
      <c r="FU737" s="298"/>
      <c r="FV737" s="298"/>
      <c r="FW737" s="298"/>
      <c r="FX737" s="298"/>
      <c r="FY737" s="298"/>
      <c r="FZ737" s="298"/>
      <c r="GA737" s="298"/>
      <c r="GB737" s="298"/>
      <c r="GC737" s="298"/>
      <c r="GD737" s="298"/>
      <c r="GE737" s="298"/>
      <c r="GF737" s="298"/>
      <c r="GG737" s="298"/>
      <c r="GH737" s="298"/>
      <c r="GI737" s="298"/>
      <c r="GJ737" s="298"/>
      <c r="GK737" s="298"/>
      <c r="GL737" s="298"/>
      <c r="GM737" s="298"/>
      <c r="GN737" s="298"/>
      <c r="GO737" s="298"/>
      <c r="GP737" s="298"/>
      <c r="GQ737" s="298"/>
      <c r="GR737" s="298"/>
      <c r="GS737" s="298"/>
      <c r="GT737" s="298"/>
      <c r="GU737" s="298"/>
      <c r="GV737" s="298"/>
      <c r="GW737" s="298"/>
      <c r="GX737" s="298"/>
      <c r="GY737" s="298"/>
      <c r="GZ737" s="298"/>
      <c r="HA737" s="298"/>
      <c r="HB737" s="298"/>
      <c r="HC737" s="298"/>
      <c r="HD737" s="298"/>
      <c r="HE737" s="298"/>
      <c r="HF737" s="298"/>
      <c r="HG737" s="298"/>
      <c r="HH737" s="298"/>
      <c r="HI737" s="298"/>
      <c r="HJ737" s="298"/>
      <c r="HK737" s="298"/>
      <c r="HL737" s="298"/>
      <c r="HM737" s="298"/>
      <c r="HN737" s="298"/>
      <c r="HO737" s="298"/>
      <c r="HP737" s="298"/>
      <c r="HQ737" s="298"/>
      <c r="HR737" s="298"/>
      <c r="HS737" s="298"/>
      <c r="HT737" s="298"/>
      <c r="HU737" s="298"/>
      <c r="HV737" s="298"/>
      <c r="HW737" s="298"/>
      <c r="HX737" s="298"/>
      <c r="HY737" s="298"/>
      <c r="HZ737" s="298"/>
      <c r="IA737" s="298"/>
      <c r="IB737" s="298"/>
      <c r="IC737" s="298"/>
      <c r="ID737" s="298"/>
      <c r="IE737" s="298"/>
      <c r="IF737" s="298"/>
      <c r="IG737" s="298"/>
      <c r="IH737" s="298"/>
      <c r="II737" s="298"/>
      <c r="IJ737" s="298"/>
      <c r="IK737" s="298"/>
      <c r="IL737" s="298"/>
      <c r="IM737" s="298"/>
      <c r="IN737" s="298"/>
      <c r="IO737" s="298"/>
      <c r="IP737" s="298"/>
      <c r="IQ737" s="298"/>
      <c r="IR737" s="298"/>
      <c r="IS737" s="298"/>
      <c r="IT737" s="298"/>
      <c r="IU737" s="298"/>
      <c r="IV737" s="298"/>
    </row>
    <row r="738" spans="1:256">
      <c r="A738" s="450">
        <v>2132</v>
      </c>
      <c r="B738" s="405" t="str">
        <f t="shared" si="11"/>
        <v>Cerys Lee U17W</v>
      </c>
      <c r="C738" s="427" t="s">
        <v>1602</v>
      </c>
      <c r="D738" s="363" t="s">
        <v>130</v>
      </c>
      <c r="E738" s="525">
        <v>36834</v>
      </c>
      <c r="F738" s="526" t="s">
        <v>1608</v>
      </c>
      <c r="G738" s="341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  <c r="AA738" s="298"/>
      <c r="AB738" s="298"/>
      <c r="AC738" s="298"/>
      <c r="AD738" s="298"/>
      <c r="AE738" s="298"/>
      <c r="AF738" s="298"/>
      <c r="AG738" s="298"/>
      <c r="AH738" s="298"/>
      <c r="AI738" s="298"/>
      <c r="AJ738" s="298"/>
      <c r="AK738" s="298"/>
      <c r="AL738" s="298"/>
      <c r="AM738" s="298"/>
      <c r="AN738" s="298"/>
      <c r="AO738" s="298"/>
      <c r="AP738" s="298"/>
      <c r="AQ738" s="298"/>
      <c r="AR738" s="298"/>
      <c r="AS738" s="298"/>
      <c r="AT738" s="298"/>
      <c r="AU738" s="298"/>
      <c r="AV738" s="298"/>
      <c r="AW738" s="298"/>
      <c r="AX738" s="298"/>
      <c r="AY738" s="298"/>
      <c r="AZ738" s="298"/>
      <c r="BA738" s="298"/>
      <c r="BB738" s="298"/>
      <c r="BC738" s="298"/>
      <c r="BD738" s="298"/>
      <c r="BE738" s="298"/>
      <c r="BF738" s="298"/>
      <c r="BG738" s="298"/>
      <c r="BH738" s="298"/>
      <c r="BI738" s="298"/>
      <c r="BJ738" s="298"/>
      <c r="BK738" s="298"/>
      <c r="BL738" s="298"/>
      <c r="BM738" s="298"/>
      <c r="BN738" s="298"/>
      <c r="BO738" s="298"/>
      <c r="BP738" s="298"/>
      <c r="BQ738" s="298"/>
      <c r="BR738" s="298"/>
      <c r="BS738" s="298"/>
      <c r="BT738" s="298"/>
      <c r="BU738" s="298"/>
      <c r="BV738" s="298"/>
      <c r="BW738" s="298"/>
      <c r="BX738" s="298"/>
      <c r="BY738" s="298"/>
      <c r="BZ738" s="298"/>
      <c r="CA738" s="298"/>
      <c r="CB738" s="298"/>
      <c r="CC738" s="298"/>
      <c r="CD738" s="298"/>
      <c r="CE738" s="298"/>
      <c r="CF738" s="298"/>
      <c r="CG738" s="298"/>
      <c r="CH738" s="298"/>
      <c r="CI738" s="298"/>
      <c r="CJ738" s="298"/>
      <c r="CK738" s="298"/>
      <c r="CL738" s="298"/>
      <c r="CM738" s="298"/>
      <c r="CN738" s="298"/>
      <c r="CO738" s="298"/>
      <c r="CP738" s="298"/>
      <c r="CQ738" s="298"/>
      <c r="CR738" s="298"/>
      <c r="CS738" s="298"/>
      <c r="CT738" s="298"/>
      <c r="CU738" s="298"/>
      <c r="CV738" s="298"/>
      <c r="CW738" s="298"/>
      <c r="CX738" s="298"/>
      <c r="CY738" s="298"/>
      <c r="CZ738" s="298"/>
      <c r="DA738" s="298"/>
      <c r="DB738" s="298"/>
      <c r="DC738" s="298"/>
      <c r="DD738" s="298"/>
      <c r="DE738" s="298"/>
      <c r="DF738" s="298"/>
      <c r="DG738" s="298"/>
      <c r="DH738" s="298"/>
      <c r="DI738" s="298"/>
      <c r="DJ738" s="298"/>
      <c r="DK738" s="298"/>
      <c r="DL738" s="298"/>
      <c r="DM738" s="298"/>
      <c r="DN738" s="298"/>
      <c r="DO738" s="298"/>
      <c r="DP738" s="298"/>
      <c r="DQ738" s="298"/>
      <c r="DR738" s="298"/>
      <c r="DS738" s="298"/>
      <c r="DT738" s="298"/>
      <c r="DU738" s="298"/>
      <c r="DV738" s="298"/>
      <c r="DW738" s="298"/>
      <c r="DX738" s="298"/>
      <c r="DY738" s="298"/>
      <c r="DZ738" s="298"/>
      <c r="EA738" s="298"/>
      <c r="EB738" s="298"/>
      <c r="EC738" s="298"/>
      <c r="ED738" s="298"/>
      <c r="EE738" s="298"/>
      <c r="EF738" s="298"/>
      <c r="EG738" s="298"/>
      <c r="EH738" s="298"/>
      <c r="EI738" s="298"/>
      <c r="EJ738" s="298"/>
      <c r="EK738" s="298"/>
      <c r="EL738" s="298"/>
      <c r="EM738" s="298"/>
      <c r="EN738" s="298"/>
      <c r="EO738" s="298"/>
      <c r="EP738" s="298"/>
      <c r="EQ738" s="298"/>
      <c r="ER738" s="298"/>
      <c r="ES738" s="298"/>
      <c r="ET738" s="298"/>
      <c r="EU738" s="298"/>
      <c r="EV738" s="298"/>
      <c r="EW738" s="298"/>
      <c r="EX738" s="298"/>
      <c r="EY738" s="298"/>
      <c r="EZ738" s="298"/>
      <c r="FA738" s="298"/>
      <c r="FB738" s="298"/>
      <c r="FC738" s="298"/>
      <c r="FD738" s="298"/>
      <c r="FE738" s="298"/>
      <c r="FF738" s="298"/>
      <c r="FG738" s="298"/>
      <c r="FH738" s="298"/>
      <c r="FI738" s="298"/>
      <c r="FJ738" s="298"/>
      <c r="FK738" s="298"/>
      <c r="FL738" s="298"/>
      <c r="FM738" s="298"/>
      <c r="FN738" s="298"/>
      <c r="FO738" s="298"/>
      <c r="FP738" s="298"/>
      <c r="FQ738" s="298"/>
      <c r="FR738" s="298"/>
      <c r="FS738" s="298"/>
      <c r="FT738" s="298"/>
      <c r="FU738" s="298"/>
      <c r="FV738" s="298"/>
      <c r="FW738" s="298"/>
      <c r="FX738" s="298"/>
      <c r="FY738" s="298"/>
      <c r="FZ738" s="298"/>
      <c r="GA738" s="298"/>
      <c r="GB738" s="298"/>
      <c r="GC738" s="298"/>
      <c r="GD738" s="298"/>
      <c r="GE738" s="298"/>
      <c r="GF738" s="298"/>
      <c r="GG738" s="298"/>
      <c r="GH738" s="298"/>
      <c r="GI738" s="298"/>
      <c r="GJ738" s="298"/>
      <c r="GK738" s="298"/>
      <c r="GL738" s="298"/>
      <c r="GM738" s="298"/>
      <c r="GN738" s="298"/>
      <c r="GO738" s="298"/>
      <c r="GP738" s="298"/>
      <c r="GQ738" s="298"/>
      <c r="GR738" s="298"/>
      <c r="GS738" s="298"/>
      <c r="GT738" s="298"/>
      <c r="GU738" s="298"/>
      <c r="GV738" s="298"/>
      <c r="GW738" s="298"/>
      <c r="GX738" s="298"/>
      <c r="GY738" s="298"/>
      <c r="GZ738" s="298"/>
      <c r="HA738" s="298"/>
      <c r="HB738" s="298"/>
      <c r="HC738" s="298"/>
      <c r="HD738" s="298"/>
      <c r="HE738" s="298"/>
      <c r="HF738" s="298"/>
      <c r="HG738" s="298"/>
      <c r="HH738" s="298"/>
      <c r="HI738" s="298"/>
      <c r="HJ738" s="298"/>
      <c r="HK738" s="298"/>
      <c r="HL738" s="298"/>
      <c r="HM738" s="298"/>
      <c r="HN738" s="298"/>
      <c r="HO738" s="298"/>
      <c r="HP738" s="298"/>
      <c r="HQ738" s="298"/>
      <c r="HR738" s="298"/>
      <c r="HS738" s="298"/>
      <c r="HT738" s="298"/>
      <c r="HU738" s="298"/>
      <c r="HV738" s="298"/>
      <c r="HW738" s="298"/>
      <c r="HX738" s="298"/>
      <c r="HY738" s="298"/>
      <c r="HZ738" s="298"/>
      <c r="IA738" s="298"/>
      <c r="IB738" s="298"/>
      <c r="IC738" s="298"/>
      <c r="ID738" s="298"/>
      <c r="IE738" s="298"/>
      <c r="IF738" s="298"/>
      <c r="IG738" s="298"/>
      <c r="IH738" s="298"/>
      <c r="II738" s="298"/>
      <c r="IJ738" s="298"/>
      <c r="IK738" s="298"/>
      <c r="IL738" s="298"/>
      <c r="IM738" s="298"/>
      <c r="IN738" s="298"/>
      <c r="IO738" s="298"/>
      <c r="IP738" s="298"/>
      <c r="IQ738" s="298"/>
      <c r="IR738" s="298"/>
      <c r="IS738" s="298"/>
      <c r="IT738" s="298"/>
      <c r="IU738" s="298"/>
      <c r="IV738" s="298"/>
    </row>
    <row r="739" spans="1:256">
      <c r="A739" s="450">
        <v>2133</v>
      </c>
      <c r="B739" s="405" t="str">
        <f t="shared" si="11"/>
        <v>Holly-Mae McKenna U17W</v>
      </c>
      <c r="C739" s="427" t="s">
        <v>1602</v>
      </c>
      <c r="D739" s="363" t="s">
        <v>130</v>
      </c>
      <c r="E739" s="525">
        <v>37235</v>
      </c>
      <c r="F739" s="433" t="s">
        <v>2389</v>
      </c>
      <c r="G739" s="341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  <c r="AA739" s="298"/>
      <c r="AB739" s="298"/>
      <c r="AC739" s="298"/>
      <c r="AD739" s="298"/>
      <c r="AE739" s="298"/>
      <c r="AF739" s="298"/>
      <c r="AG739" s="298"/>
      <c r="AH739" s="298"/>
      <c r="AI739" s="298"/>
      <c r="AJ739" s="298"/>
      <c r="AK739" s="298"/>
      <c r="AL739" s="298"/>
      <c r="AM739" s="298"/>
      <c r="AN739" s="298"/>
      <c r="AO739" s="298"/>
      <c r="AP739" s="298"/>
      <c r="AQ739" s="298"/>
      <c r="AR739" s="298"/>
      <c r="AS739" s="298"/>
      <c r="AT739" s="298"/>
      <c r="AU739" s="298"/>
      <c r="AV739" s="298"/>
      <c r="AW739" s="298"/>
      <c r="AX739" s="298"/>
      <c r="AY739" s="298"/>
      <c r="AZ739" s="298"/>
      <c r="BA739" s="298"/>
      <c r="BB739" s="298"/>
      <c r="BC739" s="298"/>
      <c r="BD739" s="298"/>
      <c r="BE739" s="298"/>
      <c r="BF739" s="298"/>
      <c r="BG739" s="298"/>
      <c r="BH739" s="298"/>
      <c r="BI739" s="298"/>
      <c r="BJ739" s="298"/>
      <c r="BK739" s="298"/>
      <c r="BL739" s="298"/>
      <c r="BM739" s="298"/>
      <c r="BN739" s="298"/>
      <c r="BO739" s="298"/>
      <c r="BP739" s="298"/>
      <c r="BQ739" s="298"/>
      <c r="BR739" s="298"/>
      <c r="BS739" s="298"/>
      <c r="BT739" s="298"/>
      <c r="BU739" s="298"/>
      <c r="BV739" s="298"/>
      <c r="BW739" s="298"/>
      <c r="BX739" s="298"/>
      <c r="BY739" s="298"/>
      <c r="BZ739" s="298"/>
      <c r="CA739" s="298"/>
      <c r="CB739" s="298"/>
      <c r="CC739" s="298"/>
      <c r="CD739" s="298"/>
      <c r="CE739" s="298"/>
      <c r="CF739" s="298"/>
      <c r="CG739" s="298"/>
      <c r="CH739" s="298"/>
      <c r="CI739" s="298"/>
      <c r="CJ739" s="298"/>
      <c r="CK739" s="298"/>
      <c r="CL739" s="298"/>
      <c r="CM739" s="298"/>
      <c r="CN739" s="298"/>
      <c r="CO739" s="298"/>
      <c r="CP739" s="298"/>
      <c r="CQ739" s="298"/>
      <c r="CR739" s="298"/>
      <c r="CS739" s="298"/>
      <c r="CT739" s="298"/>
      <c r="CU739" s="298"/>
      <c r="CV739" s="298"/>
      <c r="CW739" s="298"/>
      <c r="CX739" s="298"/>
      <c r="CY739" s="298"/>
      <c r="CZ739" s="298"/>
      <c r="DA739" s="298"/>
      <c r="DB739" s="298"/>
      <c r="DC739" s="298"/>
      <c r="DD739" s="298"/>
      <c r="DE739" s="298"/>
      <c r="DF739" s="298"/>
      <c r="DG739" s="298"/>
      <c r="DH739" s="298"/>
      <c r="DI739" s="298"/>
      <c r="DJ739" s="298"/>
      <c r="DK739" s="298"/>
      <c r="DL739" s="298"/>
      <c r="DM739" s="298"/>
      <c r="DN739" s="298"/>
      <c r="DO739" s="298"/>
      <c r="DP739" s="298"/>
      <c r="DQ739" s="298"/>
      <c r="DR739" s="298"/>
      <c r="DS739" s="298"/>
      <c r="DT739" s="298"/>
      <c r="DU739" s="298"/>
      <c r="DV739" s="298"/>
      <c r="DW739" s="298"/>
      <c r="DX739" s="298"/>
      <c r="DY739" s="298"/>
      <c r="DZ739" s="298"/>
      <c r="EA739" s="298"/>
      <c r="EB739" s="298"/>
      <c r="EC739" s="298"/>
      <c r="ED739" s="298"/>
      <c r="EE739" s="298"/>
      <c r="EF739" s="298"/>
      <c r="EG739" s="298"/>
      <c r="EH739" s="298"/>
      <c r="EI739" s="298"/>
      <c r="EJ739" s="298"/>
      <c r="EK739" s="298"/>
      <c r="EL739" s="298"/>
      <c r="EM739" s="298"/>
      <c r="EN739" s="298"/>
      <c r="EO739" s="298"/>
      <c r="EP739" s="298"/>
      <c r="EQ739" s="298"/>
      <c r="ER739" s="298"/>
      <c r="ES739" s="298"/>
      <c r="ET739" s="298"/>
      <c r="EU739" s="298"/>
      <c r="EV739" s="298"/>
      <c r="EW739" s="298"/>
      <c r="EX739" s="298"/>
      <c r="EY739" s="298"/>
      <c r="EZ739" s="298"/>
      <c r="FA739" s="298"/>
      <c r="FB739" s="298"/>
      <c r="FC739" s="298"/>
      <c r="FD739" s="298"/>
      <c r="FE739" s="298"/>
      <c r="FF739" s="298"/>
      <c r="FG739" s="298"/>
      <c r="FH739" s="298"/>
      <c r="FI739" s="298"/>
      <c r="FJ739" s="298"/>
      <c r="FK739" s="298"/>
      <c r="FL739" s="298"/>
      <c r="FM739" s="298"/>
      <c r="FN739" s="298"/>
      <c r="FO739" s="298"/>
      <c r="FP739" s="298"/>
      <c r="FQ739" s="298"/>
      <c r="FR739" s="298"/>
      <c r="FS739" s="298"/>
      <c r="FT739" s="298"/>
      <c r="FU739" s="298"/>
      <c r="FV739" s="298"/>
      <c r="FW739" s="298"/>
      <c r="FX739" s="298"/>
      <c r="FY739" s="298"/>
      <c r="FZ739" s="298"/>
      <c r="GA739" s="298"/>
      <c r="GB739" s="298"/>
      <c r="GC739" s="298"/>
      <c r="GD739" s="298"/>
      <c r="GE739" s="298"/>
      <c r="GF739" s="298"/>
      <c r="GG739" s="298"/>
      <c r="GH739" s="298"/>
      <c r="GI739" s="298"/>
      <c r="GJ739" s="298"/>
      <c r="GK739" s="298"/>
      <c r="GL739" s="298"/>
      <c r="GM739" s="298"/>
      <c r="GN739" s="298"/>
      <c r="GO739" s="298"/>
      <c r="GP739" s="298"/>
      <c r="GQ739" s="298"/>
      <c r="GR739" s="298"/>
      <c r="GS739" s="298"/>
      <c r="GT739" s="298"/>
      <c r="GU739" s="298"/>
      <c r="GV739" s="298"/>
      <c r="GW739" s="298"/>
      <c r="GX739" s="298"/>
      <c r="GY739" s="298"/>
      <c r="GZ739" s="298"/>
      <c r="HA739" s="298"/>
      <c r="HB739" s="298"/>
      <c r="HC739" s="298"/>
      <c r="HD739" s="298"/>
      <c r="HE739" s="298"/>
      <c r="HF739" s="298"/>
      <c r="HG739" s="298"/>
      <c r="HH739" s="298"/>
      <c r="HI739" s="298"/>
      <c r="HJ739" s="298"/>
      <c r="HK739" s="298"/>
      <c r="HL739" s="298"/>
      <c r="HM739" s="298"/>
      <c r="HN739" s="298"/>
      <c r="HO739" s="298"/>
      <c r="HP739" s="298"/>
      <c r="HQ739" s="298"/>
      <c r="HR739" s="298"/>
      <c r="HS739" s="298"/>
      <c r="HT739" s="298"/>
      <c r="HU739" s="298"/>
      <c r="HV739" s="298"/>
      <c r="HW739" s="298"/>
      <c r="HX739" s="298"/>
      <c r="HY739" s="298"/>
      <c r="HZ739" s="298"/>
      <c r="IA739" s="298"/>
      <c r="IB739" s="298"/>
      <c r="IC739" s="298"/>
      <c r="ID739" s="298"/>
      <c r="IE739" s="298"/>
      <c r="IF739" s="298"/>
      <c r="IG739" s="298"/>
      <c r="IH739" s="298"/>
      <c r="II739" s="298"/>
      <c r="IJ739" s="298"/>
      <c r="IK739" s="298"/>
      <c r="IL739" s="298"/>
      <c r="IM739" s="298"/>
      <c r="IN739" s="298"/>
      <c r="IO739" s="298"/>
      <c r="IP739" s="298"/>
      <c r="IQ739" s="298"/>
      <c r="IR739" s="298"/>
      <c r="IS739" s="298"/>
      <c r="IT739" s="298"/>
      <c r="IU739" s="298"/>
      <c r="IV739" s="298"/>
    </row>
    <row r="740" spans="1:256">
      <c r="A740" s="450">
        <v>2134</v>
      </c>
      <c r="B740" s="405" t="str">
        <f t="shared" si="11"/>
        <v>Archie Walton U20M</v>
      </c>
      <c r="C740" s="427" t="s">
        <v>1602</v>
      </c>
      <c r="D740" s="363" t="s">
        <v>132</v>
      </c>
      <c r="E740" s="525">
        <v>35929</v>
      </c>
      <c r="F740" s="530" t="s">
        <v>1362</v>
      </c>
      <c r="G740" s="341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  <c r="AA740" s="298"/>
      <c r="AB740" s="298"/>
      <c r="AC740" s="298"/>
      <c r="AD740" s="298"/>
      <c r="AE740" s="298"/>
      <c r="AF740" s="298"/>
      <c r="AG740" s="298"/>
      <c r="AH740" s="298"/>
      <c r="AI740" s="298"/>
      <c r="AJ740" s="298"/>
      <c r="AK740" s="298"/>
      <c r="AL740" s="298"/>
      <c r="AM740" s="298"/>
      <c r="AN740" s="298"/>
      <c r="AO740" s="298"/>
      <c r="AP740" s="298"/>
      <c r="AQ740" s="298"/>
      <c r="AR740" s="298"/>
      <c r="AS740" s="298"/>
      <c r="AT740" s="298"/>
      <c r="AU740" s="298"/>
      <c r="AV740" s="298"/>
      <c r="AW740" s="298"/>
      <c r="AX740" s="298"/>
      <c r="AY740" s="298"/>
      <c r="AZ740" s="298"/>
      <c r="BA740" s="298"/>
      <c r="BB740" s="298"/>
      <c r="BC740" s="298"/>
      <c r="BD740" s="298"/>
      <c r="BE740" s="298"/>
      <c r="BF740" s="298"/>
      <c r="BG740" s="298"/>
      <c r="BH740" s="298"/>
      <c r="BI740" s="298"/>
      <c r="BJ740" s="298"/>
      <c r="BK740" s="298"/>
      <c r="BL740" s="298"/>
      <c r="BM740" s="298"/>
      <c r="BN740" s="298"/>
      <c r="BO740" s="298"/>
      <c r="BP740" s="298"/>
      <c r="BQ740" s="298"/>
      <c r="BR740" s="298"/>
      <c r="BS740" s="298"/>
      <c r="BT740" s="298"/>
      <c r="BU740" s="298"/>
      <c r="BV740" s="298"/>
      <c r="BW740" s="298"/>
      <c r="BX740" s="298"/>
      <c r="BY740" s="298"/>
      <c r="BZ740" s="298"/>
      <c r="CA740" s="298"/>
      <c r="CB740" s="298"/>
      <c r="CC740" s="298"/>
      <c r="CD740" s="298"/>
      <c r="CE740" s="298"/>
      <c r="CF740" s="298"/>
      <c r="CG740" s="298"/>
      <c r="CH740" s="298"/>
      <c r="CI740" s="298"/>
      <c r="CJ740" s="298"/>
      <c r="CK740" s="298"/>
      <c r="CL740" s="298"/>
      <c r="CM740" s="298"/>
      <c r="CN740" s="298"/>
      <c r="CO740" s="298"/>
      <c r="CP740" s="298"/>
      <c r="CQ740" s="298"/>
      <c r="CR740" s="298"/>
      <c r="CS740" s="298"/>
      <c r="CT740" s="298"/>
      <c r="CU740" s="298"/>
      <c r="CV740" s="298"/>
      <c r="CW740" s="298"/>
      <c r="CX740" s="298"/>
      <c r="CY740" s="298"/>
      <c r="CZ740" s="298"/>
      <c r="DA740" s="298"/>
      <c r="DB740" s="298"/>
      <c r="DC740" s="298"/>
      <c r="DD740" s="298"/>
      <c r="DE740" s="298"/>
      <c r="DF740" s="298"/>
      <c r="DG740" s="298"/>
      <c r="DH740" s="298"/>
      <c r="DI740" s="298"/>
      <c r="DJ740" s="298"/>
      <c r="DK740" s="298"/>
      <c r="DL740" s="298"/>
      <c r="DM740" s="298"/>
      <c r="DN740" s="298"/>
      <c r="DO740" s="298"/>
      <c r="DP740" s="298"/>
      <c r="DQ740" s="298"/>
      <c r="DR740" s="298"/>
      <c r="DS740" s="298"/>
      <c r="DT740" s="298"/>
      <c r="DU740" s="298"/>
      <c r="DV740" s="298"/>
      <c r="DW740" s="298"/>
      <c r="DX740" s="298"/>
      <c r="DY740" s="298"/>
      <c r="DZ740" s="298"/>
      <c r="EA740" s="298"/>
      <c r="EB740" s="298"/>
      <c r="EC740" s="298"/>
      <c r="ED740" s="298"/>
      <c r="EE740" s="298"/>
      <c r="EF740" s="298"/>
      <c r="EG740" s="298"/>
      <c r="EH740" s="298"/>
      <c r="EI740" s="298"/>
      <c r="EJ740" s="298"/>
      <c r="EK740" s="298"/>
      <c r="EL740" s="298"/>
      <c r="EM740" s="298"/>
      <c r="EN740" s="298"/>
      <c r="EO740" s="298"/>
      <c r="EP740" s="298"/>
      <c r="EQ740" s="298"/>
      <c r="ER740" s="298"/>
      <c r="ES740" s="298"/>
      <c r="ET740" s="298"/>
      <c r="EU740" s="298"/>
      <c r="EV740" s="298"/>
      <c r="EW740" s="298"/>
      <c r="EX740" s="298"/>
      <c r="EY740" s="298"/>
      <c r="EZ740" s="298"/>
      <c r="FA740" s="298"/>
      <c r="FB740" s="298"/>
      <c r="FC740" s="298"/>
      <c r="FD740" s="298"/>
      <c r="FE740" s="298"/>
      <c r="FF740" s="298"/>
      <c r="FG740" s="298"/>
      <c r="FH740" s="298"/>
      <c r="FI740" s="298"/>
      <c r="FJ740" s="298"/>
      <c r="FK740" s="298"/>
      <c r="FL740" s="298"/>
      <c r="FM740" s="298"/>
      <c r="FN740" s="298"/>
      <c r="FO740" s="298"/>
      <c r="FP740" s="298"/>
      <c r="FQ740" s="298"/>
      <c r="FR740" s="298"/>
      <c r="FS740" s="298"/>
      <c r="FT740" s="298"/>
      <c r="FU740" s="298"/>
      <c r="FV740" s="298"/>
      <c r="FW740" s="298"/>
      <c r="FX740" s="298"/>
      <c r="FY740" s="298"/>
      <c r="FZ740" s="298"/>
      <c r="GA740" s="298"/>
      <c r="GB740" s="298"/>
      <c r="GC740" s="298"/>
      <c r="GD740" s="298"/>
      <c r="GE740" s="298"/>
      <c r="GF740" s="298"/>
      <c r="GG740" s="298"/>
      <c r="GH740" s="298"/>
      <c r="GI740" s="298"/>
      <c r="GJ740" s="298"/>
      <c r="GK740" s="298"/>
      <c r="GL740" s="298"/>
      <c r="GM740" s="298"/>
      <c r="GN740" s="298"/>
      <c r="GO740" s="298"/>
      <c r="GP740" s="298"/>
      <c r="GQ740" s="298"/>
      <c r="GR740" s="298"/>
      <c r="GS740" s="298"/>
      <c r="GT740" s="298"/>
      <c r="GU740" s="298"/>
      <c r="GV740" s="298"/>
      <c r="GW740" s="298"/>
      <c r="GX740" s="298"/>
      <c r="GY740" s="298"/>
      <c r="GZ740" s="298"/>
      <c r="HA740" s="298"/>
      <c r="HB740" s="298"/>
      <c r="HC740" s="298"/>
      <c r="HD740" s="298"/>
      <c r="HE740" s="298"/>
      <c r="HF740" s="298"/>
      <c r="HG740" s="298"/>
      <c r="HH740" s="298"/>
      <c r="HI740" s="298"/>
      <c r="HJ740" s="298"/>
      <c r="HK740" s="298"/>
      <c r="HL740" s="298"/>
      <c r="HM740" s="298"/>
      <c r="HN740" s="298"/>
      <c r="HO740" s="298"/>
      <c r="HP740" s="298"/>
      <c r="HQ740" s="298"/>
      <c r="HR740" s="298"/>
      <c r="HS740" s="298"/>
      <c r="HT740" s="298"/>
      <c r="HU740" s="298"/>
      <c r="HV740" s="298"/>
      <c r="HW740" s="298"/>
      <c r="HX740" s="298"/>
      <c r="HY740" s="298"/>
      <c r="HZ740" s="298"/>
      <c r="IA740" s="298"/>
      <c r="IB740" s="298"/>
      <c r="IC740" s="298"/>
      <c r="ID740" s="298"/>
      <c r="IE740" s="298"/>
      <c r="IF740" s="298"/>
      <c r="IG740" s="298"/>
      <c r="IH740" s="298"/>
      <c r="II740" s="298"/>
      <c r="IJ740" s="298"/>
      <c r="IK740" s="298"/>
      <c r="IL740" s="298"/>
      <c r="IM740" s="298"/>
      <c r="IN740" s="298"/>
      <c r="IO740" s="298"/>
      <c r="IP740" s="298"/>
      <c r="IQ740" s="298"/>
      <c r="IR740" s="298"/>
      <c r="IS740" s="298"/>
      <c r="IT740" s="298"/>
      <c r="IU740" s="298"/>
      <c r="IV740" s="298"/>
    </row>
    <row r="741" spans="1:256">
      <c r="A741" s="450">
        <v>2135</v>
      </c>
      <c r="B741" s="405" t="str">
        <f t="shared" si="11"/>
        <v>Sophie Jones U17W</v>
      </c>
      <c r="C741" s="427" t="s">
        <v>1602</v>
      </c>
      <c r="D741" s="363" t="s">
        <v>130</v>
      </c>
      <c r="E741" s="525">
        <v>36889</v>
      </c>
      <c r="F741" s="428" t="s">
        <v>1692</v>
      </c>
      <c r="G741" s="341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  <c r="AA741" s="298"/>
      <c r="AB741" s="298"/>
      <c r="AC741" s="298"/>
      <c r="AD741" s="298"/>
      <c r="AE741" s="298"/>
      <c r="AF741" s="298"/>
      <c r="AG741" s="298"/>
      <c r="AH741" s="298"/>
      <c r="AI741" s="298"/>
      <c r="AJ741" s="298"/>
      <c r="AK741" s="298"/>
      <c r="AL741" s="298"/>
      <c r="AM741" s="298"/>
      <c r="AN741" s="298"/>
      <c r="AO741" s="298"/>
      <c r="AP741" s="298"/>
      <c r="AQ741" s="298"/>
      <c r="AR741" s="298"/>
      <c r="AS741" s="298"/>
      <c r="AT741" s="298"/>
      <c r="AU741" s="298"/>
      <c r="AV741" s="298"/>
      <c r="AW741" s="298"/>
      <c r="AX741" s="298"/>
      <c r="AY741" s="298"/>
      <c r="AZ741" s="298"/>
      <c r="BA741" s="298"/>
      <c r="BB741" s="298"/>
      <c r="BC741" s="298"/>
      <c r="BD741" s="298"/>
      <c r="BE741" s="298"/>
      <c r="BF741" s="298"/>
      <c r="BG741" s="298"/>
      <c r="BH741" s="298"/>
      <c r="BI741" s="298"/>
      <c r="BJ741" s="298"/>
      <c r="BK741" s="298"/>
      <c r="BL741" s="298"/>
      <c r="BM741" s="298"/>
      <c r="BN741" s="298"/>
      <c r="BO741" s="298"/>
      <c r="BP741" s="298"/>
      <c r="BQ741" s="298"/>
      <c r="BR741" s="298"/>
      <c r="BS741" s="298"/>
      <c r="BT741" s="298"/>
      <c r="BU741" s="298"/>
      <c r="BV741" s="298"/>
      <c r="BW741" s="298"/>
      <c r="BX741" s="298"/>
      <c r="BY741" s="298"/>
      <c r="BZ741" s="298"/>
      <c r="CA741" s="298"/>
      <c r="CB741" s="298"/>
      <c r="CC741" s="298"/>
      <c r="CD741" s="298"/>
      <c r="CE741" s="298"/>
      <c r="CF741" s="298"/>
      <c r="CG741" s="298"/>
      <c r="CH741" s="298"/>
      <c r="CI741" s="298"/>
      <c r="CJ741" s="298"/>
      <c r="CK741" s="298"/>
      <c r="CL741" s="298"/>
      <c r="CM741" s="298"/>
      <c r="CN741" s="298"/>
      <c r="CO741" s="298"/>
      <c r="CP741" s="298"/>
      <c r="CQ741" s="298"/>
      <c r="CR741" s="298"/>
      <c r="CS741" s="298"/>
      <c r="CT741" s="298"/>
      <c r="CU741" s="298"/>
      <c r="CV741" s="298"/>
      <c r="CW741" s="298"/>
      <c r="CX741" s="298"/>
      <c r="CY741" s="298"/>
      <c r="CZ741" s="298"/>
      <c r="DA741" s="298"/>
      <c r="DB741" s="298"/>
      <c r="DC741" s="298"/>
      <c r="DD741" s="298"/>
      <c r="DE741" s="298"/>
      <c r="DF741" s="298"/>
      <c r="DG741" s="298"/>
      <c r="DH741" s="298"/>
      <c r="DI741" s="298"/>
      <c r="DJ741" s="298"/>
      <c r="DK741" s="298"/>
      <c r="DL741" s="298"/>
      <c r="DM741" s="298"/>
      <c r="DN741" s="298"/>
      <c r="DO741" s="298"/>
      <c r="DP741" s="298"/>
      <c r="DQ741" s="298"/>
      <c r="DR741" s="298"/>
      <c r="DS741" s="298"/>
      <c r="DT741" s="298"/>
      <c r="DU741" s="298"/>
      <c r="DV741" s="298"/>
      <c r="DW741" s="298"/>
      <c r="DX741" s="298"/>
      <c r="DY741" s="298"/>
      <c r="DZ741" s="298"/>
      <c r="EA741" s="298"/>
      <c r="EB741" s="298"/>
      <c r="EC741" s="298"/>
      <c r="ED741" s="298"/>
      <c r="EE741" s="298"/>
      <c r="EF741" s="298"/>
      <c r="EG741" s="298"/>
      <c r="EH741" s="298"/>
      <c r="EI741" s="298"/>
      <c r="EJ741" s="298"/>
      <c r="EK741" s="298"/>
      <c r="EL741" s="298"/>
      <c r="EM741" s="298"/>
      <c r="EN741" s="298"/>
      <c r="EO741" s="298"/>
      <c r="EP741" s="298"/>
      <c r="EQ741" s="298"/>
      <c r="ER741" s="298"/>
      <c r="ES741" s="298"/>
      <c r="ET741" s="298"/>
      <c r="EU741" s="298"/>
      <c r="EV741" s="298"/>
      <c r="EW741" s="298"/>
      <c r="EX741" s="298"/>
      <c r="EY741" s="298"/>
      <c r="EZ741" s="298"/>
      <c r="FA741" s="298"/>
      <c r="FB741" s="298"/>
      <c r="FC741" s="298"/>
      <c r="FD741" s="298"/>
      <c r="FE741" s="298"/>
      <c r="FF741" s="298"/>
      <c r="FG741" s="298"/>
      <c r="FH741" s="298"/>
      <c r="FI741" s="298"/>
      <c r="FJ741" s="298"/>
      <c r="FK741" s="298"/>
      <c r="FL741" s="298"/>
      <c r="FM741" s="298"/>
      <c r="FN741" s="298"/>
      <c r="FO741" s="298"/>
      <c r="FP741" s="298"/>
      <c r="FQ741" s="298"/>
      <c r="FR741" s="298"/>
      <c r="FS741" s="298"/>
      <c r="FT741" s="298"/>
      <c r="FU741" s="298"/>
      <c r="FV741" s="298"/>
      <c r="FW741" s="298"/>
      <c r="FX741" s="298"/>
      <c r="FY741" s="298"/>
      <c r="FZ741" s="298"/>
      <c r="GA741" s="298"/>
      <c r="GB741" s="298"/>
      <c r="GC741" s="298"/>
      <c r="GD741" s="298"/>
      <c r="GE741" s="298"/>
      <c r="GF741" s="298"/>
      <c r="GG741" s="298"/>
      <c r="GH741" s="298"/>
      <c r="GI741" s="298"/>
      <c r="GJ741" s="298"/>
      <c r="GK741" s="298"/>
      <c r="GL741" s="298"/>
      <c r="GM741" s="298"/>
      <c r="GN741" s="298"/>
      <c r="GO741" s="298"/>
      <c r="GP741" s="298"/>
      <c r="GQ741" s="298"/>
      <c r="GR741" s="298"/>
      <c r="GS741" s="298"/>
      <c r="GT741" s="298"/>
      <c r="GU741" s="298"/>
      <c r="GV741" s="298"/>
      <c r="GW741" s="298"/>
      <c r="GX741" s="298"/>
      <c r="GY741" s="298"/>
      <c r="GZ741" s="298"/>
      <c r="HA741" s="298"/>
      <c r="HB741" s="298"/>
      <c r="HC741" s="298"/>
      <c r="HD741" s="298"/>
      <c r="HE741" s="298"/>
      <c r="HF741" s="298"/>
      <c r="HG741" s="298"/>
      <c r="HH741" s="298"/>
      <c r="HI741" s="298"/>
      <c r="HJ741" s="298"/>
      <c r="HK741" s="298"/>
      <c r="HL741" s="298"/>
      <c r="HM741" s="298"/>
      <c r="HN741" s="298"/>
      <c r="HO741" s="298"/>
      <c r="HP741" s="298"/>
      <c r="HQ741" s="298"/>
      <c r="HR741" s="298"/>
      <c r="HS741" s="298"/>
      <c r="HT741" s="298"/>
      <c r="HU741" s="298"/>
      <c r="HV741" s="298"/>
      <c r="HW741" s="298"/>
      <c r="HX741" s="298"/>
      <c r="HY741" s="298"/>
      <c r="HZ741" s="298"/>
      <c r="IA741" s="298"/>
      <c r="IB741" s="298"/>
      <c r="IC741" s="298"/>
      <c r="ID741" s="298"/>
      <c r="IE741" s="298"/>
      <c r="IF741" s="298"/>
      <c r="IG741" s="298"/>
      <c r="IH741" s="298"/>
      <c r="II741" s="298"/>
      <c r="IJ741" s="298"/>
      <c r="IK741" s="298"/>
      <c r="IL741" s="298"/>
      <c r="IM741" s="298"/>
      <c r="IN741" s="298"/>
      <c r="IO741" s="298"/>
      <c r="IP741" s="298"/>
      <c r="IQ741" s="298"/>
      <c r="IR741" s="298"/>
      <c r="IS741" s="298"/>
      <c r="IT741" s="298"/>
      <c r="IU741" s="298"/>
      <c r="IV741" s="298"/>
    </row>
    <row r="742" spans="1:256">
      <c r="A742" s="450">
        <v>2136</v>
      </c>
      <c r="B742" s="405" t="str">
        <f t="shared" si="11"/>
        <v>Andrea Gilbert U17W{SW]</v>
      </c>
      <c r="C742" s="427" t="s">
        <v>1602</v>
      </c>
      <c r="D742" s="363" t="s">
        <v>3286</v>
      </c>
      <c r="E742" s="525">
        <v>37182</v>
      </c>
      <c r="F742" s="433" t="s">
        <v>2311</v>
      </c>
      <c r="G742" s="341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  <c r="AA742" s="298"/>
      <c r="AB742" s="298"/>
      <c r="AC742" s="298"/>
      <c r="AD742" s="298"/>
      <c r="AE742" s="298"/>
      <c r="AF742" s="298"/>
      <c r="AG742" s="298"/>
      <c r="AH742" s="298"/>
      <c r="AI742" s="298"/>
      <c r="AJ742" s="298"/>
      <c r="AK742" s="298"/>
      <c r="AL742" s="298"/>
      <c r="AM742" s="298"/>
      <c r="AN742" s="298"/>
      <c r="AO742" s="298"/>
      <c r="AP742" s="298"/>
      <c r="AQ742" s="298"/>
      <c r="AR742" s="298"/>
      <c r="AS742" s="298"/>
      <c r="AT742" s="298"/>
      <c r="AU742" s="298"/>
      <c r="AV742" s="298"/>
      <c r="AW742" s="298"/>
      <c r="AX742" s="298"/>
      <c r="AY742" s="298"/>
      <c r="AZ742" s="298"/>
      <c r="BA742" s="298"/>
      <c r="BB742" s="298"/>
      <c r="BC742" s="298"/>
      <c r="BD742" s="298"/>
      <c r="BE742" s="298"/>
      <c r="BF742" s="298"/>
      <c r="BG742" s="298"/>
      <c r="BH742" s="298"/>
      <c r="BI742" s="298"/>
      <c r="BJ742" s="298"/>
      <c r="BK742" s="298"/>
      <c r="BL742" s="298"/>
      <c r="BM742" s="298"/>
      <c r="BN742" s="298"/>
      <c r="BO742" s="298"/>
      <c r="BP742" s="298"/>
      <c r="BQ742" s="298"/>
      <c r="BR742" s="298"/>
      <c r="BS742" s="298"/>
      <c r="BT742" s="298"/>
      <c r="BU742" s="298"/>
      <c r="BV742" s="298"/>
      <c r="BW742" s="298"/>
      <c r="BX742" s="298"/>
      <c r="BY742" s="298"/>
      <c r="BZ742" s="298"/>
      <c r="CA742" s="298"/>
      <c r="CB742" s="298"/>
      <c r="CC742" s="298"/>
      <c r="CD742" s="298"/>
      <c r="CE742" s="298"/>
      <c r="CF742" s="298"/>
      <c r="CG742" s="298"/>
      <c r="CH742" s="298"/>
      <c r="CI742" s="298"/>
      <c r="CJ742" s="298"/>
      <c r="CK742" s="298"/>
      <c r="CL742" s="298"/>
      <c r="CM742" s="298"/>
      <c r="CN742" s="298"/>
      <c r="CO742" s="298"/>
      <c r="CP742" s="298"/>
      <c r="CQ742" s="298"/>
      <c r="CR742" s="298"/>
      <c r="CS742" s="298"/>
      <c r="CT742" s="298"/>
      <c r="CU742" s="298"/>
      <c r="CV742" s="298"/>
      <c r="CW742" s="298"/>
      <c r="CX742" s="298"/>
      <c r="CY742" s="298"/>
      <c r="CZ742" s="298"/>
      <c r="DA742" s="298"/>
      <c r="DB742" s="298"/>
      <c r="DC742" s="298"/>
      <c r="DD742" s="298"/>
      <c r="DE742" s="298"/>
      <c r="DF742" s="298"/>
      <c r="DG742" s="298"/>
      <c r="DH742" s="298"/>
      <c r="DI742" s="298"/>
      <c r="DJ742" s="298"/>
      <c r="DK742" s="298"/>
      <c r="DL742" s="298"/>
      <c r="DM742" s="298"/>
      <c r="DN742" s="298"/>
      <c r="DO742" s="298"/>
      <c r="DP742" s="298"/>
      <c r="DQ742" s="298"/>
      <c r="DR742" s="298"/>
      <c r="DS742" s="298"/>
      <c r="DT742" s="298"/>
      <c r="DU742" s="298"/>
      <c r="DV742" s="298"/>
      <c r="DW742" s="298"/>
      <c r="DX742" s="298"/>
      <c r="DY742" s="298"/>
      <c r="DZ742" s="298"/>
      <c r="EA742" s="298"/>
      <c r="EB742" s="298"/>
      <c r="EC742" s="298"/>
      <c r="ED742" s="298"/>
      <c r="EE742" s="298"/>
      <c r="EF742" s="298"/>
      <c r="EG742" s="298"/>
      <c r="EH742" s="298"/>
      <c r="EI742" s="298"/>
      <c r="EJ742" s="298"/>
      <c r="EK742" s="298"/>
      <c r="EL742" s="298"/>
      <c r="EM742" s="298"/>
      <c r="EN742" s="298"/>
      <c r="EO742" s="298"/>
      <c r="EP742" s="298"/>
      <c r="EQ742" s="298"/>
      <c r="ER742" s="298"/>
      <c r="ES742" s="298"/>
      <c r="ET742" s="298"/>
      <c r="EU742" s="298"/>
      <c r="EV742" s="298"/>
      <c r="EW742" s="298"/>
      <c r="EX742" s="298"/>
      <c r="EY742" s="298"/>
      <c r="EZ742" s="298"/>
      <c r="FA742" s="298"/>
      <c r="FB742" s="298"/>
      <c r="FC742" s="298"/>
      <c r="FD742" s="298"/>
      <c r="FE742" s="298"/>
      <c r="FF742" s="298"/>
      <c r="FG742" s="298"/>
      <c r="FH742" s="298"/>
      <c r="FI742" s="298"/>
      <c r="FJ742" s="298"/>
      <c r="FK742" s="298"/>
      <c r="FL742" s="298"/>
      <c r="FM742" s="298"/>
      <c r="FN742" s="298"/>
      <c r="FO742" s="298"/>
      <c r="FP742" s="298"/>
      <c r="FQ742" s="298"/>
      <c r="FR742" s="298"/>
      <c r="FS742" s="298"/>
      <c r="FT742" s="298"/>
      <c r="FU742" s="298"/>
      <c r="FV742" s="298"/>
      <c r="FW742" s="298"/>
      <c r="FX742" s="298"/>
      <c r="FY742" s="298"/>
      <c r="FZ742" s="298"/>
      <c r="GA742" s="298"/>
      <c r="GB742" s="298"/>
      <c r="GC742" s="298"/>
      <c r="GD742" s="298"/>
      <c r="GE742" s="298"/>
      <c r="GF742" s="298"/>
      <c r="GG742" s="298"/>
      <c r="GH742" s="298"/>
      <c r="GI742" s="298"/>
      <c r="GJ742" s="298"/>
      <c r="GK742" s="298"/>
      <c r="GL742" s="298"/>
      <c r="GM742" s="298"/>
      <c r="GN742" s="298"/>
      <c r="GO742" s="298"/>
      <c r="GP742" s="298"/>
      <c r="GQ742" s="298"/>
      <c r="GR742" s="298"/>
      <c r="GS742" s="298"/>
      <c r="GT742" s="298"/>
      <c r="GU742" s="298"/>
      <c r="GV742" s="298"/>
      <c r="GW742" s="298"/>
      <c r="GX742" s="298"/>
      <c r="GY742" s="298"/>
      <c r="GZ742" s="298"/>
      <c r="HA742" s="298"/>
      <c r="HB742" s="298"/>
      <c r="HC742" s="298"/>
      <c r="HD742" s="298"/>
      <c r="HE742" s="298"/>
      <c r="HF742" s="298"/>
      <c r="HG742" s="298"/>
      <c r="HH742" s="298"/>
      <c r="HI742" s="298"/>
      <c r="HJ742" s="298"/>
      <c r="HK742" s="298"/>
      <c r="HL742" s="298"/>
      <c r="HM742" s="298"/>
      <c r="HN742" s="298"/>
      <c r="HO742" s="298"/>
      <c r="HP742" s="298"/>
      <c r="HQ742" s="298"/>
      <c r="HR742" s="298"/>
      <c r="HS742" s="298"/>
      <c r="HT742" s="298"/>
      <c r="HU742" s="298"/>
      <c r="HV742" s="298"/>
      <c r="HW742" s="298"/>
      <c r="HX742" s="298"/>
      <c r="HY742" s="298"/>
      <c r="HZ742" s="298"/>
      <c r="IA742" s="298"/>
      <c r="IB742" s="298"/>
      <c r="IC742" s="298"/>
      <c r="ID742" s="298"/>
      <c r="IE742" s="298"/>
      <c r="IF742" s="298"/>
      <c r="IG742" s="298"/>
      <c r="IH742" s="298"/>
      <c r="II742" s="298"/>
      <c r="IJ742" s="298"/>
      <c r="IK742" s="298"/>
      <c r="IL742" s="298"/>
      <c r="IM742" s="298"/>
      <c r="IN742" s="298"/>
      <c r="IO742" s="298"/>
      <c r="IP742" s="298"/>
      <c r="IQ742" s="298"/>
      <c r="IR742" s="298"/>
      <c r="IS742" s="298"/>
      <c r="IT742" s="298"/>
      <c r="IU742" s="298"/>
      <c r="IV742" s="298"/>
    </row>
    <row r="743" spans="1:256">
      <c r="A743" s="450">
        <v>2137</v>
      </c>
      <c r="B743" s="405" t="str">
        <f t="shared" si="11"/>
        <v>George Shurley U20M</v>
      </c>
      <c r="C743" s="427" t="s">
        <v>1602</v>
      </c>
      <c r="D743" s="363" t="s">
        <v>132</v>
      </c>
      <c r="E743" s="525">
        <v>36536</v>
      </c>
      <c r="F743" s="530" t="s">
        <v>1709</v>
      </c>
      <c r="G743" s="341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  <c r="AA743" s="298"/>
      <c r="AB743" s="298"/>
      <c r="AC743" s="298"/>
      <c r="AD743" s="298"/>
      <c r="AE743" s="298"/>
      <c r="AF743" s="298"/>
      <c r="AG743" s="298"/>
      <c r="AH743" s="298"/>
      <c r="AI743" s="298"/>
      <c r="AJ743" s="298"/>
      <c r="AK743" s="298"/>
      <c r="AL743" s="298"/>
      <c r="AM743" s="298"/>
      <c r="AN743" s="298"/>
      <c r="AO743" s="298"/>
      <c r="AP743" s="298"/>
      <c r="AQ743" s="298"/>
      <c r="AR743" s="298"/>
      <c r="AS743" s="298"/>
      <c r="AT743" s="298"/>
      <c r="AU743" s="298"/>
      <c r="AV743" s="298"/>
      <c r="AW743" s="298"/>
      <c r="AX743" s="298"/>
      <c r="AY743" s="298"/>
      <c r="AZ743" s="298"/>
      <c r="BA743" s="298"/>
      <c r="BB743" s="298"/>
      <c r="BC743" s="298"/>
      <c r="BD743" s="298"/>
      <c r="BE743" s="298"/>
      <c r="BF743" s="298"/>
      <c r="BG743" s="298"/>
      <c r="BH743" s="298"/>
      <c r="BI743" s="298"/>
      <c r="BJ743" s="298"/>
      <c r="BK743" s="298"/>
      <c r="BL743" s="298"/>
      <c r="BM743" s="298"/>
      <c r="BN743" s="298"/>
      <c r="BO743" s="298"/>
      <c r="BP743" s="298"/>
      <c r="BQ743" s="298"/>
      <c r="BR743" s="298"/>
      <c r="BS743" s="298"/>
      <c r="BT743" s="298"/>
      <c r="BU743" s="298"/>
      <c r="BV743" s="298"/>
      <c r="BW743" s="298"/>
      <c r="BX743" s="298"/>
      <c r="BY743" s="298"/>
      <c r="BZ743" s="298"/>
      <c r="CA743" s="298"/>
      <c r="CB743" s="298"/>
      <c r="CC743" s="298"/>
      <c r="CD743" s="298"/>
      <c r="CE743" s="298"/>
      <c r="CF743" s="298"/>
      <c r="CG743" s="298"/>
      <c r="CH743" s="298"/>
      <c r="CI743" s="298"/>
      <c r="CJ743" s="298"/>
      <c r="CK743" s="298"/>
      <c r="CL743" s="298"/>
      <c r="CM743" s="298"/>
      <c r="CN743" s="298"/>
      <c r="CO743" s="298"/>
      <c r="CP743" s="298"/>
      <c r="CQ743" s="298"/>
      <c r="CR743" s="298"/>
      <c r="CS743" s="298"/>
      <c r="CT743" s="298"/>
      <c r="CU743" s="298"/>
      <c r="CV743" s="298"/>
      <c r="CW743" s="298"/>
      <c r="CX743" s="298"/>
      <c r="CY743" s="298"/>
      <c r="CZ743" s="298"/>
      <c r="DA743" s="298"/>
      <c r="DB743" s="298"/>
      <c r="DC743" s="298"/>
      <c r="DD743" s="298"/>
      <c r="DE743" s="298"/>
      <c r="DF743" s="298"/>
      <c r="DG743" s="298"/>
      <c r="DH743" s="298"/>
      <c r="DI743" s="298"/>
      <c r="DJ743" s="298"/>
      <c r="DK743" s="298"/>
      <c r="DL743" s="298"/>
      <c r="DM743" s="298"/>
      <c r="DN743" s="298"/>
      <c r="DO743" s="298"/>
      <c r="DP743" s="298"/>
      <c r="DQ743" s="298"/>
      <c r="DR743" s="298"/>
      <c r="DS743" s="298"/>
      <c r="DT743" s="298"/>
      <c r="DU743" s="298"/>
      <c r="DV743" s="298"/>
      <c r="DW743" s="298"/>
      <c r="DX743" s="298"/>
      <c r="DY743" s="298"/>
      <c r="DZ743" s="298"/>
      <c r="EA743" s="298"/>
      <c r="EB743" s="298"/>
      <c r="EC743" s="298"/>
      <c r="ED743" s="298"/>
      <c r="EE743" s="298"/>
      <c r="EF743" s="298"/>
      <c r="EG743" s="298"/>
      <c r="EH743" s="298"/>
      <c r="EI743" s="298"/>
      <c r="EJ743" s="298"/>
      <c r="EK743" s="298"/>
      <c r="EL743" s="298"/>
      <c r="EM743" s="298"/>
      <c r="EN743" s="298"/>
      <c r="EO743" s="298"/>
      <c r="EP743" s="298"/>
      <c r="EQ743" s="298"/>
      <c r="ER743" s="298"/>
      <c r="ES743" s="298"/>
      <c r="ET743" s="298"/>
      <c r="EU743" s="298"/>
      <c r="EV743" s="298"/>
      <c r="EW743" s="298"/>
      <c r="EX743" s="298"/>
      <c r="EY743" s="298"/>
      <c r="EZ743" s="298"/>
      <c r="FA743" s="298"/>
      <c r="FB743" s="298"/>
      <c r="FC743" s="298"/>
      <c r="FD743" s="298"/>
      <c r="FE743" s="298"/>
      <c r="FF743" s="298"/>
      <c r="FG743" s="298"/>
      <c r="FH743" s="298"/>
      <c r="FI743" s="298"/>
      <c r="FJ743" s="298"/>
      <c r="FK743" s="298"/>
      <c r="FL743" s="298"/>
      <c r="FM743" s="298"/>
      <c r="FN743" s="298"/>
      <c r="FO743" s="298"/>
      <c r="FP743" s="298"/>
      <c r="FQ743" s="298"/>
      <c r="FR743" s="298"/>
      <c r="FS743" s="298"/>
      <c r="FT743" s="298"/>
      <c r="FU743" s="298"/>
      <c r="FV743" s="298"/>
      <c r="FW743" s="298"/>
      <c r="FX743" s="298"/>
      <c r="FY743" s="298"/>
      <c r="FZ743" s="298"/>
      <c r="GA743" s="298"/>
      <c r="GB743" s="298"/>
      <c r="GC743" s="298"/>
      <c r="GD743" s="298"/>
      <c r="GE743" s="298"/>
      <c r="GF743" s="298"/>
      <c r="GG743" s="298"/>
      <c r="GH743" s="298"/>
      <c r="GI743" s="298"/>
      <c r="GJ743" s="298"/>
      <c r="GK743" s="298"/>
      <c r="GL743" s="298"/>
      <c r="GM743" s="298"/>
      <c r="GN743" s="298"/>
      <c r="GO743" s="298"/>
      <c r="GP743" s="298"/>
      <c r="GQ743" s="298"/>
      <c r="GR743" s="298"/>
      <c r="GS743" s="298"/>
      <c r="GT743" s="298"/>
      <c r="GU743" s="298"/>
      <c r="GV743" s="298"/>
      <c r="GW743" s="298"/>
      <c r="GX743" s="298"/>
      <c r="GY743" s="298"/>
      <c r="GZ743" s="298"/>
      <c r="HA743" s="298"/>
      <c r="HB743" s="298"/>
      <c r="HC743" s="298"/>
      <c r="HD743" s="298"/>
      <c r="HE743" s="298"/>
      <c r="HF743" s="298"/>
      <c r="HG743" s="298"/>
      <c r="HH743" s="298"/>
      <c r="HI743" s="298"/>
      <c r="HJ743" s="298"/>
      <c r="HK743" s="298"/>
      <c r="HL743" s="298"/>
      <c r="HM743" s="298"/>
      <c r="HN743" s="298"/>
      <c r="HO743" s="298"/>
      <c r="HP743" s="298"/>
      <c r="HQ743" s="298"/>
      <c r="HR743" s="298"/>
      <c r="HS743" s="298"/>
      <c r="HT743" s="298"/>
      <c r="HU743" s="298"/>
      <c r="HV743" s="298"/>
      <c r="HW743" s="298"/>
      <c r="HX743" s="298"/>
      <c r="HY743" s="298"/>
      <c r="HZ743" s="298"/>
      <c r="IA743" s="298"/>
      <c r="IB743" s="298"/>
      <c r="IC743" s="298"/>
      <c r="ID743" s="298"/>
      <c r="IE743" s="298"/>
      <c r="IF743" s="298"/>
      <c r="IG743" s="298"/>
      <c r="IH743" s="298"/>
      <c r="II743" s="298"/>
      <c r="IJ743" s="298"/>
      <c r="IK743" s="298"/>
      <c r="IL743" s="298"/>
      <c r="IM743" s="298"/>
      <c r="IN743" s="298"/>
      <c r="IO743" s="298"/>
      <c r="IP743" s="298"/>
      <c r="IQ743" s="298"/>
      <c r="IR743" s="298"/>
      <c r="IS743" s="298"/>
      <c r="IT743" s="298"/>
      <c r="IU743" s="298"/>
      <c r="IV743" s="298"/>
    </row>
    <row r="744" spans="1:256">
      <c r="A744" s="450">
        <v>2138</v>
      </c>
      <c r="B744" s="405" t="str">
        <f t="shared" si="11"/>
        <v>Matthew Alvarez U20M[SM}</v>
      </c>
      <c r="C744" s="427" t="s">
        <v>1602</v>
      </c>
      <c r="D744" s="363" t="s">
        <v>3287</v>
      </c>
      <c r="E744" s="525">
        <v>36533</v>
      </c>
      <c r="F744" s="428" t="s">
        <v>1954</v>
      </c>
      <c r="G744" s="341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  <c r="AA744" s="298"/>
      <c r="AB744" s="298"/>
      <c r="AC744" s="298"/>
      <c r="AD744" s="298"/>
      <c r="AE744" s="298"/>
      <c r="AF744" s="298"/>
      <c r="AG744" s="298"/>
      <c r="AH744" s="298"/>
      <c r="AI744" s="298"/>
      <c r="AJ744" s="298"/>
      <c r="AK744" s="298"/>
      <c r="AL744" s="298"/>
      <c r="AM744" s="298"/>
      <c r="AN744" s="298"/>
      <c r="AO744" s="298"/>
      <c r="AP744" s="298"/>
      <c r="AQ744" s="298"/>
      <c r="AR744" s="298"/>
      <c r="AS744" s="298"/>
      <c r="AT744" s="298"/>
      <c r="AU744" s="298"/>
      <c r="AV744" s="298"/>
      <c r="AW744" s="298"/>
      <c r="AX744" s="298"/>
      <c r="AY744" s="298"/>
      <c r="AZ744" s="298"/>
      <c r="BA744" s="298"/>
      <c r="BB744" s="298"/>
      <c r="BC744" s="298"/>
      <c r="BD744" s="298"/>
      <c r="BE744" s="298"/>
      <c r="BF744" s="298"/>
      <c r="BG744" s="298"/>
      <c r="BH744" s="298"/>
      <c r="BI744" s="298"/>
      <c r="BJ744" s="298"/>
      <c r="BK744" s="298"/>
      <c r="BL744" s="298"/>
      <c r="BM744" s="298"/>
      <c r="BN744" s="298"/>
      <c r="BO744" s="298"/>
      <c r="BP744" s="298"/>
      <c r="BQ744" s="298"/>
      <c r="BR744" s="298"/>
      <c r="BS744" s="298"/>
      <c r="BT744" s="298"/>
      <c r="BU744" s="298"/>
      <c r="BV744" s="298"/>
      <c r="BW744" s="298"/>
      <c r="BX744" s="298"/>
      <c r="BY744" s="298"/>
      <c r="BZ744" s="298"/>
      <c r="CA744" s="298"/>
      <c r="CB744" s="298"/>
      <c r="CC744" s="298"/>
      <c r="CD744" s="298"/>
      <c r="CE744" s="298"/>
      <c r="CF744" s="298"/>
      <c r="CG744" s="298"/>
      <c r="CH744" s="298"/>
      <c r="CI744" s="298"/>
      <c r="CJ744" s="298"/>
      <c r="CK744" s="298"/>
      <c r="CL744" s="298"/>
      <c r="CM744" s="298"/>
      <c r="CN744" s="298"/>
      <c r="CO744" s="298"/>
      <c r="CP744" s="298"/>
      <c r="CQ744" s="298"/>
      <c r="CR744" s="298"/>
      <c r="CS744" s="298"/>
      <c r="CT744" s="298"/>
      <c r="CU744" s="298"/>
      <c r="CV744" s="298"/>
      <c r="CW744" s="298"/>
      <c r="CX744" s="298"/>
      <c r="CY744" s="298"/>
      <c r="CZ744" s="298"/>
      <c r="DA744" s="298"/>
      <c r="DB744" s="298"/>
      <c r="DC744" s="298"/>
      <c r="DD744" s="298"/>
      <c r="DE744" s="298"/>
      <c r="DF744" s="298"/>
      <c r="DG744" s="298"/>
      <c r="DH744" s="298"/>
      <c r="DI744" s="298"/>
      <c r="DJ744" s="298"/>
      <c r="DK744" s="298"/>
      <c r="DL744" s="298"/>
      <c r="DM744" s="298"/>
      <c r="DN744" s="298"/>
      <c r="DO744" s="298"/>
      <c r="DP744" s="298"/>
      <c r="DQ744" s="298"/>
      <c r="DR744" s="298"/>
      <c r="DS744" s="298"/>
      <c r="DT744" s="298"/>
      <c r="DU744" s="298"/>
      <c r="DV744" s="298"/>
      <c r="DW744" s="298"/>
      <c r="DX744" s="298"/>
      <c r="DY744" s="298"/>
      <c r="DZ744" s="298"/>
      <c r="EA744" s="298"/>
      <c r="EB744" s="298"/>
      <c r="EC744" s="298"/>
      <c r="ED744" s="298"/>
      <c r="EE744" s="298"/>
      <c r="EF744" s="298"/>
      <c r="EG744" s="298"/>
      <c r="EH744" s="298"/>
      <c r="EI744" s="298"/>
      <c r="EJ744" s="298"/>
      <c r="EK744" s="298"/>
      <c r="EL744" s="298"/>
      <c r="EM744" s="298"/>
      <c r="EN744" s="298"/>
      <c r="EO744" s="298"/>
      <c r="EP744" s="298"/>
      <c r="EQ744" s="298"/>
      <c r="ER744" s="298"/>
      <c r="ES744" s="298"/>
      <c r="ET744" s="298"/>
      <c r="EU744" s="298"/>
      <c r="EV744" s="298"/>
      <c r="EW744" s="298"/>
      <c r="EX744" s="298"/>
      <c r="EY744" s="298"/>
      <c r="EZ744" s="298"/>
      <c r="FA744" s="298"/>
      <c r="FB744" s="298"/>
      <c r="FC744" s="298"/>
      <c r="FD744" s="298"/>
      <c r="FE744" s="298"/>
      <c r="FF744" s="298"/>
      <c r="FG744" s="298"/>
      <c r="FH744" s="298"/>
      <c r="FI744" s="298"/>
      <c r="FJ744" s="298"/>
      <c r="FK744" s="298"/>
      <c r="FL744" s="298"/>
      <c r="FM744" s="298"/>
      <c r="FN744" s="298"/>
      <c r="FO744" s="298"/>
      <c r="FP744" s="298"/>
      <c r="FQ744" s="298"/>
      <c r="FR744" s="298"/>
      <c r="FS744" s="298"/>
      <c r="FT744" s="298"/>
      <c r="FU744" s="298"/>
      <c r="FV744" s="298"/>
      <c r="FW744" s="298"/>
      <c r="FX744" s="298"/>
      <c r="FY744" s="298"/>
      <c r="FZ744" s="298"/>
      <c r="GA744" s="298"/>
      <c r="GB744" s="298"/>
      <c r="GC744" s="298"/>
      <c r="GD744" s="298"/>
      <c r="GE744" s="298"/>
      <c r="GF744" s="298"/>
      <c r="GG744" s="298"/>
      <c r="GH744" s="298"/>
      <c r="GI744" s="298"/>
      <c r="GJ744" s="298"/>
      <c r="GK744" s="298"/>
      <c r="GL744" s="298"/>
      <c r="GM744" s="298"/>
      <c r="GN744" s="298"/>
      <c r="GO744" s="298"/>
      <c r="GP744" s="298"/>
      <c r="GQ744" s="298"/>
      <c r="GR744" s="298"/>
      <c r="GS744" s="298"/>
      <c r="GT744" s="298"/>
      <c r="GU744" s="298"/>
      <c r="GV744" s="298"/>
      <c r="GW744" s="298"/>
      <c r="GX744" s="298"/>
      <c r="GY744" s="298"/>
      <c r="GZ744" s="298"/>
      <c r="HA744" s="298"/>
      <c r="HB744" s="298"/>
      <c r="HC744" s="298"/>
      <c r="HD744" s="298"/>
      <c r="HE744" s="298"/>
      <c r="HF744" s="298"/>
      <c r="HG744" s="298"/>
      <c r="HH744" s="298"/>
      <c r="HI744" s="298"/>
      <c r="HJ744" s="298"/>
      <c r="HK744" s="298"/>
      <c r="HL744" s="298"/>
      <c r="HM744" s="298"/>
      <c r="HN744" s="298"/>
      <c r="HO744" s="298"/>
      <c r="HP744" s="298"/>
      <c r="HQ744" s="298"/>
      <c r="HR744" s="298"/>
      <c r="HS744" s="298"/>
      <c r="HT744" s="298"/>
      <c r="HU744" s="298"/>
      <c r="HV744" s="298"/>
      <c r="HW744" s="298"/>
      <c r="HX744" s="298"/>
      <c r="HY744" s="298"/>
      <c r="HZ744" s="298"/>
      <c r="IA744" s="298"/>
      <c r="IB744" s="298"/>
      <c r="IC744" s="298"/>
      <c r="ID744" s="298"/>
      <c r="IE744" s="298"/>
      <c r="IF744" s="298"/>
      <c r="IG744" s="298"/>
      <c r="IH744" s="298"/>
      <c r="II744" s="298"/>
      <c r="IJ744" s="298"/>
      <c r="IK744" s="298"/>
      <c r="IL744" s="298"/>
      <c r="IM744" s="298"/>
      <c r="IN744" s="298"/>
      <c r="IO744" s="298"/>
      <c r="IP744" s="298"/>
      <c r="IQ744" s="298"/>
      <c r="IR744" s="298"/>
      <c r="IS744" s="298"/>
      <c r="IT744" s="298"/>
      <c r="IU744" s="298"/>
      <c r="IV744" s="298"/>
    </row>
    <row r="745" spans="1:256">
      <c r="A745" s="450">
        <v>2139</v>
      </c>
      <c r="B745" s="405" t="str">
        <f t="shared" si="11"/>
        <v>Samuel Chinn U20M</v>
      </c>
      <c r="C745" s="427" t="s">
        <v>1602</v>
      </c>
      <c r="D745" s="363" t="s">
        <v>132</v>
      </c>
      <c r="E745" s="525">
        <v>36047</v>
      </c>
      <c r="F745" s="433" t="s">
        <v>1757</v>
      </c>
      <c r="G745" s="341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  <c r="AA745" s="298"/>
      <c r="AB745" s="298"/>
      <c r="AC745" s="298"/>
      <c r="AD745" s="298"/>
      <c r="AE745" s="298"/>
      <c r="AF745" s="298"/>
      <c r="AG745" s="298"/>
      <c r="AH745" s="298"/>
      <c r="AI745" s="298"/>
      <c r="AJ745" s="298"/>
      <c r="AK745" s="298"/>
      <c r="AL745" s="298"/>
      <c r="AM745" s="298"/>
      <c r="AN745" s="298"/>
      <c r="AO745" s="298"/>
      <c r="AP745" s="298"/>
      <c r="AQ745" s="298"/>
      <c r="AR745" s="298"/>
      <c r="AS745" s="298"/>
      <c r="AT745" s="298"/>
      <c r="AU745" s="298"/>
      <c r="AV745" s="298"/>
      <c r="AW745" s="298"/>
      <c r="AX745" s="298"/>
      <c r="AY745" s="298"/>
      <c r="AZ745" s="298"/>
      <c r="BA745" s="298"/>
      <c r="BB745" s="298"/>
      <c r="BC745" s="298"/>
      <c r="BD745" s="298"/>
      <c r="BE745" s="298"/>
      <c r="BF745" s="298"/>
      <c r="BG745" s="298"/>
      <c r="BH745" s="298"/>
      <c r="BI745" s="298"/>
      <c r="BJ745" s="298"/>
      <c r="BK745" s="298"/>
      <c r="BL745" s="298"/>
      <c r="BM745" s="298"/>
      <c r="BN745" s="298"/>
      <c r="BO745" s="298"/>
      <c r="BP745" s="298"/>
      <c r="BQ745" s="298"/>
      <c r="BR745" s="298"/>
      <c r="BS745" s="298"/>
      <c r="BT745" s="298"/>
      <c r="BU745" s="298"/>
      <c r="BV745" s="298"/>
      <c r="BW745" s="298"/>
      <c r="BX745" s="298"/>
      <c r="BY745" s="298"/>
      <c r="BZ745" s="298"/>
      <c r="CA745" s="298"/>
      <c r="CB745" s="298"/>
      <c r="CC745" s="298"/>
      <c r="CD745" s="298"/>
      <c r="CE745" s="298"/>
      <c r="CF745" s="298"/>
      <c r="CG745" s="298"/>
      <c r="CH745" s="298"/>
      <c r="CI745" s="298"/>
      <c r="CJ745" s="298"/>
      <c r="CK745" s="298"/>
      <c r="CL745" s="298"/>
      <c r="CM745" s="298"/>
      <c r="CN745" s="298"/>
      <c r="CO745" s="298"/>
      <c r="CP745" s="298"/>
      <c r="CQ745" s="298"/>
      <c r="CR745" s="298"/>
      <c r="CS745" s="298"/>
      <c r="CT745" s="298"/>
      <c r="CU745" s="298"/>
      <c r="CV745" s="298"/>
      <c r="CW745" s="298"/>
      <c r="CX745" s="298"/>
      <c r="CY745" s="298"/>
      <c r="CZ745" s="298"/>
      <c r="DA745" s="298"/>
      <c r="DB745" s="298"/>
      <c r="DC745" s="298"/>
      <c r="DD745" s="298"/>
      <c r="DE745" s="298"/>
      <c r="DF745" s="298"/>
      <c r="DG745" s="298"/>
      <c r="DH745" s="298"/>
      <c r="DI745" s="298"/>
      <c r="DJ745" s="298"/>
      <c r="DK745" s="298"/>
      <c r="DL745" s="298"/>
      <c r="DM745" s="298"/>
      <c r="DN745" s="298"/>
      <c r="DO745" s="298"/>
      <c r="DP745" s="298"/>
      <c r="DQ745" s="298"/>
      <c r="DR745" s="298"/>
      <c r="DS745" s="298"/>
      <c r="DT745" s="298"/>
      <c r="DU745" s="298"/>
      <c r="DV745" s="298"/>
      <c r="DW745" s="298"/>
      <c r="DX745" s="298"/>
      <c r="DY745" s="298"/>
      <c r="DZ745" s="298"/>
      <c r="EA745" s="298"/>
      <c r="EB745" s="298"/>
      <c r="EC745" s="298"/>
      <c r="ED745" s="298"/>
      <c r="EE745" s="298"/>
      <c r="EF745" s="298"/>
      <c r="EG745" s="298"/>
      <c r="EH745" s="298"/>
      <c r="EI745" s="298"/>
      <c r="EJ745" s="298"/>
      <c r="EK745" s="298"/>
      <c r="EL745" s="298"/>
      <c r="EM745" s="298"/>
      <c r="EN745" s="298"/>
      <c r="EO745" s="298"/>
      <c r="EP745" s="298"/>
      <c r="EQ745" s="298"/>
      <c r="ER745" s="298"/>
      <c r="ES745" s="298"/>
      <c r="ET745" s="298"/>
      <c r="EU745" s="298"/>
      <c r="EV745" s="298"/>
      <c r="EW745" s="298"/>
      <c r="EX745" s="298"/>
      <c r="EY745" s="298"/>
      <c r="EZ745" s="298"/>
      <c r="FA745" s="298"/>
      <c r="FB745" s="298"/>
      <c r="FC745" s="298"/>
      <c r="FD745" s="298"/>
      <c r="FE745" s="298"/>
      <c r="FF745" s="298"/>
      <c r="FG745" s="298"/>
      <c r="FH745" s="298"/>
      <c r="FI745" s="298"/>
      <c r="FJ745" s="298"/>
      <c r="FK745" s="298"/>
      <c r="FL745" s="298"/>
      <c r="FM745" s="298"/>
      <c r="FN745" s="298"/>
      <c r="FO745" s="298"/>
      <c r="FP745" s="298"/>
      <c r="FQ745" s="298"/>
      <c r="FR745" s="298"/>
      <c r="FS745" s="298"/>
      <c r="FT745" s="298"/>
      <c r="FU745" s="298"/>
      <c r="FV745" s="298"/>
      <c r="FW745" s="298"/>
      <c r="FX745" s="298"/>
      <c r="FY745" s="298"/>
      <c r="FZ745" s="298"/>
      <c r="GA745" s="298"/>
      <c r="GB745" s="298"/>
      <c r="GC745" s="298"/>
      <c r="GD745" s="298"/>
      <c r="GE745" s="298"/>
      <c r="GF745" s="298"/>
      <c r="GG745" s="298"/>
      <c r="GH745" s="298"/>
      <c r="GI745" s="298"/>
      <c r="GJ745" s="298"/>
      <c r="GK745" s="298"/>
      <c r="GL745" s="298"/>
      <c r="GM745" s="298"/>
      <c r="GN745" s="298"/>
      <c r="GO745" s="298"/>
      <c r="GP745" s="298"/>
      <c r="GQ745" s="298"/>
      <c r="GR745" s="298"/>
      <c r="GS745" s="298"/>
      <c r="GT745" s="298"/>
      <c r="GU745" s="298"/>
      <c r="GV745" s="298"/>
      <c r="GW745" s="298"/>
      <c r="GX745" s="298"/>
      <c r="GY745" s="298"/>
      <c r="GZ745" s="298"/>
      <c r="HA745" s="298"/>
      <c r="HB745" s="298"/>
      <c r="HC745" s="298"/>
      <c r="HD745" s="298"/>
      <c r="HE745" s="298"/>
      <c r="HF745" s="298"/>
      <c r="HG745" s="298"/>
      <c r="HH745" s="298"/>
      <c r="HI745" s="298"/>
      <c r="HJ745" s="298"/>
      <c r="HK745" s="298"/>
      <c r="HL745" s="298"/>
      <c r="HM745" s="298"/>
      <c r="HN745" s="298"/>
      <c r="HO745" s="298"/>
      <c r="HP745" s="298"/>
      <c r="HQ745" s="298"/>
      <c r="HR745" s="298"/>
      <c r="HS745" s="298"/>
      <c r="HT745" s="298"/>
      <c r="HU745" s="298"/>
      <c r="HV745" s="298"/>
      <c r="HW745" s="298"/>
      <c r="HX745" s="298"/>
      <c r="HY745" s="298"/>
      <c r="HZ745" s="298"/>
      <c r="IA745" s="298"/>
      <c r="IB745" s="298"/>
      <c r="IC745" s="298"/>
      <c r="ID745" s="298"/>
      <c r="IE745" s="298"/>
      <c r="IF745" s="298"/>
      <c r="IG745" s="298"/>
      <c r="IH745" s="298"/>
      <c r="II745" s="298"/>
      <c r="IJ745" s="298"/>
      <c r="IK745" s="298"/>
      <c r="IL745" s="298"/>
      <c r="IM745" s="298"/>
      <c r="IN745" s="298"/>
      <c r="IO745" s="298"/>
      <c r="IP745" s="298"/>
      <c r="IQ745" s="298"/>
      <c r="IR745" s="298"/>
      <c r="IS745" s="298"/>
      <c r="IT745" s="298"/>
      <c r="IU745" s="298"/>
      <c r="IV745" s="298"/>
    </row>
    <row r="746" spans="1:256">
      <c r="A746" s="450">
        <v>2140</v>
      </c>
      <c r="B746" s="405" t="str">
        <f t="shared" si="11"/>
        <v>Benjamin Jones U20M</v>
      </c>
      <c r="C746" s="427" t="s">
        <v>1602</v>
      </c>
      <c r="D746" s="363" t="s">
        <v>132</v>
      </c>
      <c r="E746" s="525">
        <v>36304</v>
      </c>
      <c r="F746" s="433" t="s">
        <v>2404</v>
      </c>
      <c r="G746" s="406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  <c r="AA746" s="298"/>
      <c r="AB746" s="298"/>
      <c r="AC746" s="298"/>
      <c r="AD746" s="298"/>
      <c r="AE746" s="298"/>
      <c r="AF746" s="298"/>
      <c r="AG746" s="298"/>
      <c r="AH746" s="298"/>
      <c r="AI746" s="298"/>
      <c r="AJ746" s="298"/>
      <c r="AK746" s="298"/>
      <c r="AL746" s="298"/>
      <c r="AM746" s="298"/>
      <c r="AN746" s="298"/>
      <c r="AO746" s="298"/>
      <c r="AP746" s="298"/>
      <c r="AQ746" s="298"/>
      <c r="AR746" s="298"/>
      <c r="AS746" s="298"/>
      <c r="AT746" s="298"/>
      <c r="AU746" s="298"/>
      <c r="AV746" s="298"/>
      <c r="AW746" s="298"/>
      <c r="AX746" s="298"/>
      <c r="AY746" s="298"/>
      <c r="AZ746" s="298"/>
      <c r="BA746" s="298"/>
      <c r="BB746" s="298"/>
      <c r="BC746" s="298"/>
      <c r="BD746" s="298"/>
      <c r="BE746" s="298"/>
      <c r="BF746" s="298"/>
      <c r="BG746" s="298"/>
      <c r="BH746" s="298"/>
      <c r="BI746" s="298"/>
      <c r="BJ746" s="298"/>
      <c r="BK746" s="298"/>
      <c r="BL746" s="298"/>
      <c r="BM746" s="298"/>
      <c r="BN746" s="298"/>
      <c r="BO746" s="298"/>
      <c r="BP746" s="298"/>
      <c r="BQ746" s="298"/>
      <c r="BR746" s="298"/>
      <c r="BS746" s="298"/>
      <c r="BT746" s="298"/>
      <c r="BU746" s="298"/>
      <c r="BV746" s="298"/>
      <c r="BW746" s="298"/>
      <c r="BX746" s="298"/>
      <c r="BY746" s="298"/>
      <c r="BZ746" s="298"/>
      <c r="CA746" s="298"/>
      <c r="CB746" s="298"/>
      <c r="CC746" s="298"/>
      <c r="CD746" s="298"/>
      <c r="CE746" s="298"/>
      <c r="CF746" s="298"/>
      <c r="CG746" s="298"/>
      <c r="CH746" s="298"/>
      <c r="CI746" s="298"/>
      <c r="CJ746" s="298"/>
      <c r="CK746" s="298"/>
      <c r="CL746" s="298"/>
      <c r="CM746" s="298"/>
      <c r="CN746" s="298"/>
      <c r="CO746" s="298"/>
      <c r="CP746" s="298"/>
      <c r="CQ746" s="298"/>
      <c r="CR746" s="298"/>
      <c r="CS746" s="298"/>
      <c r="CT746" s="298"/>
      <c r="CU746" s="298"/>
      <c r="CV746" s="298"/>
      <c r="CW746" s="298"/>
      <c r="CX746" s="298"/>
      <c r="CY746" s="298"/>
      <c r="CZ746" s="298"/>
      <c r="DA746" s="298"/>
      <c r="DB746" s="298"/>
      <c r="DC746" s="298"/>
      <c r="DD746" s="298"/>
      <c r="DE746" s="298"/>
      <c r="DF746" s="298"/>
      <c r="DG746" s="298"/>
      <c r="DH746" s="298"/>
      <c r="DI746" s="298"/>
      <c r="DJ746" s="298"/>
      <c r="DK746" s="298"/>
      <c r="DL746" s="298"/>
      <c r="DM746" s="298"/>
      <c r="DN746" s="298"/>
      <c r="DO746" s="298"/>
      <c r="DP746" s="298"/>
      <c r="DQ746" s="298"/>
      <c r="DR746" s="298"/>
      <c r="DS746" s="298"/>
      <c r="DT746" s="298"/>
      <c r="DU746" s="298"/>
      <c r="DV746" s="298"/>
      <c r="DW746" s="298"/>
      <c r="DX746" s="298"/>
      <c r="DY746" s="298"/>
      <c r="DZ746" s="298"/>
      <c r="EA746" s="298"/>
      <c r="EB746" s="298"/>
      <c r="EC746" s="298"/>
      <c r="ED746" s="298"/>
      <c r="EE746" s="298"/>
      <c r="EF746" s="298"/>
      <c r="EG746" s="298"/>
      <c r="EH746" s="298"/>
      <c r="EI746" s="298"/>
      <c r="EJ746" s="298"/>
      <c r="EK746" s="298"/>
      <c r="EL746" s="298"/>
      <c r="EM746" s="298"/>
      <c r="EN746" s="298"/>
      <c r="EO746" s="298"/>
      <c r="EP746" s="298"/>
      <c r="EQ746" s="298"/>
      <c r="ER746" s="298"/>
      <c r="ES746" s="298"/>
      <c r="ET746" s="298"/>
      <c r="EU746" s="298"/>
      <c r="EV746" s="298"/>
      <c r="EW746" s="298"/>
      <c r="EX746" s="298"/>
      <c r="EY746" s="298"/>
      <c r="EZ746" s="298"/>
      <c r="FA746" s="298"/>
      <c r="FB746" s="298"/>
      <c r="FC746" s="298"/>
      <c r="FD746" s="298"/>
      <c r="FE746" s="298"/>
      <c r="FF746" s="298"/>
      <c r="FG746" s="298"/>
      <c r="FH746" s="298"/>
      <c r="FI746" s="298"/>
      <c r="FJ746" s="298"/>
      <c r="FK746" s="298"/>
      <c r="FL746" s="298"/>
      <c r="FM746" s="298"/>
      <c r="FN746" s="298"/>
      <c r="FO746" s="298"/>
      <c r="FP746" s="298"/>
      <c r="FQ746" s="298"/>
      <c r="FR746" s="298"/>
      <c r="FS746" s="298"/>
      <c r="FT746" s="298"/>
      <c r="FU746" s="298"/>
      <c r="FV746" s="298"/>
      <c r="FW746" s="298"/>
      <c r="FX746" s="298"/>
      <c r="FY746" s="298"/>
      <c r="FZ746" s="298"/>
      <c r="GA746" s="298"/>
      <c r="GB746" s="298"/>
      <c r="GC746" s="298"/>
      <c r="GD746" s="298"/>
      <c r="GE746" s="298"/>
      <c r="GF746" s="298"/>
      <c r="GG746" s="298"/>
      <c r="GH746" s="298"/>
      <c r="GI746" s="298"/>
      <c r="GJ746" s="298"/>
      <c r="GK746" s="298"/>
      <c r="GL746" s="298"/>
      <c r="GM746" s="298"/>
      <c r="GN746" s="298"/>
      <c r="GO746" s="298"/>
      <c r="GP746" s="298"/>
      <c r="GQ746" s="298"/>
      <c r="GR746" s="298"/>
      <c r="GS746" s="298"/>
      <c r="GT746" s="298"/>
      <c r="GU746" s="298"/>
      <c r="GV746" s="298"/>
      <c r="GW746" s="298"/>
      <c r="GX746" s="298"/>
      <c r="GY746" s="298"/>
      <c r="GZ746" s="298"/>
      <c r="HA746" s="298"/>
      <c r="HB746" s="298"/>
      <c r="HC746" s="298"/>
      <c r="HD746" s="298"/>
      <c r="HE746" s="298"/>
      <c r="HF746" s="298"/>
      <c r="HG746" s="298"/>
      <c r="HH746" s="298"/>
      <c r="HI746" s="298"/>
      <c r="HJ746" s="298"/>
      <c r="HK746" s="298"/>
      <c r="HL746" s="298"/>
      <c r="HM746" s="298"/>
      <c r="HN746" s="298"/>
      <c r="HO746" s="298"/>
      <c r="HP746" s="298"/>
      <c r="HQ746" s="298"/>
      <c r="HR746" s="298"/>
      <c r="HS746" s="298"/>
      <c r="HT746" s="298"/>
      <c r="HU746" s="298"/>
      <c r="HV746" s="298"/>
      <c r="HW746" s="298"/>
      <c r="HX746" s="298"/>
      <c r="HY746" s="298"/>
      <c r="HZ746" s="298"/>
      <c r="IA746" s="298"/>
      <c r="IB746" s="298"/>
      <c r="IC746" s="298"/>
      <c r="ID746" s="298"/>
      <c r="IE746" s="298"/>
      <c r="IF746" s="298"/>
      <c r="IG746" s="298"/>
      <c r="IH746" s="298"/>
      <c r="II746" s="298"/>
      <c r="IJ746" s="298"/>
      <c r="IK746" s="298"/>
      <c r="IL746" s="298"/>
      <c r="IM746" s="298"/>
      <c r="IN746" s="298"/>
      <c r="IO746" s="298"/>
      <c r="IP746" s="298"/>
      <c r="IQ746" s="298"/>
      <c r="IR746" s="298"/>
      <c r="IS746" s="298"/>
      <c r="IT746" s="298"/>
      <c r="IU746" s="298"/>
      <c r="IV746" s="298"/>
    </row>
    <row r="747" spans="1:256">
      <c r="A747" s="450">
        <v>2141</v>
      </c>
      <c r="B747" s="405" t="str">
        <f t="shared" si="11"/>
        <v xml:space="preserve">Tim McKee U20M </v>
      </c>
      <c r="C747" s="427" t="s">
        <v>1602</v>
      </c>
      <c r="D747" s="363" t="s">
        <v>3265</v>
      </c>
      <c r="E747" s="525">
        <v>36229</v>
      </c>
      <c r="F747" s="433" t="s">
        <v>1625</v>
      </c>
      <c r="G747" s="406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  <c r="AA747" s="298"/>
      <c r="AB747" s="298"/>
      <c r="AC747" s="298"/>
      <c r="AD747" s="298"/>
      <c r="AE747" s="298"/>
      <c r="AF747" s="298"/>
      <c r="AG747" s="298"/>
      <c r="AH747" s="298"/>
      <c r="AI747" s="298"/>
      <c r="AJ747" s="298"/>
      <c r="AK747" s="298"/>
      <c r="AL747" s="298"/>
      <c r="AM747" s="298"/>
      <c r="AN747" s="298"/>
      <c r="AO747" s="298"/>
      <c r="AP747" s="298"/>
      <c r="AQ747" s="298"/>
      <c r="AR747" s="298"/>
      <c r="AS747" s="298"/>
      <c r="AT747" s="298"/>
      <c r="AU747" s="298"/>
      <c r="AV747" s="298"/>
      <c r="AW747" s="298"/>
      <c r="AX747" s="298"/>
      <c r="AY747" s="298"/>
      <c r="AZ747" s="298"/>
      <c r="BA747" s="298"/>
      <c r="BB747" s="298"/>
      <c r="BC747" s="298"/>
      <c r="BD747" s="298"/>
      <c r="BE747" s="298"/>
      <c r="BF747" s="298"/>
      <c r="BG747" s="298"/>
      <c r="BH747" s="298"/>
      <c r="BI747" s="298"/>
      <c r="BJ747" s="298"/>
      <c r="BK747" s="298"/>
      <c r="BL747" s="298"/>
      <c r="BM747" s="298"/>
      <c r="BN747" s="298"/>
      <c r="BO747" s="298"/>
      <c r="BP747" s="298"/>
      <c r="BQ747" s="298"/>
      <c r="BR747" s="298"/>
      <c r="BS747" s="298"/>
      <c r="BT747" s="298"/>
      <c r="BU747" s="298"/>
      <c r="BV747" s="298"/>
      <c r="BW747" s="298"/>
      <c r="BX747" s="298"/>
      <c r="BY747" s="298"/>
      <c r="BZ747" s="298"/>
      <c r="CA747" s="298"/>
      <c r="CB747" s="298"/>
      <c r="CC747" s="298"/>
      <c r="CD747" s="298"/>
      <c r="CE747" s="298"/>
      <c r="CF747" s="298"/>
      <c r="CG747" s="298"/>
      <c r="CH747" s="298"/>
      <c r="CI747" s="298"/>
      <c r="CJ747" s="298"/>
      <c r="CK747" s="298"/>
      <c r="CL747" s="298"/>
      <c r="CM747" s="298"/>
      <c r="CN747" s="298"/>
      <c r="CO747" s="298"/>
      <c r="CP747" s="298"/>
      <c r="CQ747" s="298"/>
      <c r="CR747" s="298"/>
      <c r="CS747" s="298"/>
      <c r="CT747" s="298"/>
      <c r="CU747" s="298"/>
      <c r="CV747" s="298"/>
      <c r="CW747" s="298"/>
      <c r="CX747" s="298"/>
      <c r="CY747" s="298"/>
      <c r="CZ747" s="298"/>
      <c r="DA747" s="298"/>
      <c r="DB747" s="298"/>
      <c r="DC747" s="298"/>
      <c r="DD747" s="298"/>
      <c r="DE747" s="298"/>
      <c r="DF747" s="298"/>
      <c r="DG747" s="298"/>
      <c r="DH747" s="298"/>
      <c r="DI747" s="298"/>
      <c r="DJ747" s="298"/>
      <c r="DK747" s="298"/>
      <c r="DL747" s="298"/>
      <c r="DM747" s="298"/>
      <c r="DN747" s="298"/>
      <c r="DO747" s="298"/>
      <c r="DP747" s="298"/>
      <c r="DQ747" s="298"/>
      <c r="DR747" s="298"/>
      <c r="DS747" s="298"/>
      <c r="DT747" s="298"/>
      <c r="DU747" s="298"/>
      <c r="DV747" s="298"/>
      <c r="DW747" s="298"/>
      <c r="DX747" s="298"/>
      <c r="DY747" s="298"/>
      <c r="DZ747" s="298"/>
      <c r="EA747" s="298"/>
      <c r="EB747" s="298"/>
      <c r="EC747" s="298"/>
      <c r="ED747" s="298"/>
      <c r="EE747" s="298"/>
      <c r="EF747" s="298"/>
      <c r="EG747" s="298"/>
      <c r="EH747" s="298"/>
      <c r="EI747" s="298"/>
      <c r="EJ747" s="298"/>
      <c r="EK747" s="298"/>
      <c r="EL747" s="298"/>
      <c r="EM747" s="298"/>
      <c r="EN747" s="298"/>
      <c r="EO747" s="298"/>
      <c r="EP747" s="298"/>
      <c r="EQ747" s="298"/>
      <c r="ER747" s="298"/>
      <c r="ES747" s="298"/>
      <c r="ET747" s="298"/>
      <c r="EU747" s="298"/>
      <c r="EV747" s="298"/>
      <c r="EW747" s="298"/>
      <c r="EX747" s="298"/>
      <c r="EY747" s="298"/>
      <c r="EZ747" s="298"/>
      <c r="FA747" s="298"/>
      <c r="FB747" s="298"/>
      <c r="FC747" s="298"/>
      <c r="FD747" s="298"/>
      <c r="FE747" s="298"/>
      <c r="FF747" s="298"/>
      <c r="FG747" s="298"/>
      <c r="FH747" s="298"/>
      <c r="FI747" s="298"/>
      <c r="FJ747" s="298"/>
      <c r="FK747" s="298"/>
      <c r="FL747" s="298"/>
      <c r="FM747" s="298"/>
      <c r="FN747" s="298"/>
      <c r="FO747" s="298"/>
      <c r="FP747" s="298"/>
      <c r="FQ747" s="298"/>
      <c r="FR747" s="298"/>
      <c r="FS747" s="298"/>
      <c r="FT747" s="298"/>
      <c r="FU747" s="298"/>
      <c r="FV747" s="298"/>
      <c r="FW747" s="298"/>
      <c r="FX747" s="298"/>
      <c r="FY747" s="298"/>
      <c r="FZ747" s="298"/>
      <c r="GA747" s="298"/>
      <c r="GB747" s="298"/>
      <c r="GC747" s="298"/>
      <c r="GD747" s="298"/>
      <c r="GE747" s="298"/>
      <c r="GF747" s="298"/>
      <c r="GG747" s="298"/>
      <c r="GH747" s="298"/>
      <c r="GI747" s="298"/>
      <c r="GJ747" s="298"/>
      <c r="GK747" s="298"/>
      <c r="GL747" s="298"/>
      <c r="GM747" s="298"/>
      <c r="GN747" s="298"/>
      <c r="GO747" s="298"/>
      <c r="GP747" s="298"/>
      <c r="GQ747" s="298"/>
      <c r="GR747" s="298"/>
      <c r="GS747" s="298"/>
      <c r="GT747" s="298"/>
      <c r="GU747" s="298"/>
      <c r="GV747" s="298"/>
      <c r="GW747" s="298"/>
      <c r="GX747" s="298"/>
      <c r="GY747" s="298"/>
      <c r="GZ747" s="298"/>
      <c r="HA747" s="298"/>
      <c r="HB747" s="298"/>
      <c r="HC747" s="298"/>
      <c r="HD747" s="298"/>
      <c r="HE747" s="298"/>
      <c r="HF747" s="298"/>
      <c r="HG747" s="298"/>
      <c r="HH747" s="298"/>
      <c r="HI747" s="298"/>
      <c r="HJ747" s="298"/>
      <c r="HK747" s="298"/>
      <c r="HL747" s="298"/>
      <c r="HM747" s="298"/>
      <c r="HN747" s="298"/>
      <c r="HO747" s="298"/>
      <c r="HP747" s="298"/>
      <c r="HQ747" s="298"/>
      <c r="HR747" s="298"/>
      <c r="HS747" s="298"/>
      <c r="HT747" s="298"/>
      <c r="HU747" s="298"/>
      <c r="HV747" s="298"/>
      <c r="HW747" s="298"/>
      <c r="HX747" s="298"/>
      <c r="HY747" s="298"/>
      <c r="HZ747" s="298"/>
      <c r="IA747" s="298"/>
      <c r="IB747" s="298"/>
      <c r="IC747" s="298"/>
      <c r="ID747" s="298"/>
      <c r="IE747" s="298"/>
      <c r="IF747" s="298"/>
      <c r="IG747" s="298"/>
      <c r="IH747" s="298"/>
      <c r="II747" s="298"/>
      <c r="IJ747" s="298"/>
      <c r="IK747" s="298"/>
      <c r="IL747" s="298"/>
      <c r="IM747" s="298"/>
      <c r="IN747" s="298"/>
      <c r="IO747" s="298"/>
      <c r="IP747" s="298"/>
      <c r="IQ747" s="298"/>
      <c r="IR747" s="298"/>
      <c r="IS747" s="298"/>
      <c r="IT747" s="298"/>
      <c r="IU747" s="298"/>
      <c r="IV747" s="298"/>
    </row>
    <row r="748" spans="1:256">
      <c r="A748" s="450">
        <v>2142</v>
      </c>
      <c r="B748" s="405" t="str">
        <f t="shared" si="11"/>
        <v>Lucy Stennett U17W[SW]</v>
      </c>
      <c r="C748" s="427" t="s">
        <v>1602</v>
      </c>
      <c r="D748" s="363" t="s">
        <v>3280</v>
      </c>
      <c r="E748" s="525">
        <v>37459</v>
      </c>
      <c r="F748" s="428" t="s">
        <v>2391</v>
      </c>
      <c r="G748" s="406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  <c r="AA748" s="298"/>
      <c r="AB748" s="298"/>
      <c r="AC748" s="298"/>
      <c r="AD748" s="298"/>
      <c r="AE748" s="298"/>
      <c r="AF748" s="298"/>
      <c r="AG748" s="298"/>
      <c r="AH748" s="298"/>
      <c r="AI748" s="298"/>
      <c r="AJ748" s="298"/>
      <c r="AK748" s="298"/>
      <c r="AL748" s="298"/>
      <c r="AM748" s="298"/>
      <c r="AN748" s="298"/>
      <c r="AO748" s="298"/>
      <c r="AP748" s="298"/>
      <c r="AQ748" s="298"/>
      <c r="AR748" s="298"/>
      <c r="AS748" s="298"/>
      <c r="AT748" s="298"/>
      <c r="AU748" s="298"/>
      <c r="AV748" s="298"/>
      <c r="AW748" s="298"/>
      <c r="AX748" s="298"/>
      <c r="AY748" s="298"/>
      <c r="AZ748" s="298"/>
      <c r="BA748" s="298"/>
      <c r="BB748" s="298"/>
      <c r="BC748" s="298"/>
      <c r="BD748" s="298"/>
      <c r="BE748" s="298"/>
      <c r="BF748" s="298"/>
      <c r="BG748" s="298"/>
      <c r="BH748" s="298"/>
      <c r="BI748" s="298"/>
      <c r="BJ748" s="298"/>
      <c r="BK748" s="298"/>
      <c r="BL748" s="298"/>
      <c r="BM748" s="298"/>
      <c r="BN748" s="298"/>
      <c r="BO748" s="298"/>
      <c r="BP748" s="298"/>
      <c r="BQ748" s="298"/>
      <c r="BR748" s="298"/>
      <c r="BS748" s="298"/>
      <c r="BT748" s="298"/>
      <c r="BU748" s="298"/>
      <c r="BV748" s="298"/>
      <c r="BW748" s="298"/>
      <c r="BX748" s="298"/>
      <c r="BY748" s="298"/>
      <c r="BZ748" s="298"/>
      <c r="CA748" s="298"/>
      <c r="CB748" s="298"/>
      <c r="CC748" s="298"/>
      <c r="CD748" s="298"/>
      <c r="CE748" s="298"/>
      <c r="CF748" s="298"/>
      <c r="CG748" s="298"/>
      <c r="CH748" s="298"/>
      <c r="CI748" s="298"/>
      <c r="CJ748" s="298"/>
      <c r="CK748" s="298"/>
      <c r="CL748" s="298"/>
      <c r="CM748" s="298"/>
      <c r="CN748" s="298"/>
      <c r="CO748" s="298"/>
      <c r="CP748" s="298"/>
      <c r="CQ748" s="298"/>
      <c r="CR748" s="298"/>
      <c r="CS748" s="298"/>
      <c r="CT748" s="298"/>
      <c r="CU748" s="298"/>
      <c r="CV748" s="298"/>
      <c r="CW748" s="298"/>
      <c r="CX748" s="298"/>
      <c r="CY748" s="298"/>
      <c r="CZ748" s="298"/>
      <c r="DA748" s="298"/>
      <c r="DB748" s="298"/>
      <c r="DC748" s="298"/>
      <c r="DD748" s="298"/>
      <c r="DE748" s="298"/>
      <c r="DF748" s="298"/>
      <c r="DG748" s="298"/>
      <c r="DH748" s="298"/>
      <c r="DI748" s="298"/>
      <c r="DJ748" s="298"/>
      <c r="DK748" s="298"/>
      <c r="DL748" s="298"/>
      <c r="DM748" s="298"/>
      <c r="DN748" s="298"/>
      <c r="DO748" s="298"/>
      <c r="DP748" s="298"/>
      <c r="DQ748" s="298"/>
      <c r="DR748" s="298"/>
      <c r="DS748" s="298"/>
      <c r="DT748" s="298"/>
      <c r="DU748" s="298"/>
      <c r="DV748" s="298"/>
      <c r="DW748" s="298"/>
      <c r="DX748" s="298"/>
      <c r="DY748" s="298"/>
      <c r="DZ748" s="298"/>
      <c r="EA748" s="298"/>
      <c r="EB748" s="298"/>
      <c r="EC748" s="298"/>
      <c r="ED748" s="298"/>
      <c r="EE748" s="298"/>
      <c r="EF748" s="298"/>
      <c r="EG748" s="298"/>
      <c r="EH748" s="298"/>
      <c r="EI748" s="298"/>
      <c r="EJ748" s="298"/>
      <c r="EK748" s="298"/>
      <c r="EL748" s="298"/>
      <c r="EM748" s="298"/>
      <c r="EN748" s="298"/>
      <c r="EO748" s="298"/>
      <c r="EP748" s="298"/>
      <c r="EQ748" s="298"/>
      <c r="ER748" s="298"/>
      <c r="ES748" s="298"/>
      <c r="ET748" s="298"/>
      <c r="EU748" s="298"/>
      <c r="EV748" s="298"/>
      <c r="EW748" s="298"/>
      <c r="EX748" s="298"/>
      <c r="EY748" s="298"/>
      <c r="EZ748" s="298"/>
      <c r="FA748" s="298"/>
      <c r="FB748" s="298"/>
      <c r="FC748" s="298"/>
      <c r="FD748" s="298"/>
      <c r="FE748" s="298"/>
      <c r="FF748" s="298"/>
      <c r="FG748" s="298"/>
      <c r="FH748" s="298"/>
      <c r="FI748" s="298"/>
      <c r="FJ748" s="298"/>
      <c r="FK748" s="298"/>
      <c r="FL748" s="298"/>
      <c r="FM748" s="298"/>
      <c r="FN748" s="298"/>
      <c r="FO748" s="298"/>
      <c r="FP748" s="298"/>
      <c r="FQ748" s="298"/>
      <c r="FR748" s="298"/>
      <c r="FS748" s="298"/>
      <c r="FT748" s="298"/>
      <c r="FU748" s="298"/>
      <c r="FV748" s="298"/>
      <c r="FW748" s="298"/>
      <c r="FX748" s="298"/>
      <c r="FY748" s="298"/>
      <c r="FZ748" s="298"/>
      <c r="GA748" s="298"/>
      <c r="GB748" s="298"/>
      <c r="GC748" s="298"/>
      <c r="GD748" s="298"/>
      <c r="GE748" s="298"/>
      <c r="GF748" s="298"/>
      <c r="GG748" s="298"/>
      <c r="GH748" s="298"/>
      <c r="GI748" s="298"/>
      <c r="GJ748" s="298"/>
      <c r="GK748" s="298"/>
      <c r="GL748" s="298"/>
      <c r="GM748" s="298"/>
      <c r="GN748" s="298"/>
      <c r="GO748" s="298"/>
      <c r="GP748" s="298"/>
      <c r="GQ748" s="298"/>
      <c r="GR748" s="298"/>
      <c r="GS748" s="298"/>
      <c r="GT748" s="298"/>
      <c r="GU748" s="298"/>
      <c r="GV748" s="298"/>
      <c r="GW748" s="298"/>
      <c r="GX748" s="298"/>
      <c r="GY748" s="298"/>
      <c r="GZ748" s="298"/>
      <c r="HA748" s="298"/>
      <c r="HB748" s="298"/>
      <c r="HC748" s="298"/>
      <c r="HD748" s="298"/>
      <c r="HE748" s="298"/>
      <c r="HF748" s="298"/>
      <c r="HG748" s="298"/>
      <c r="HH748" s="298"/>
      <c r="HI748" s="298"/>
      <c r="HJ748" s="298"/>
      <c r="HK748" s="298"/>
      <c r="HL748" s="298"/>
      <c r="HM748" s="298"/>
      <c r="HN748" s="298"/>
      <c r="HO748" s="298"/>
      <c r="HP748" s="298"/>
      <c r="HQ748" s="298"/>
      <c r="HR748" s="298"/>
      <c r="HS748" s="298"/>
      <c r="HT748" s="298"/>
      <c r="HU748" s="298"/>
      <c r="HV748" s="298"/>
      <c r="HW748" s="298"/>
      <c r="HX748" s="298"/>
      <c r="HY748" s="298"/>
      <c r="HZ748" s="298"/>
      <c r="IA748" s="298"/>
      <c r="IB748" s="298"/>
      <c r="IC748" s="298"/>
      <c r="ID748" s="298"/>
      <c r="IE748" s="298"/>
      <c r="IF748" s="298"/>
      <c r="IG748" s="298"/>
      <c r="IH748" s="298"/>
      <c r="II748" s="298"/>
      <c r="IJ748" s="298"/>
      <c r="IK748" s="298"/>
      <c r="IL748" s="298"/>
      <c r="IM748" s="298"/>
      <c r="IN748" s="298"/>
      <c r="IO748" s="298"/>
      <c r="IP748" s="298"/>
      <c r="IQ748" s="298"/>
      <c r="IR748" s="298"/>
      <c r="IS748" s="298"/>
      <c r="IT748" s="298"/>
      <c r="IU748" s="298"/>
      <c r="IV748" s="298"/>
    </row>
    <row r="749" spans="1:256">
      <c r="A749" s="450">
        <v>2143</v>
      </c>
      <c r="B749" s="405" t="str">
        <f t="shared" si="11"/>
        <v>Dan Wilde U20M</v>
      </c>
      <c r="C749" s="427" t="s">
        <v>1602</v>
      </c>
      <c r="D749" s="363" t="s">
        <v>132</v>
      </c>
      <c r="E749" s="525">
        <v>36354</v>
      </c>
      <c r="F749" s="433" t="s">
        <v>1366</v>
      </c>
      <c r="G749" s="406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  <c r="AA749" s="298"/>
      <c r="AB749" s="298"/>
      <c r="AC749" s="298"/>
      <c r="AD749" s="298"/>
      <c r="AE749" s="298"/>
      <c r="AF749" s="298"/>
      <c r="AG749" s="298"/>
      <c r="AH749" s="298"/>
      <c r="AI749" s="298"/>
      <c r="AJ749" s="298"/>
      <c r="AK749" s="298"/>
      <c r="AL749" s="298"/>
      <c r="AM749" s="298"/>
      <c r="AN749" s="298"/>
      <c r="AO749" s="298"/>
      <c r="AP749" s="298"/>
      <c r="AQ749" s="298"/>
      <c r="AR749" s="298"/>
      <c r="AS749" s="298"/>
      <c r="AT749" s="298"/>
      <c r="AU749" s="298"/>
      <c r="AV749" s="298"/>
      <c r="AW749" s="298"/>
      <c r="AX749" s="298"/>
      <c r="AY749" s="298"/>
      <c r="AZ749" s="298"/>
      <c r="BA749" s="298"/>
      <c r="BB749" s="298"/>
      <c r="BC749" s="298"/>
      <c r="BD749" s="298"/>
      <c r="BE749" s="298"/>
      <c r="BF749" s="298"/>
      <c r="BG749" s="298"/>
      <c r="BH749" s="298"/>
      <c r="BI749" s="298"/>
      <c r="BJ749" s="298"/>
      <c r="BK749" s="298"/>
      <c r="BL749" s="298"/>
      <c r="BM749" s="298"/>
      <c r="BN749" s="298"/>
      <c r="BO749" s="298"/>
      <c r="BP749" s="298"/>
      <c r="BQ749" s="298"/>
      <c r="BR749" s="298"/>
      <c r="BS749" s="298"/>
      <c r="BT749" s="298"/>
      <c r="BU749" s="298"/>
      <c r="BV749" s="298"/>
      <c r="BW749" s="298"/>
      <c r="BX749" s="298"/>
      <c r="BY749" s="298"/>
      <c r="BZ749" s="298"/>
      <c r="CA749" s="298"/>
      <c r="CB749" s="298"/>
      <c r="CC749" s="298"/>
      <c r="CD749" s="298"/>
      <c r="CE749" s="298"/>
      <c r="CF749" s="298"/>
      <c r="CG749" s="298"/>
      <c r="CH749" s="298"/>
      <c r="CI749" s="298"/>
      <c r="CJ749" s="298"/>
      <c r="CK749" s="298"/>
      <c r="CL749" s="298"/>
      <c r="CM749" s="298"/>
      <c r="CN749" s="298"/>
      <c r="CO749" s="298"/>
      <c r="CP749" s="298"/>
      <c r="CQ749" s="298"/>
      <c r="CR749" s="298"/>
      <c r="CS749" s="298"/>
      <c r="CT749" s="298"/>
      <c r="CU749" s="298"/>
      <c r="CV749" s="298"/>
      <c r="CW749" s="298"/>
      <c r="CX749" s="298"/>
      <c r="CY749" s="298"/>
      <c r="CZ749" s="298"/>
      <c r="DA749" s="298"/>
      <c r="DB749" s="298"/>
      <c r="DC749" s="298"/>
      <c r="DD749" s="298"/>
      <c r="DE749" s="298"/>
      <c r="DF749" s="298"/>
      <c r="DG749" s="298"/>
      <c r="DH749" s="298"/>
      <c r="DI749" s="298"/>
      <c r="DJ749" s="298"/>
      <c r="DK749" s="298"/>
      <c r="DL749" s="298"/>
      <c r="DM749" s="298"/>
      <c r="DN749" s="298"/>
      <c r="DO749" s="298"/>
      <c r="DP749" s="298"/>
      <c r="DQ749" s="298"/>
      <c r="DR749" s="298"/>
      <c r="DS749" s="298"/>
      <c r="DT749" s="298"/>
      <c r="DU749" s="298"/>
      <c r="DV749" s="298"/>
      <c r="DW749" s="298"/>
      <c r="DX749" s="298"/>
      <c r="DY749" s="298"/>
      <c r="DZ749" s="298"/>
      <c r="EA749" s="298"/>
      <c r="EB749" s="298"/>
      <c r="EC749" s="298"/>
      <c r="ED749" s="298"/>
      <c r="EE749" s="298"/>
      <c r="EF749" s="298"/>
      <c r="EG749" s="298"/>
      <c r="EH749" s="298"/>
      <c r="EI749" s="298"/>
      <c r="EJ749" s="298"/>
      <c r="EK749" s="298"/>
      <c r="EL749" s="298"/>
      <c r="EM749" s="298"/>
      <c r="EN749" s="298"/>
      <c r="EO749" s="298"/>
      <c r="EP749" s="298"/>
      <c r="EQ749" s="298"/>
      <c r="ER749" s="298"/>
      <c r="ES749" s="298"/>
      <c r="ET749" s="298"/>
      <c r="EU749" s="298"/>
      <c r="EV749" s="298"/>
      <c r="EW749" s="298"/>
      <c r="EX749" s="298"/>
      <c r="EY749" s="298"/>
      <c r="EZ749" s="298"/>
      <c r="FA749" s="298"/>
      <c r="FB749" s="298"/>
      <c r="FC749" s="298"/>
      <c r="FD749" s="298"/>
      <c r="FE749" s="298"/>
      <c r="FF749" s="298"/>
      <c r="FG749" s="298"/>
      <c r="FH749" s="298"/>
      <c r="FI749" s="298"/>
      <c r="FJ749" s="298"/>
      <c r="FK749" s="298"/>
      <c r="FL749" s="298"/>
      <c r="FM749" s="298"/>
      <c r="FN749" s="298"/>
      <c r="FO749" s="298"/>
      <c r="FP749" s="298"/>
      <c r="FQ749" s="298"/>
      <c r="FR749" s="298"/>
      <c r="FS749" s="298"/>
      <c r="FT749" s="298"/>
      <c r="FU749" s="298"/>
      <c r="FV749" s="298"/>
      <c r="FW749" s="298"/>
      <c r="FX749" s="298"/>
      <c r="FY749" s="298"/>
      <c r="FZ749" s="298"/>
      <c r="GA749" s="298"/>
      <c r="GB749" s="298"/>
      <c r="GC749" s="298"/>
      <c r="GD749" s="298"/>
      <c r="GE749" s="298"/>
      <c r="GF749" s="298"/>
      <c r="GG749" s="298"/>
      <c r="GH749" s="298"/>
      <c r="GI749" s="298"/>
      <c r="GJ749" s="298"/>
      <c r="GK749" s="298"/>
      <c r="GL749" s="298"/>
      <c r="GM749" s="298"/>
      <c r="GN749" s="298"/>
      <c r="GO749" s="298"/>
      <c r="GP749" s="298"/>
      <c r="GQ749" s="298"/>
      <c r="GR749" s="298"/>
      <c r="GS749" s="298"/>
      <c r="GT749" s="298"/>
      <c r="GU749" s="298"/>
      <c r="GV749" s="298"/>
      <c r="GW749" s="298"/>
      <c r="GX749" s="298"/>
      <c r="GY749" s="298"/>
      <c r="GZ749" s="298"/>
      <c r="HA749" s="298"/>
      <c r="HB749" s="298"/>
      <c r="HC749" s="298"/>
      <c r="HD749" s="298"/>
      <c r="HE749" s="298"/>
      <c r="HF749" s="298"/>
      <c r="HG749" s="298"/>
      <c r="HH749" s="298"/>
      <c r="HI749" s="298"/>
      <c r="HJ749" s="298"/>
      <c r="HK749" s="298"/>
      <c r="HL749" s="298"/>
      <c r="HM749" s="298"/>
      <c r="HN749" s="298"/>
      <c r="HO749" s="298"/>
      <c r="HP749" s="298"/>
      <c r="HQ749" s="298"/>
      <c r="HR749" s="298"/>
      <c r="HS749" s="298"/>
      <c r="HT749" s="298"/>
      <c r="HU749" s="298"/>
      <c r="HV749" s="298"/>
      <c r="HW749" s="298"/>
      <c r="HX749" s="298"/>
      <c r="HY749" s="298"/>
      <c r="HZ749" s="298"/>
      <c r="IA749" s="298"/>
      <c r="IB749" s="298"/>
      <c r="IC749" s="298"/>
      <c r="ID749" s="298"/>
      <c r="IE749" s="298"/>
      <c r="IF749" s="298"/>
      <c r="IG749" s="298"/>
      <c r="IH749" s="298"/>
      <c r="II749" s="298"/>
      <c r="IJ749" s="298"/>
      <c r="IK749" s="298"/>
      <c r="IL749" s="298"/>
      <c r="IM749" s="298"/>
      <c r="IN749" s="298"/>
      <c r="IO749" s="298"/>
      <c r="IP749" s="298"/>
      <c r="IQ749" s="298"/>
      <c r="IR749" s="298"/>
      <c r="IS749" s="298"/>
      <c r="IT749" s="298"/>
      <c r="IU749" s="298"/>
      <c r="IV749" s="298"/>
    </row>
    <row r="750" spans="1:256">
      <c r="A750" s="450">
        <v>2144</v>
      </c>
      <c r="B750" s="405" t="str">
        <f t="shared" si="11"/>
        <v>Oscar Rogers U20M</v>
      </c>
      <c r="C750" s="427" t="s">
        <v>1602</v>
      </c>
      <c r="D750" s="363" t="s">
        <v>132</v>
      </c>
      <c r="E750" s="525">
        <v>36738</v>
      </c>
      <c r="F750" s="363" t="s">
        <v>3130</v>
      </c>
      <c r="G750" s="406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  <c r="AA750" s="298"/>
      <c r="AB750" s="298"/>
      <c r="AC750" s="298"/>
      <c r="AD750" s="298"/>
      <c r="AE750" s="298"/>
      <c r="AF750" s="298"/>
      <c r="AG750" s="298"/>
      <c r="AH750" s="298"/>
      <c r="AI750" s="298"/>
      <c r="AJ750" s="298"/>
      <c r="AK750" s="298"/>
      <c r="AL750" s="298"/>
      <c r="AM750" s="298"/>
      <c r="AN750" s="298"/>
      <c r="AO750" s="298"/>
      <c r="AP750" s="298"/>
      <c r="AQ750" s="298"/>
      <c r="AR750" s="298"/>
      <c r="AS750" s="298"/>
      <c r="AT750" s="298"/>
      <c r="AU750" s="298"/>
      <c r="AV750" s="298"/>
      <c r="AW750" s="298"/>
      <c r="AX750" s="298"/>
      <c r="AY750" s="298"/>
      <c r="AZ750" s="298"/>
      <c r="BA750" s="298"/>
      <c r="BB750" s="298"/>
      <c r="BC750" s="298"/>
      <c r="BD750" s="298"/>
      <c r="BE750" s="298"/>
      <c r="BF750" s="298"/>
      <c r="BG750" s="298"/>
      <c r="BH750" s="298"/>
      <c r="BI750" s="298"/>
      <c r="BJ750" s="298"/>
      <c r="BK750" s="298"/>
      <c r="BL750" s="298"/>
      <c r="BM750" s="298"/>
      <c r="BN750" s="298"/>
      <c r="BO750" s="298"/>
      <c r="BP750" s="298"/>
      <c r="BQ750" s="298"/>
      <c r="BR750" s="298"/>
      <c r="BS750" s="298"/>
      <c r="BT750" s="298"/>
      <c r="BU750" s="298"/>
      <c r="BV750" s="298"/>
      <c r="BW750" s="298"/>
      <c r="BX750" s="298"/>
      <c r="BY750" s="298"/>
      <c r="BZ750" s="298"/>
      <c r="CA750" s="298"/>
      <c r="CB750" s="298"/>
      <c r="CC750" s="298"/>
      <c r="CD750" s="298"/>
      <c r="CE750" s="298"/>
      <c r="CF750" s="298"/>
      <c r="CG750" s="298"/>
      <c r="CH750" s="298"/>
      <c r="CI750" s="298"/>
      <c r="CJ750" s="298"/>
      <c r="CK750" s="298"/>
      <c r="CL750" s="298"/>
      <c r="CM750" s="298"/>
      <c r="CN750" s="298"/>
      <c r="CO750" s="298"/>
      <c r="CP750" s="298"/>
      <c r="CQ750" s="298"/>
      <c r="CR750" s="298"/>
      <c r="CS750" s="298"/>
      <c r="CT750" s="298"/>
      <c r="CU750" s="298"/>
      <c r="CV750" s="298"/>
      <c r="CW750" s="298"/>
      <c r="CX750" s="298"/>
      <c r="CY750" s="298"/>
      <c r="CZ750" s="298"/>
      <c r="DA750" s="298"/>
      <c r="DB750" s="298"/>
      <c r="DC750" s="298"/>
      <c r="DD750" s="298"/>
      <c r="DE750" s="298"/>
      <c r="DF750" s="298"/>
      <c r="DG750" s="298"/>
      <c r="DH750" s="298"/>
      <c r="DI750" s="298"/>
      <c r="DJ750" s="298"/>
      <c r="DK750" s="298"/>
      <c r="DL750" s="298"/>
      <c r="DM750" s="298"/>
      <c r="DN750" s="298"/>
      <c r="DO750" s="298"/>
      <c r="DP750" s="298"/>
      <c r="DQ750" s="298"/>
      <c r="DR750" s="298"/>
      <c r="DS750" s="298"/>
      <c r="DT750" s="298"/>
      <c r="DU750" s="298"/>
      <c r="DV750" s="298"/>
      <c r="DW750" s="298"/>
      <c r="DX750" s="298"/>
      <c r="DY750" s="298"/>
      <c r="DZ750" s="298"/>
      <c r="EA750" s="298"/>
      <c r="EB750" s="298"/>
      <c r="EC750" s="298"/>
      <c r="ED750" s="298"/>
      <c r="EE750" s="298"/>
      <c r="EF750" s="298"/>
      <c r="EG750" s="298"/>
      <c r="EH750" s="298"/>
      <c r="EI750" s="298"/>
      <c r="EJ750" s="298"/>
      <c r="EK750" s="298"/>
      <c r="EL750" s="298"/>
      <c r="EM750" s="298"/>
      <c r="EN750" s="298"/>
      <c r="EO750" s="298"/>
      <c r="EP750" s="298"/>
      <c r="EQ750" s="298"/>
      <c r="ER750" s="298"/>
      <c r="ES750" s="298"/>
      <c r="ET750" s="298"/>
      <c r="EU750" s="298"/>
      <c r="EV750" s="298"/>
      <c r="EW750" s="298"/>
      <c r="EX750" s="298"/>
      <c r="EY750" s="298"/>
      <c r="EZ750" s="298"/>
      <c r="FA750" s="298"/>
      <c r="FB750" s="298"/>
      <c r="FC750" s="298"/>
      <c r="FD750" s="298"/>
      <c r="FE750" s="298"/>
      <c r="FF750" s="298"/>
      <c r="FG750" s="298"/>
      <c r="FH750" s="298"/>
      <c r="FI750" s="298"/>
      <c r="FJ750" s="298"/>
      <c r="FK750" s="298"/>
      <c r="FL750" s="298"/>
      <c r="FM750" s="298"/>
      <c r="FN750" s="298"/>
      <c r="FO750" s="298"/>
      <c r="FP750" s="298"/>
      <c r="FQ750" s="298"/>
      <c r="FR750" s="298"/>
      <c r="FS750" s="298"/>
      <c r="FT750" s="298"/>
      <c r="FU750" s="298"/>
      <c r="FV750" s="298"/>
      <c r="FW750" s="298"/>
      <c r="FX750" s="298"/>
      <c r="FY750" s="298"/>
      <c r="FZ750" s="298"/>
      <c r="GA750" s="298"/>
      <c r="GB750" s="298"/>
      <c r="GC750" s="298"/>
      <c r="GD750" s="298"/>
      <c r="GE750" s="298"/>
      <c r="GF750" s="298"/>
      <c r="GG750" s="298"/>
      <c r="GH750" s="298"/>
      <c r="GI750" s="298"/>
      <c r="GJ750" s="298"/>
      <c r="GK750" s="298"/>
      <c r="GL750" s="298"/>
      <c r="GM750" s="298"/>
      <c r="GN750" s="298"/>
      <c r="GO750" s="298"/>
      <c r="GP750" s="298"/>
      <c r="GQ750" s="298"/>
      <c r="GR750" s="298"/>
      <c r="GS750" s="298"/>
      <c r="GT750" s="298"/>
      <c r="GU750" s="298"/>
      <c r="GV750" s="298"/>
      <c r="GW750" s="298"/>
      <c r="GX750" s="298"/>
      <c r="GY750" s="298"/>
      <c r="GZ750" s="298"/>
      <c r="HA750" s="298"/>
      <c r="HB750" s="298"/>
      <c r="HC750" s="298"/>
      <c r="HD750" s="298"/>
      <c r="HE750" s="298"/>
      <c r="HF750" s="298"/>
      <c r="HG750" s="298"/>
      <c r="HH750" s="298"/>
      <c r="HI750" s="298"/>
      <c r="HJ750" s="298"/>
      <c r="HK750" s="298"/>
      <c r="HL750" s="298"/>
      <c r="HM750" s="298"/>
      <c r="HN750" s="298"/>
      <c r="HO750" s="298"/>
      <c r="HP750" s="298"/>
      <c r="HQ750" s="298"/>
      <c r="HR750" s="298"/>
      <c r="HS750" s="298"/>
      <c r="HT750" s="298"/>
      <c r="HU750" s="298"/>
      <c r="HV750" s="298"/>
      <c r="HW750" s="298"/>
      <c r="HX750" s="298"/>
      <c r="HY750" s="298"/>
      <c r="HZ750" s="298"/>
      <c r="IA750" s="298"/>
      <c r="IB750" s="298"/>
      <c r="IC750" s="298"/>
      <c r="ID750" s="298"/>
      <c r="IE750" s="298"/>
      <c r="IF750" s="298"/>
      <c r="IG750" s="298"/>
      <c r="IH750" s="298"/>
      <c r="II750" s="298"/>
      <c r="IJ750" s="298"/>
      <c r="IK750" s="298"/>
      <c r="IL750" s="298"/>
      <c r="IM750" s="298"/>
      <c r="IN750" s="298"/>
      <c r="IO750" s="298"/>
      <c r="IP750" s="298"/>
      <c r="IQ750" s="298"/>
      <c r="IR750" s="298"/>
      <c r="IS750" s="298"/>
      <c r="IT750" s="298"/>
      <c r="IU750" s="298"/>
      <c r="IV750" s="298"/>
    </row>
    <row r="751" spans="1:256">
      <c r="A751" s="450">
        <v>2145</v>
      </c>
      <c r="B751" s="405" t="str">
        <f t="shared" si="11"/>
        <v>Matthew Huggett U20M</v>
      </c>
      <c r="C751" s="427" t="s">
        <v>1602</v>
      </c>
      <c r="D751" s="363" t="s">
        <v>132</v>
      </c>
      <c r="E751" s="525">
        <v>36569</v>
      </c>
      <c r="F751" s="428" t="s">
        <v>1953</v>
      </c>
      <c r="G751" s="406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  <c r="AA751" s="298"/>
      <c r="AB751" s="298"/>
      <c r="AC751" s="298"/>
      <c r="AD751" s="298"/>
      <c r="AE751" s="298"/>
      <c r="AF751" s="298"/>
      <c r="AG751" s="298"/>
      <c r="AH751" s="298"/>
      <c r="AI751" s="298"/>
      <c r="AJ751" s="298"/>
      <c r="AK751" s="298"/>
      <c r="AL751" s="298"/>
      <c r="AM751" s="298"/>
      <c r="AN751" s="298"/>
      <c r="AO751" s="298"/>
      <c r="AP751" s="298"/>
      <c r="AQ751" s="298"/>
      <c r="AR751" s="298"/>
      <c r="AS751" s="298"/>
      <c r="AT751" s="298"/>
      <c r="AU751" s="298"/>
      <c r="AV751" s="298"/>
      <c r="AW751" s="298"/>
      <c r="AX751" s="298"/>
      <c r="AY751" s="298"/>
      <c r="AZ751" s="298"/>
      <c r="BA751" s="298"/>
      <c r="BB751" s="298"/>
      <c r="BC751" s="298"/>
      <c r="BD751" s="298"/>
      <c r="BE751" s="298"/>
      <c r="BF751" s="298"/>
      <c r="BG751" s="298"/>
      <c r="BH751" s="298"/>
      <c r="BI751" s="298"/>
      <c r="BJ751" s="298"/>
      <c r="BK751" s="298"/>
      <c r="BL751" s="298"/>
      <c r="BM751" s="298"/>
      <c r="BN751" s="298"/>
      <c r="BO751" s="298"/>
      <c r="BP751" s="298"/>
      <c r="BQ751" s="298"/>
      <c r="BR751" s="298"/>
      <c r="BS751" s="298"/>
      <c r="BT751" s="298"/>
      <c r="BU751" s="298"/>
      <c r="BV751" s="298"/>
      <c r="BW751" s="298"/>
      <c r="BX751" s="298"/>
      <c r="BY751" s="298"/>
      <c r="BZ751" s="298"/>
      <c r="CA751" s="298"/>
      <c r="CB751" s="298"/>
      <c r="CC751" s="298"/>
      <c r="CD751" s="298"/>
      <c r="CE751" s="298"/>
      <c r="CF751" s="298"/>
      <c r="CG751" s="298"/>
      <c r="CH751" s="298"/>
      <c r="CI751" s="298"/>
      <c r="CJ751" s="298"/>
      <c r="CK751" s="298"/>
      <c r="CL751" s="298"/>
      <c r="CM751" s="298"/>
      <c r="CN751" s="298"/>
      <c r="CO751" s="298"/>
      <c r="CP751" s="298"/>
      <c r="CQ751" s="298"/>
      <c r="CR751" s="298"/>
      <c r="CS751" s="298"/>
      <c r="CT751" s="298"/>
      <c r="CU751" s="298"/>
      <c r="CV751" s="298"/>
      <c r="CW751" s="298"/>
      <c r="CX751" s="298"/>
      <c r="CY751" s="298"/>
      <c r="CZ751" s="298"/>
      <c r="DA751" s="298"/>
      <c r="DB751" s="298"/>
      <c r="DC751" s="298"/>
      <c r="DD751" s="298"/>
      <c r="DE751" s="298"/>
      <c r="DF751" s="298"/>
      <c r="DG751" s="298"/>
      <c r="DH751" s="298"/>
      <c r="DI751" s="298"/>
      <c r="DJ751" s="298"/>
      <c r="DK751" s="298"/>
      <c r="DL751" s="298"/>
      <c r="DM751" s="298"/>
      <c r="DN751" s="298"/>
      <c r="DO751" s="298"/>
      <c r="DP751" s="298"/>
      <c r="DQ751" s="298"/>
      <c r="DR751" s="298"/>
      <c r="DS751" s="298"/>
      <c r="DT751" s="298"/>
      <c r="DU751" s="298"/>
      <c r="DV751" s="298"/>
      <c r="DW751" s="298"/>
      <c r="DX751" s="298"/>
      <c r="DY751" s="298"/>
      <c r="DZ751" s="298"/>
      <c r="EA751" s="298"/>
      <c r="EB751" s="298"/>
      <c r="EC751" s="298"/>
      <c r="ED751" s="298"/>
      <c r="EE751" s="298"/>
      <c r="EF751" s="298"/>
      <c r="EG751" s="298"/>
      <c r="EH751" s="298"/>
      <c r="EI751" s="298"/>
      <c r="EJ751" s="298"/>
      <c r="EK751" s="298"/>
      <c r="EL751" s="298"/>
      <c r="EM751" s="298"/>
      <c r="EN751" s="298"/>
      <c r="EO751" s="298"/>
      <c r="EP751" s="298"/>
      <c r="EQ751" s="298"/>
      <c r="ER751" s="298"/>
      <c r="ES751" s="298"/>
      <c r="ET751" s="298"/>
      <c r="EU751" s="298"/>
      <c r="EV751" s="298"/>
      <c r="EW751" s="298"/>
      <c r="EX751" s="298"/>
      <c r="EY751" s="298"/>
      <c r="EZ751" s="298"/>
      <c r="FA751" s="298"/>
      <c r="FB751" s="298"/>
      <c r="FC751" s="298"/>
      <c r="FD751" s="298"/>
      <c r="FE751" s="298"/>
      <c r="FF751" s="298"/>
      <c r="FG751" s="298"/>
      <c r="FH751" s="298"/>
      <c r="FI751" s="298"/>
      <c r="FJ751" s="298"/>
      <c r="FK751" s="298"/>
      <c r="FL751" s="298"/>
      <c r="FM751" s="298"/>
      <c r="FN751" s="298"/>
      <c r="FO751" s="298"/>
      <c r="FP751" s="298"/>
      <c r="FQ751" s="298"/>
      <c r="FR751" s="298"/>
      <c r="FS751" s="298"/>
      <c r="FT751" s="298"/>
      <c r="FU751" s="298"/>
      <c r="FV751" s="298"/>
      <c r="FW751" s="298"/>
      <c r="FX751" s="298"/>
      <c r="FY751" s="298"/>
      <c r="FZ751" s="298"/>
      <c r="GA751" s="298"/>
      <c r="GB751" s="298"/>
      <c r="GC751" s="298"/>
      <c r="GD751" s="298"/>
      <c r="GE751" s="298"/>
      <c r="GF751" s="298"/>
      <c r="GG751" s="298"/>
      <c r="GH751" s="298"/>
      <c r="GI751" s="298"/>
      <c r="GJ751" s="298"/>
      <c r="GK751" s="298"/>
      <c r="GL751" s="298"/>
      <c r="GM751" s="298"/>
      <c r="GN751" s="298"/>
      <c r="GO751" s="298"/>
      <c r="GP751" s="298"/>
      <c r="GQ751" s="298"/>
      <c r="GR751" s="298"/>
      <c r="GS751" s="298"/>
      <c r="GT751" s="298"/>
      <c r="GU751" s="298"/>
      <c r="GV751" s="298"/>
      <c r="GW751" s="298"/>
      <c r="GX751" s="298"/>
      <c r="GY751" s="298"/>
      <c r="GZ751" s="298"/>
      <c r="HA751" s="298"/>
      <c r="HB751" s="298"/>
      <c r="HC751" s="298"/>
      <c r="HD751" s="298"/>
      <c r="HE751" s="298"/>
      <c r="HF751" s="298"/>
      <c r="HG751" s="298"/>
      <c r="HH751" s="298"/>
      <c r="HI751" s="298"/>
      <c r="HJ751" s="298"/>
      <c r="HK751" s="298"/>
      <c r="HL751" s="298"/>
      <c r="HM751" s="298"/>
      <c r="HN751" s="298"/>
      <c r="HO751" s="298"/>
      <c r="HP751" s="298"/>
      <c r="HQ751" s="298"/>
      <c r="HR751" s="298"/>
      <c r="HS751" s="298"/>
      <c r="HT751" s="298"/>
      <c r="HU751" s="298"/>
      <c r="HV751" s="298"/>
      <c r="HW751" s="298"/>
      <c r="HX751" s="298"/>
      <c r="HY751" s="298"/>
      <c r="HZ751" s="298"/>
      <c r="IA751" s="298"/>
      <c r="IB751" s="298"/>
      <c r="IC751" s="298"/>
      <c r="ID751" s="298"/>
      <c r="IE751" s="298"/>
      <c r="IF751" s="298"/>
      <c r="IG751" s="298"/>
      <c r="IH751" s="298"/>
      <c r="II751" s="298"/>
      <c r="IJ751" s="298"/>
      <c r="IK751" s="298"/>
      <c r="IL751" s="298"/>
      <c r="IM751" s="298"/>
      <c r="IN751" s="298"/>
      <c r="IO751" s="298"/>
      <c r="IP751" s="298"/>
      <c r="IQ751" s="298"/>
      <c r="IR751" s="298"/>
      <c r="IS751" s="298"/>
      <c r="IT751" s="298"/>
      <c r="IU751" s="298"/>
      <c r="IV751" s="298"/>
    </row>
    <row r="752" spans="1:256">
      <c r="A752" s="450">
        <v>2146</v>
      </c>
      <c r="B752" s="405" t="str">
        <f t="shared" si="11"/>
        <v>Charlie Stent U20M</v>
      </c>
      <c r="C752" s="452" t="s">
        <v>1602</v>
      </c>
      <c r="D752" s="363" t="s">
        <v>132</v>
      </c>
      <c r="E752" s="525">
        <v>36561</v>
      </c>
      <c r="F752" s="428" t="s">
        <v>2394</v>
      </c>
      <c r="G752" s="406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  <c r="AA752" s="298"/>
      <c r="AB752" s="298"/>
      <c r="AC752" s="298"/>
      <c r="AD752" s="298"/>
      <c r="AE752" s="298"/>
      <c r="AF752" s="298"/>
      <c r="AG752" s="298"/>
      <c r="AH752" s="298"/>
      <c r="AI752" s="298"/>
      <c r="AJ752" s="298"/>
      <c r="AK752" s="298"/>
      <c r="AL752" s="298"/>
      <c r="AM752" s="298"/>
      <c r="AN752" s="298"/>
      <c r="AO752" s="298"/>
      <c r="AP752" s="298"/>
      <c r="AQ752" s="298"/>
      <c r="AR752" s="298"/>
      <c r="AS752" s="298"/>
      <c r="AT752" s="298"/>
      <c r="AU752" s="298"/>
      <c r="AV752" s="298"/>
      <c r="AW752" s="298"/>
      <c r="AX752" s="298"/>
      <c r="AY752" s="298"/>
      <c r="AZ752" s="298"/>
      <c r="BA752" s="298"/>
      <c r="BB752" s="298"/>
      <c r="BC752" s="298"/>
      <c r="BD752" s="298"/>
      <c r="BE752" s="298"/>
      <c r="BF752" s="298"/>
      <c r="BG752" s="298"/>
      <c r="BH752" s="298"/>
      <c r="BI752" s="298"/>
      <c r="BJ752" s="298"/>
      <c r="BK752" s="298"/>
      <c r="BL752" s="298"/>
      <c r="BM752" s="298"/>
      <c r="BN752" s="298"/>
      <c r="BO752" s="298"/>
      <c r="BP752" s="298"/>
      <c r="BQ752" s="298"/>
      <c r="BR752" s="298"/>
      <c r="BS752" s="298"/>
      <c r="BT752" s="298"/>
      <c r="BU752" s="298"/>
      <c r="BV752" s="298"/>
      <c r="BW752" s="298"/>
      <c r="BX752" s="298"/>
      <c r="BY752" s="298"/>
      <c r="BZ752" s="298"/>
      <c r="CA752" s="298"/>
      <c r="CB752" s="298"/>
      <c r="CC752" s="298"/>
      <c r="CD752" s="298"/>
      <c r="CE752" s="298"/>
      <c r="CF752" s="298"/>
      <c r="CG752" s="298"/>
      <c r="CH752" s="298"/>
      <c r="CI752" s="298"/>
      <c r="CJ752" s="298"/>
      <c r="CK752" s="298"/>
      <c r="CL752" s="298"/>
      <c r="CM752" s="298"/>
      <c r="CN752" s="298"/>
      <c r="CO752" s="298"/>
      <c r="CP752" s="298"/>
      <c r="CQ752" s="298"/>
      <c r="CR752" s="298"/>
      <c r="CS752" s="298"/>
      <c r="CT752" s="298"/>
      <c r="CU752" s="298"/>
      <c r="CV752" s="298"/>
      <c r="CW752" s="298"/>
      <c r="CX752" s="298"/>
      <c r="CY752" s="298"/>
      <c r="CZ752" s="298"/>
      <c r="DA752" s="298"/>
      <c r="DB752" s="298"/>
      <c r="DC752" s="298"/>
      <c r="DD752" s="298"/>
      <c r="DE752" s="298"/>
      <c r="DF752" s="298"/>
      <c r="DG752" s="298"/>
      <c r="DH752" s="298"/>
      <c r="DI752" s="298"/>
      <c r="DJ752" s="298"/>
      <c r="DK752" s="298"/>
      <c r="DL752" s="298"/>
      <c r="DM752" s="298"/>
      <c r="DN752" s="298"/>
      <c r="DO752" s="298"/>
      <c r="DP752" s="298"/>
      <c r="DQ752" s="298"/>
      <c r="DR752" s="298"/>
      <c r="DS752" s="298"/>
      <c r="DT752" s="298"/>
      <c r="DU752" s="298"/>
      <c r="DV752" s="298"/>
      <c r="DW752" s="298"/>
      <c r="DX752" s="298"/>
      <c r="DY752" s="298"/>
      <c r="DZ752" s="298"/>
      <c r="EA752" s="298"/>
      <c r="EB752" s="298"/>
      <c r="EC752" s="298"/>
      <c r="ED752" s="298"/>
      <c r="EE752" s="298"/>
      <c r="EF752" s="298"/>
      <c r="EG752" s="298"/>
      <c r="EH752" s="298"/>
      <c r="EI752" s="298"/>
      <c r="EJ752" s="298"/>
      <c r="EK752" s="298"/>
      <c r="EL752" s="298"/>
      <c r="EM752" s="298"/>
      <c r="EN752" s="298"/>
      <c r="EO752" s="298"/>
      <c r="EP752" s="298"/>
      <c r="EQ752" s="298"/>
      <c r="ER752" s="298"/>
      <c r="ES752" s="298"/>
      <c r="ET752" s="298"/>
      <c r="EU752" s="298"/>
      <c r="EV752" s="298"/>
      <c r="EW752" s="298"/>
      <c r="EX752" s="298"/>
      <c r="EY752" s="298"/>
      <c r="EZ752" s="298"/>
      <c r="FA752" s="298"/>
      <c r="FB752" s="298"/>
      <c r="FC752" s="298"/>
      <c r="FD752" s="298"/>
      <c r="FE752" s="298"/>
      <c r="FF752" s="298"/>
      <c r="FG752" s="298"/>
      <c r="FH752" s="298"/>
      <c r="FI752" s="298"/>
      <c r="FJ752" s="298"/>
      <c r="FK752" s="298"/>
      <c r="FL752" s="298"/>
      <c r="FM752" s="298"/>
      <c r="FN752" s="298"/>
      <c r="FO752" s="298"/>
      <c r="FP752" s="298"/>
      <c r="FQ752" s="298"/>
      <c r="FR752" s="298"/>
      <c r="FS752" s="298"/>
      <c r="FT752" s="298"/>
      <c r="FU752" s="298"/>
      <c r="FV752" s="298"/>
      <c r="FW752" s="298"/>
      <c r="FX752" s="298"/>
      <c r="FY752" s="298"/>
      <c r="FZ752" s="298"/>
      <c r="GA752" s="298"/>
      <c r="GB752" s="298"/>
      <c r="GC752" s="298"/>
      <c r="GD752" s="298"/>
      <c r="GE752" s="298"/>
      <c r="GF752" s="298"/>
      <c r="GG752" s="298"/>
      <c r="GH752" s="298"/>
      <c r="GI752" s="298"/>
      <c r="GJ752" s="298"/>
      <c r="GK752" s="298"/>
      <c r="GL752" s="298"/>
      <c r="GM752" s="298"/>
      <c r="GN752" s="298"/>
      <c r="GO752" s="298"/>
      <c r="GP752" s="298"/>
      <c r="GQ752" s="298"/>
      <c r="GR752" s="298"/>
      <c r="GS752" s="298"/>
      <c r="GT752" s="298"/>
      <c r="GU752" s="298"/>
      <c r="GV752" s="298"/>
      <c r="GW752" s="298"/>
      <c r="GX752" s="298"/>
      <c r="GY752" s="298"/>
      <c r="GZ752" s="298"/>
      <c r="HA752" s="298"/>
      <c r="HB752" s="298"/>
      <c r="HC752" s="298"/>
      <c r="HD752" s="298"/>
      <c r="HE752" s="298"/>
      <c r="HF752" s="298"/>
      <c r="HG752" s="298"/>
      <c r="HH752" s="298"/>
      <c r="HI752" s="298"/>
      <c r="HJ752" s="298"/>
      <c r="HK752" s="298"/>
      <c r="HL752" s="298"/>
      <c r="HM752" s="298"/>
      <c r="HN752" s="298"/>
      <c r="HO752" s="298"/>
      <c r="HP752" s="298"/>
      <c r="HQ752" s="298"/>
      <c r="HR752" s="298"/>
      <c r="HS752" s="298"/>
      <c r="HT752" s="298"/>
      <c r="HU752" s="298"/>
      <c r="HV752" s="298"/>
      <c r="HW752" s="298"/>
      <c r="HX752" s="298"/>
      <c r="HY752" s="298"/>
      <c r="HZ752" s="298"/>
      <c r="IA752" s="298"/>
      <c r="IB752" s="298"/>
      <c r="IC752" s="298"/>
      <c r="ID752" s="298"/>
      <c r="IE752" s="298"/>
      <c r="IF752" s="298"/>
      <c r="IG752" s="298"/>
      <c r="IH752" s="298"/>
      <c r="II752" s="298"/>
      <c r="IJ752" s="298"/>
      <c r="IK752" s="298"/>
      <c r="IL752" s="298"/>
      <c r="IM752" s="298"/>
      <c r="IN752" s="298"/>
      <c r="IO752" s="298"/>
      <c r="IP752" s="298"/>
      <c r="IQ752" s="298"/>
      <c r="IR752" s="298"/>
      <c r="IS752" s="298"/>
      <c r="IT752" s="298"/>
      <c r="IU752" s="298"/>
      <c r="IV752" s="298"/>
    </row>
    <row r="753" spans="1:256">
      <c r="A753" s="450">
        <v>2147</v>
      </c>
      <c r="B753" s="405" t="str">
        <f t="shared" si="11"/>
        <v>Elliot Scott U20M</v>
      </c>
      <c r="C753" s="427" t="s">
        <v>1602</v>
      </c>
      <c r="D753" s="363" t="s">
        <v>132</v>
      </c>
      <c r="E753" s="525">
        <v>35880</v>
      </c>
      <c r="F753" s="530" t="s">
        <v>1768</v>
      </c>
      <c r="G753" s="406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  <c r="AA753" s="298"/>
      <c r="AB753" s="298"/>
      <c r="AC753" s="298"/>
      <c r="AD753" s="298"/>
      <c r="AE753" s="298"/>
      <c r="AF753" s="298"/>
      <c r="AG753" s="298"/>
      <c r="AH753" s="298"/>
      <c r="AI753" s="298"/>
      <c r="AJ753" s="298"/>
      <c r="AK753" s="298"/>
      <c r="AL753" s="298"/>
      <c r="AM753" s="298"/>
      <c r="AN753" s="298"/>
      <c r="AO753" s="298"/>
      <c r="AP753" s="298"/>
      <c r="AQ753" s="298"/>
      <c r="AR753" s="298"/>
      <c r="AS753" s="298"/>
      <c r="AT753" s="298"/>
      <c r="AU753" s="298"/>
      <c r="AV753" s="298"/>
      <c r="AW753" s="298"/>
      <c r="AX753" s="298"/>
      <c r="AY753" s="298"/>
      <c r="AZ753" s="298"/>
      <c r="BA753" s="298"/>
      <c r="BB753" s="298"/>
      <c r="BC753" s="298"/>
      <c r="BD753" s="298"/>
      <c r="BE753" s="298"/>
      <c r="BF753" s="298"/>
      <c r="BG753" s="298"/>
      <c r="BH753" s="298"/>
      <c r="BI753" s="298"/>
      <c r="BJ753" s="298"/>
      <c r="BK753" s="298"/>
      <c r="BL753" s="298"/>
      <c r="BM753" s="298"/>
      <c r="BN753" s="298"/>
      <c r="BO753" s="298"/>
      <c r="BP753" s="298"/>
      <c r="BQ753" s="298"/>
      <c r="BR753" s="298"/>
      <c r="BS753" s="298"/>
      <c r="BT753" s="298"/>
      <c r="BU753" s="298"/>
      <c r="BV753" s="298"/>
      <c r="BW753" s="298"/>
      <c r="BX753" s="298"/>
      <c r="BY753" s="298"/>
      <c r="BZ753" s="298"/>
      <c r="CA753" s="298"/>
      <c r="CB753" s="298"/>
      <c r="CC753" s="298"/>
      <c r="CD753" s="298"/>
      <c r="CE753" s="298"/>
      <c r="CF753" s="298"/>
      <c r="CG753" s="298"/>
      <c r="CH753" s="298"/>
      <c r="CI753" s="298"/>
      <c r="CJ753" s="298"/>
      <c r="CK753" s="298"/>
      <c r="CL753" s="298"/>
      <c r="CM753" s="298"/>
      <c r="CN753" s="298"/>
      <c r="CO753" s="298"/>
      <c r="CP753" s="298"/>
      <c r="CQ753" s="298"/>
      <c r="CR753" s="298"/>
      <c r="CS753" s="298"/>
      <c r="CT753" s="298"/>
      <c r="CU753" s="298"/>
      <c r="CV753" s="298"/>
      <c r="CW753" s="298"/>
      <c r="CX753" s="298"/>
      <c r="CY753" s="298"/>
      <c r="CZ753" s="298"/>
      <c r="DA753" s="298"/>
      <c r="DB753" s="298"/>
      <c r="DC753" s="298"/>
      <c r="DD753" s="298"/>
      <c r="DE753" s="298"/>
      <c r="DF753" s="298"/>
      <c r="DG753" s="298"/>
      <c r="DH753" s="298"/>
      <c r="DI753" s="298"/>
      <c r="DJ753" s="298"/>
      <c r="DK753" s="298"/>
      <c r="DL753" s="298"/>
      <c r="DM753" s="298"/>
      <c r="DN753" s="298"/>
      <c r="DO753" s="298"/>
      <c r="DP753" s="298"/>
      <c r="DQ753" s="298"/>
      <c r="DR753" s="298"/>
      <c r="DS753" s="298"/>
      <c r="DT753" s="298"/>
      <c r="DU753" s="298"/>
      <c r="DV753" s="298"/>
      <c r="DW753" s="298"/>
      <c r="DX753" s="298"/>
      <c r="DY753" s="298"/>
      <c r="DZ753" s="298"/>
      <c r="EA753" s="298"/>
      <c r="EB753" s="298"/>
      <c r="EC753" s="298"/>
      <c r="ED753" s="298"/>
      <c r="EE753" s="298"/>
      <c r="EF753" s="298"/>
      <c r="EG753" s="298"/>
      <c r="EH753" s="298"/>
      <c r="EI753" s="298"/>
      <c r="EJ753" s="298"/>
      <c r="EK753" s="298"/>
      <c r="EL753" s="298"/>
      <c r="EM753" s="298"/>
      <c r="EN753" s="298"/>
      <c r="EO753" s="298"/>
      <c r="EP753" s="298"/>
      <c r="EQ753" s="298"/>
      <c r="ER753" s="298"/>
      <c r="ES753" s="298"/>
      <c r="ET753" s="298"/>
      <c r="EU753" s="298"/>
      <c r="EV753" s="298"/>
      <c r="EW753" s="298"/>
      <c r="EX753" s="298"/>
      <c r="EY753" s="298"/>
      <c r="EZ753" s="298"/>
      <c r="FA753" s="298"/>
      <c r="FB753" s="298"/>
      <c r="FC753" s="298"/>
      <c r="FD753" s="298"/>
      <c r="FE753" s="298"/>
      <c r="FF753" s="298"/>
      <c r="FG753" s="298"/>
      <c r="FH753" s="298"/>
      <c r="FI753" s="298"/>
      <c r="FJ753" s="298"/>
      <c r="FK753" s="298"/>
      <c r="FL753" s="298"/>
      <c r="FM753" s="298"/>
      <c r="FN753" s="298"/>
      <c r="FO753" s="298"/>
      <c r="FP753" s="298"/>
      <c r="FQ753" s="298"/>
      <c r="FR753" s="298"/>
      <c r="FS753" s="298"/>
      <c r="FT753" s="298"/>
      <c r="FU753" s="298"/>
      <c r="FV753" s="298"/>
      <c r="FW753" s="298"/>
      <c r="FX753" s="298"/>
      <c r="FY753" s="298"/>
      <c r="FZ753" s="298"/>
      <c r="GA753" s="298"/>
      <c r="GB753" s="298"/>
      <c r="GC753" s="298"/>
      <c r="GD753" s="298"/>
      <c r="GE753" s="298"/>
      <c r="GF753" s="298"/>
      <c r="GG753" s="298"/>
      <c r="GH753" s="298"/>
      <c r="GI753" s="298"/>
      <c r="GJ753" s="298"/>
      <c r="GK753" s="298"/>
      <c r="GL753" s="298"/>
      <c r="GM753" s="298"/>
      <c r="GN753" s="298"/>
      <c r="GO753" s="298"/>
      <c r="GP753" s="298"/>
      <c r="GQ753" s="298"/>
      <c r="GR753" s="298"/>
      <c r="GS753" s="298"/>
      <c r="GT753" s="298"/>
      <c r="GU753" s="298"/>
      <c r="GV753" s="298"/>
      <c r="GW753" s="298"/>
      <c r="GX753" s="298"/>
      <c r="GY753" s="298"/>
      <c r="GZ753" s="298"/>
      <c r="HA753" s="298"/>
      <c r="HB753" s="298"/>
      <c r="HC753" s="298"/>
      <c r="HD753" s="298"/>
      <c r="HE753" s="298"/>
      <c r="HF753" s="298"/>
      <c r="HG753" s="298"/>
      <c r="HH753" s="298"/>
      <c r="HI753" s="298"/>
      <c r="HJ753" s="298"/>
      <c r="HK753" s="298"/>
      <c r="HL753" s="298"/>
      <c r="HM753" s="298"/>
      <c r="HN753" s="298"/>
      <c r="HO753" s="298"/>
      <c r="HP753" s="298"/>
      <c r="HQ753" s="298"/>
      <c r="HR753" s="298"/>
      <c r="HS753" s="298"/>
      <c r="HT753" s="298"/>
      <c r="HU753" s="298"/>
      <c r="HV753" s="298"/>
      <c r="HW753" s="298"/>
      <c r="HX753" s="298"/>
      <c r="HY753" s="298"/>
      <c r="HZ753" s="298"/>
      <c r="IA753" s="298"/>
      <c r="IB753" s="298"/>
      <c r="IC753" s="298"/>
      <c r="ID753" s="298"/>
      <c r="IE753" s="298"/>
      <c r="IF753" s="298"/>
      <c r="IG753" s="298"/>
      <c r="IH753" s="298"/>
      <c r="II753" s="298"/>
      <c r="IJ753" s="298"/>
      <c r="IK753" s="298"/>
      <c r="IL753" s="298"/>
      <c r="IM753" s="298"/>
      <c r="IN753" s="298"/>
      <c r="IO753" s="298"/>
      <c r="IP753" s="298"/>
      <c r="IQ753" s="298"/>
      <c r="IR753" s="298"/>
      <c r="IS753" s="298"/>
      <c r="IT753" s="298"/>
      <c r="IU753" s="298"/>
      <c r="IV753" s="298"/>
    </row>
    <row r="754" spans="1:256">
      <c r="A754" s="450">
        <v>2148</v>
      </c>
      <c r="B754" s="405" t="str">
        <f t="shared" si="11"/>
        <v>Hannah Gompertz U17W</v>
      </c>
      <c r="C754" s="427" t="s">
        <v>1602</v>
      </c>
      <c r="D754" s="528" t="s">
        <v>130</v>
      </c>
      <c r="E754" s="525">
        <v>36844</v>
      </c>
      <c r="F754" s="428" t="s">
        <v>2917</v>
      </c>
      <c r="G754" s="406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  <c r="AA754" s="298"/>
      <c r="AB754" s="298"/>
      <c r="AC754" s="298"/>
      <c r="AD754" s="298"/>
      <c r="AE754" s="298"/>
      <c r="AF754" s="298"/>
      <c r="AG754" s="298"/>
      <c r="AH754" s="298"/>
      <c r="AI754" s="298"/>
      <c r="AJ754" s="298"/>
      <c r="AK754" s="298"/>
      <c r="AL754" s="298"/>
      <c r="AM754" s="298"/>
      <c r="AN754" s="298"/>
      <c r="AO754" s="298"/>
      <c r="AP754" s="298"/>
      <c r="AQ754" s="298"/>
      <c r="AR754" s="298"/>
      <c r="AS754" s="298"/>
      <c r="AT754" s="298"/>
      <c r="AU754" s="298"/>
      <c r="AV754" s="298"/>
      <c r="AW754" s="298"/>
      <c r="AX754" s="298"/>
      <c r="AY754" s="298"/>
      <c r="AZ754" s="298"/>
      <c r="BA754" s="298"/>
      <c r="BB754" s="298"/>
      <c r="BC754" s="298"/>
      <c r="BD754" s="298"/>
      <c r="BE754" s="298"/>
      <c r="BF754" s="298"/>
      <c r="BG754" s="298"/>
      <c r="BH754" s="298"/>
      <c r="BI754" s="298"/>
      <c r="BJ754" s="298"/>
      <c r="BK754" s="298"/>
      <c r="BL754" s="298"/>
      <c r="BM754" s="298"/>
      <c r="BN754" s="298"/>
      <c r="BO754" s="298"/>
      <c r="BP754" s="298"/>
      <c r="BQ754" s="298"/>
      <c r="BR754" s="298"/>
      <c r="BS754" s="298"/>
      <c r="BT754" s="298"/>
      <c r="BU754" s="298"/>
      <c r="BV754" s="298"/>
      <c r="BW754" s="298"/>
      <c r="BX754" s="298"/>
      <c r="BY754" s="298"/>
      <c r="BZ754" s="298"/>
      <c r="CA754" s="298"/>
      <c r="CB754" s="298"/>
      <c r="CC754" s="298"/>
      <c r="CD754" s="298"/>
      <c r="CE754" s="298"/>
      <c r="CF754" s="298"/>
      <c r="CG754" s="298"/>
      <c r="CH754" s="298"/>
      <c r="CI754" s="298"/>
      <c r="CJ754" s="298"/>
      <c r="CK754" s="298"/>
      <c r="CL754" s="298"/>
      <c r="CM754" s="298"/>
      <c r="CN754" s="298"/>
      <c r="CO754" s="298"/>
      <c r="CP754" s="298"/>
      <c r="CQ754" s="298"/>
      <c r="CR754" s="298"/>
      <c r="CS754" s="298"/>
      <c r="CT754" s="298"/>
      <c r="CU754" s="298"/>
      <c r="CV754" s="298"/>
      <c r="CW754" s="298"/>
      <c r="CX754" s="298"/>
      <c r="CY754" s="298"/>
      <c r="CZ754" s="298"/>
      <c r="DA754" s="298"/>
      <c r="DB754" s="298"/>
      <c r="DC754" s="298"/>
      <c r="DD754" s="298"/>
      <c r="DE754" s="298"/>
      <c r="DF754" s="298"/>
      <c r="DG754" s="298"/>
      <c r="DH754" s="298"/>
      <c r="DI754" s="298"/>
      <c r="DJ754" s="298"/>
      <c r="DK754" s="298"/>
      <c r="DL754" s="298"/>
      <c r="DM754" s="298"/>
      <c r="DN754" s="298"/>
      <c r="DO754" s="298"/>
      <c r="DP754" s="298"/>
      <c r="DQ754" s="298"/>
      <c r="DR754" s="298"/>
      <c r="DS754" s="298"/>
      <c r="DT754" s="298"/>
      <c r="DU754" s="298"/>
      <c r="DV754" s="298"/>
      <c r="DW754" s="298"/>
      <c r="DX754" s="298"/>
      <c r="DY754" s="298"/>
      <c r="DZ754" s="298"/>
      <c r="EA754" s="298"/>
      <c r="EB754" s="298"/>
      <c r="EC754" s="298"/>
      <c r="ED754" s="298"/>
      <c r="EE754" s="298"/>
      <c r="EF754" s="298"/>
      <c r="EG754" s="298"/>
      <c r="EH754" s="298"/>
      <c r="EI754" s="298"/>
      <c r="EJ754" s="298"/>
      <c r="EK754" s="298"/>
      <c r="EL754" s="298"/>
      <c r="EM754" s="298"/>
      <c r="EN754" s="298"/>
      <c r="EO754" s="298"/>
      <c r="EP754" s="298"/>
      <c r="EQ754" s="298"/>
      <c r="ER754" s="298"/>
      <c r="ES754" s="298"/>
      <c r="ET754" s="298"/>
      <c r="EU754" s="298"/>
      <c r="EV754" s="298"/>
      <c r="EW754" s="298"/>
      <c r="EX754" s="298"/>
      <c r="EY754" s="298"/>
      <c r="EZ754" s="298"/>
      <c r="FA754" s="298"/>
      <c r="FB754" s="298"/>
      <c r="FC754" s="298"/>
      <c r="FD754" s="298"/>
      <c r="FE754" s="298"/>
      <c r="FF754" s="298"/>
      <c r="FG754" s="298"/>
      <c r="FH754" s="298"/>
      <c r="FI754" s="298"/>
      <c r="FJ754" s="298"/>
      <c r="FK754" s="298"/>
      <c r="FL754" s="298"/>
      <c r="FM754" s="298"/>
      <c r="FN754" s="298"/>
      <c r="FO754" s="298"/>
      <c r="FP754" s="298"/>
      <c r="FQ754" s="298"/>
      <c r="FR754" s="298"/>
      <c r="FS754" s="298"/>
      <c r="FT754" s="298"/>
      <c r="FU754" s="298"/>
      <c r="FV754" s="298"/>
      <c r="FW754" s="298"/>
      <c r="FX754" s="298"/>
      <c r="FY754" s="298"/>
      <c r="FZ754" s="298"/>
      <c r="GA754" s="298"/>
      <c r="GB754" s="298"/>
      <c r="GC754" s="298"/>
      <c r="GD754" s="298"/>
      <c r="GE754" s="298"/>
      <c r="GF754" s="298"/>
      <c r="GG754" s="298"/>
      <c r="GH754" s="298"/>
      <c r="GI754" s="298"/>
      <c r="GJ754" s="298"/>
      <c r="GK754" s="298"/>
      <c r="GL754" s="298"/>
      <c r="GM754" s="298"/>
      <c r="GN754" s="298"/>
      <c r="GO754" s="298"/>
      <c r="GP754" s="298"/>
      <c r="GQ754" s="298"/>
      <c r="GR754" s="298"/>
      <c r="GS754" s="298"/>
      <c r="GT754" s="298"/>
      <c r="GU754" s="298"/>
      <c r="GV754" s="298"/>
      <c r="GW754" s="298"/>
      <c r="GX754" s="298"/>
      <c r="GY754" s="298"/>
      <c r="GZ754" s="298"/>
      <c r="HA754" s="298"/>
      <c r="HB754" s="298"/>
      <c r="HC754" s="298"/>
      <c r="HD754" s="298"/>
      <c r="HE754" s="298"/>
      <c r="HF754" s="298"/>
      <c r="HG754" s="298"/>
      <c r="HH754" s="298"/>
      <c r="HI754" s="298"/>
      <c r="HJ754" s="298"/>
      <c r="HK754" s="298"/>
      <c r="HL754" s="298"/>
      <c r="HM754" s="298"/>
      <c r="HN754" s="298"/>
      <c r="HO754" s="298"/>
      <c r="HP754" s="298"/>
      <c r="HQ754" s="298"/>
      <c r="HR754" s="298"/>
      <c r="HS754" s="298"/>
      <c r="HT754" s="298"/>
      <c r="HU754" s="298"/>
      <c r="HV754" s="298"/>
      <c r="HW754" s="298"/>
      <c r="HX754" s="298"/>
      <c r="HY754" s="298"/>
      <c r="HZ754" s="298"/>
      <c r="IA754" s="298"/>
      <c r="IB754" s="298"/>
      <c r="IC754" s="298"/>
      <c r="ID754" s="298"/>
      <c r="IE754" s="298"/>
      <c r="IF754" s="298"/>
      <c r="IG754" s="298"/>
      <c r="IH754" s="298"/>
      <c r="II754" s="298"/>
      <c r="IJ754" s="298"/>
      <c r="IK754" s="298"/>
      <c r="IL754" s="298"/>
      <c r="IM754" s="298"/>
      <c r="IN754" s="298"/>
      <c r="IO754" s="298"/>
      <c r="IP754" s="298"/>
      <c r="IQ754" s="298"/>
      <c r="IR754" s="298"/>
      <c r="IS754" s="298"/>
      <c r="IT754" s="298"/>
      <c r="IU754" s="298"/>
      <c r="IV754" s="298"/>
    </row>
    <row r="755" spans="1:256">
      <c r="A755" s="450">
        <v>2149</v>
      </c>
      <c r="B755" s="405" t="str">
        <f t="shared" si="11"/>
        <v>Ben Tull U20M</v>
      </c>
      <c r="C755" s="427" t="s">
        <v>1602</v>
      </c>
      <c r="D755" s="363" t="s">
        <v>132</v>
      </c>
      <c r="E755" s="525">
        <v>36082</v>
      </c>
      <c r="F755" s="530" t="s">
        <v>2918</v>
      </c>
      <c r="G755" s="406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  <c r="AA755" s="298"/>
      <c r="AB755" s="298"/>
      <c r="AC755" s="298"/>
      <c r="AD755" s="298"/>
      <c r="AE755" s="298"/>
      <c r="AF755" s="298"/>
      <c r="AG755" s="298"/>
      <c r="AH755" s="298"/>
      <c r="AI755" s="298"/>
      <c r="AJ755" s="298"/>
      <c r="AK755" s="298"/>
      <c r="AL755" s="298"/>
      <c r="AM755" s="298"/>
      <c r="AN755" s="298"/>
      <c r="AO755" s="298"/>
      <c r="AP755" s="298"/>
      <c r="AQ755" s="298"/>
      <c r="AR755" s="298"/>
      <c r="AS755" s="298"/>
      <c r="AT755" s="298"/>
      <c r="AU755" s="298"/>
      <c r="AV755" s="298"/>
      <c r="AW755" s="298"/>
      <c r="AX755" s="298"/>
      <c r="AY755" s="298"/>
      <c r="AZ755" s="298"/>
      <c r="BA755" s="298"/>
      <c r="BB755" s="298"/>
      <c r="BC755" s="298"/>
      <c r="BD755" s="298"/>
      <c r="BE755" s="298"/>
      <c r="BF755" s="298"/>
      <c r="BG755" s="298"/>
      <c r="BH755" s="298"/>
      <c r="BI755" s="298"/>
      <c r="BJ755" s="298"/>
      <c r="BK755" s="298"/>
      <c r="BL755" s="298"/>
      <c r="BM755" s="298"/>
      <c r="BN755" s="298"/>
      <c r="BO755" s="298"/>
      <c r="BP755" s="298"/>
      <c r="BQ755" s="298"/>
      <c r="BR755" s="298"/>
      <c r="BS755" s="298"/>
      <c r="BT755" s="298"/>
      <c r="BU755" s="298"/>
      <c r="BV755" s="298"/>
      <c r="BW755" s="298"/>
      <c r="BX755" s="298"/>
      <c r="BY755" s="298"/>
      <c r="BZ755" s="298"/>
      <c r="CA755" s="298"/>
      <c r="CB755" s="298"/>
      <c r="CC755" s="298"/>
      <c r="CD755" s="298"/>
      <c r="CE755" s="298"/>
      <c r="CF755" s="298"/>
      <c r="CG755" s="298"/>
      <c r="CH755" s="298"/>
      <c r="CI755" s="298"/>
      <c r="CJ755" s="298"/>
      <c r="CK755" s="298"/>
      <c r="CL755" s="298"/>
      <c r="CM755" s="298"/>
      <c r="CN755" s="298"/>
      <c r="CO755" s="298"/>
      <c r="CP755" s="298"/>
      <c r="CQ755" s="298"/>
      <c r="CR755" s="298"/>
      <c r="CS755" s="298"/>
      <c r="CT755" s="298"/>
      <c r="CU755" s="298"/>
      <c r="CV755" s="298"/>
      <c r="CW755" s="298"/>
      <c r="CX755" s="298"/>
      <c r="CY755" s="298"/>
      <c r="CZ755" s="298"/>
      <c r="DA755" s="298"/>
      <c r="DB755" s="298"/>
      <c r="DC755" s="298"/>
      <c r="DD755" s="298"/>
      <c r="DE755" s="298"/>
      <c r="DF755" s="298"/>
      <c r="DG755" s="298"/>
      <c r="DH755" s="298"/>
      <c r="DI755" s="298"/>
      <c r="DJ755" s="298"/>
      <c r="DK755" s="298"/>
      <c r="DL755" s="298"/>
      <c r="DM755" s="298"/>
      <c r="DN755" s="298"/>
      <c r="DO755" s="298"/>
      <c r="DP755" s="298"/>
      <c r="DQ755" s="298"/>
      <c r="DR755" s="298"/>
      <c r="DS755" s="298"/>
      <c r="DT755" s="298"/>
      <c r="DU755" s="298"/>
      <c r="DV755" s="298"/>
      <c r="DW755" s="298"/>
      <c r="DX755" s="298"/>
      <c r="DY755" s="298"/>
      <c r="DZ755" s="298"/>
      <c r="EA755" s="298"/>
      <c r="EB755" s="298"/>
      <c r="EC755" s="298"/>
      <c r="ED755" s="298"/>
      <c r="EE755" s="298"/>
      <c r="EF755" s="298"/>
      <c r="EG755" s="298"/>
      <c r="EH755" s="298"/>
      <c r="EI755" s="298"/>
      <c r="EJ755" s="298"/>
      <c r="EK755" s="298"/>
      <c r="EL755" s="298"/>
      <c r="EM755" s="298"/>
      <c r="EN755" s="298"/>
      <c r="EO755" s="298"/>
      <c r="EP755" s="298"/>
      <c r="EQ755" s="298"/>
      <c r="ER755" s="298"/>
      <c r="ES755" s="298"/>
      <c r="ET755" s="298"/>
      <c r="EU755" s="298"/>
      <c r="EV755" s="298"/>
      <c r="EW755" s="298"/>
      <c r="EX755" s="298"/>
      <c r="EY755" s="298"/>
      <c r="EZ755" s="298"/>
      <c r="FA755" s="298"/>
      <c r="FB755" s="298"/>
      <c r="FC755" s="298"/>
      <c r="FD755" s="298"/>
      <c r="FE755" s="298"/>
      <c r="FF755" s="298"/>
      <c r="FG755" s="298"/>
      <c r="FH755" s="298"/>
      <c r="FI755" s="298"/>
      <c r="FJ755" s="298"/>
      <c r="FK755" s="298"/>
      <c r="FL755" s="298"/>
      <c r="FM755" s="298"/>
      <c r="FN755" s="298"/>
      <c r="FO755" s="298"/>
      <c r="FP755" s="298"/>
      <c r="FQ755" s="298"/>
      <c r="FR755" s="298"/>
      <c r="FS755" s="298"/>
      <c r="FT755" s="298"/>
      <c r="FU755" s="298"/>
      <c r="FV755" s="298"/>
      <c r="FW755" s="298"/>
      <c r="FX755" s="298"/>
      <c r="FY755" s="298"/>
      <c r="FZ755" s="298"/>
      <c r="GA755" s="298"/>
      <c r="GB755" s="298"/>
      <c r="GC755" s="298"/>
      <c r="GD755" s="298"/>
      <c r="GE755" s="298"/>
      <c r="GF755" s="298"/>
      <c r="GG755" s="298"/>
      <c r="GH755" s="298"/>
      <c r="GI755" s="298"/>
      <c r="GJ755" s="298"/>
      <c r="GK755" s="298"/>
      <c r="GL755" s="298"/>
      <c r="GM755" s="298"/>
      <c r="GN755" s="298"/>
      <c r="GO755" s="298"/>
      <c r="GP755" s="298"/>
      <c r="GQ755" s="298"/>
      <c r="GR755" s="298"/>
      <c r="GS755" s="298"/>
      <c r="GT755" s="298"/>
      <c r="GU755" s="298"/>
      <c r="GV755" s="298"/>
      <c r="GW755" s="298"/>
      <c r="GX755" s="298"/>
      <c r="GY755" s="298"/>
      <c r="GZ755" s="298"/>
      <c r="HA755" s="298"/>
      <c r="HB755" s="298"/>
      <c r="HC755" s="298"/>
      <c r="HD755" s="298"/>
      <c r="HE755" s="298"/>
      <c r="HF755" s="298"/>
      <c r="HG755" s="298"/>
      <c r="HH755" s="298"/>
      <c r="HI755" s="298"/>
      <c r="HJ755" s="298"/>
      <c r="HK755" s="298"/>
      <c r="HL755" s="298"/>
      <c r="HM755" s="298"/>
      <c r="HN755" s="298"/>
      <c r="HO755" s="298"/>
      <c r="HP755" s="298"/>
      <c r="HQ755" s="298"/>
      <c r="HR755" s="298"/>
      <c r="HS755" s="298"/>
      <c r="HT755" s="298"/>
      <c r="HU755" s="298"/>
      <c r="HV755" s="298"/>
      <c r="HW755" s="298"/>
      <c r="HX755" s="298"/>
      <c r="HY755" s="298"/>
      <c r="HZ755" s="298"/>
      <c r="IA755" s="298"/>
      <c r="IB755" s="298"/>
      <c r="IC755" s="298"/>
      <c r="ID755" s="298"/>
      <c r="IE755" s="298"/>
      <c r="IF755" s="298"/>
      <c r="IG755" s="298"/>
      <c r="IH755" s="298"/>
      <c r="II755" s="298"/>
      <c r="IJ755" s="298"/>
      <c r="IK755" s="298"/>
      <c r="IL755" s="298"/>
      <c r="IM755" s="298"/>
      <c r="IN755" s="298"/>
      <c r="IO755" s="298"/>
      <c r="IP755" s="298"/>
      <c r="IQ755" s="298"/>
      <c r="IR755" s="298"/>
      <c r="IS755" s="298"/>
      <c r="IT755" s="298"/>
      <c r="IU755" s="298"/>
      <c r="IV755" s="298"/>
    </row>
    <row r="756" spans="1:256">
      <c r="A756" s="450">
        <v>2150</v>
      </c>
      <c r="B756" s="405" t="str">
        <f t="shared" si="11"/>
        <v>Dominic Taylor U20M</v>
      </c>
      <c r="C756" s="427" t="s">
        <v>1602</v>
      </c>
      <c r="D756" s="363" t="s">
        <v>132</v>
      </c>
      <c r="E756" s="525">
        <v>35856</v>
      </c>
      <c r="F756" s="530" t="s">
        <v>1360</v>
      </c>
      <c r="G756" s="406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  <c r="AA756" s="298"/>
      <c r="AB756" s="298"/>
      <c r="AC756" s="298"/>
      <c r="AD756" s="298"/>
      <c r="AE756" s="298"/>
      <c r="AF756" s="298"/>
      <c r="AG756" s="298"/>
      <c r="AH756" s="298"/>
      <c r="AI756" s="298"/>
      <c r="AJ756" s="298"/>
      <c r="AK756" s="298"/>
      <c r="AL756" s="298"/>
      <c r="AM756" s="298"/>
      <c r="AN756" s="298"/>
      <c r="AO756" s="298"/>
      <c r="AP756" s="298"/>
      <c r="AQ756" s="298"/>
      <c r="AR756" s="298"/>
      <c r="AS756" s="298"/>
      <c r="AT756" s="298"/>
      <c r="AU756" s="298"/>
      <c r="AV756" s="298"/>
      <c r="AW756" s="298"/>
      <c r="AX756" s="298"/>
      <c r="AY756" s="298"/>
      <c r="AZ756" s="298"/>
      <c r="BA756" s="298"/>
      <c r="BB756" s="298"/>
      <c r="BC756" s="298"/>
      <c r="BD756" s="298"/>
      <c r="BE756" s="298"/>
      <c r="BF756" s="298"/>
      <c r="BG756" s="298"/>
      <c r="BH756" s="298"/>
      <c r="BI756" s="298"/>
      <c r="BJ756" s="298"/>
      <c r="BK756" s="298"/>
      <c r="BL756" s="298"/>
      <c r="BM756" s="298"/>
      <c r="BN756" s="298"/>
      <c r="BO756" s="298"/>
      <c r="BP756" s="298"/>
      <c r="BQ756" s="298"/>
      <c r="BR756" s="298"/>
      <c r="BS756" s="298"/>
      <c r="BT756" s="298"/>
      <c r="BU756" s="298"/>
      <c r="BV756" s="298"/>
      <c r="BW756" s="298"/>
      <c r="BX756" s="298"/>
      <c r="BY756" s="298"/>
      <c r="BZ756" s="298"/>
      <c r="CA756" s="298"/>
      <c r="CB756" s="298"/>
      <c r="CC756" s="298"/>
      <c r="CD756" s="298"/>
      <c r="CE756" s="298"/>
      <c r="CF756" s="298"/>
      <c r="CG756" s="298"/>
      <c r="CH756" s="298"/>
      <c r="CI756" s="298"/>
      <c r="CJ756" s="298"/>
      <c r="CK756" s="298"/>
      <c r="CL756" s="298"/>
      <c r="CM756" s="298"/>
      <c r="CN756" s="298"/>
      <c r="CO756" s="298"/>
      <c r="CP756" s="298"/>
      <c r="CQ756" s="298"/>
      <c r="CR756" s="298"/>
      <c r="CS756" s="298"/>
      <c r="CT756" s="298"/>
      <c r="CU756" s="298"/>
      <c r="CV756" s="298"/>
      <c r="CW756" s="298"/>
      <c r="CX756" s="298"/>
      <c r="CY756" s="298"/>
      <c r="CZ756" s="298"/>
      <c r="DA756" s="298"/>
      <c r="DB756" s="298"/>
      <c r="DC756" s="298"/>
      <c r="DD756" s="298"/>
      <c r="DE756" s="298"/>
      <c r="DF756" s="298"/>
      <c r="DG756" s="298"/>
      <c r="DH756" s="298"/>
      <c r="DI756" s="298"/>
      <c r="DJ756" s="298"/>
      <c r="DK756" s="298"/>
      <c r="DL756" s="298"/>
      <c r="DM756" s="298"/>
      <c r="DN756" s="298"/>
      <c r="DO756" s="298"/>
      <c r="DP756" s="298"/>
      <c r="DQ756" s="298"/>
      <c r="DR756" s="298"/>
      <c r="DS756" s="298"/>
      <c r="DT756" s="298"/>
      <c r="DU756" s="298"/>
      <c r="DV756" s="298"/>
      <c r="DW756" s="298"/>
      <c r="DX756" s="298"/>
      <c r="DY756" s="298"/>
      <c r="DZ756" s="298"/>
      <c r="EA756" s="298"/>
      <c r="EB756" s="298"/>
      <c r="EC756" s="298"/>
      <c r="ED756" s="298"/>
      <c r="EE756" s="298"/>
      <c r="EF756" s="298"/>
      <c r="EG756" s="298"/>
      <c r="EH756" s="298"/>
      <c r="EI756" s="298"/>
      <c r="EJ756" s="298"/>
      <c r="EK756" s="298"/>
      <c r="EL756" s="298"/>
      <c r="EM756" s="298"/>
      <c r="EN756" s="298"/>
      <c r="EO756" s="298"/>
      <c r="EP756" s="298"/>
      <c r="EQ756" s="298"/>
      <c r="ER756" s="298"/>
      <c r="ES756" s="298"/>
      <c r="ET756" s="298"/>
      <c r="EU756" s="298"/>
      <c r="EV756" s="298"/>
      <c r="EW756" s="298"/>
      <c r="EX756" s="298"/>
      <c r="EY756" s="298"/>
      <c r="EZ756" s="298"/>
      <c r="FA756" s="298"/>
      <c r="FB756" s="298"/>
      <c r="FC756" s="298"/>
      <c r="FD756" s="298"/>
      <c r="FE756" s="298"/>
      <c r="FF756" s="298"/>
      <c r="FG756" s="298"/>
      <c r="FH756" s="298"/>
      <c r="FI756" s="298"/>
      <c r="FJ756" s="298"/>
      <c r="FK756" s="298"/>
      <c r="FL756" s="298"/>
      <c r="FM756" s="298"/>
      <c r="FN756" s="298"/>
      <c r="FO756" s="298"/>
      <c r="FP756" s="298"/>
      <c r="FQ756" s="298"/>
      <c r="FR756" s="298"/>
      <c r="FS756" s="298"/>
      <c r="FT756" s="298"/>
      <c r="FU756" s="298"/>
      <c r="FV756" s="298"/>
      <c r="FW756" s="298"/>
      <c r="FX756" s="298"/>
      <c r="FY756" s="298"/>
      <c r="FZ756" s="298"/>
      <c r="GA756" s="298"/>
      <c r="GB756" s="298"/>
      <c r="GC756" s="298"/>
      <c r="GD756" s="298"/>
      <c r="GE756" s="298"/>
      <c r="GF756" s="298"/>
      <c r="GG756" s="298"/>
      <c r="GH756" s="298"/>
      <c r="GI756" s="298"/>
      <c r="GJ756" s="298"/>
      <c r="GK756" s="298"/>
      <c r="GL756" s="298"/>
      <c r="GM756" s="298"/>
      <c r="GN756" s="298"/>
      <c r="GO756" s="298"/>
      <c r="GP756" s="298"/>
      <c r="GQ756" s="298"/>
      <c r="GR756" s="298"/>
      <c r="GS756" s="298"/>
      <c r="GT756" s="298"/>
      <c r="GU756" s="298"/>
      <c r="GV756" s="298"/>
      <c r="GW756" s="298"/>
      <c r="GX756" s="298"/>
      <c r="GY756" s="298"/>
      <c r="GZ756" s="298"/>
      <c r="HA756" s="298"/>
      <c r="HB756" s="298"/>
      <c r="HC756" s="298"/>
      <c r="HD756" s="298"/>
      <c r="HE756" s="298"/>
      <c r="HF756" s="298"/>
      <c r="HG756" s="298"/>
      <c r="HH756" s="298"/>
      <c r="HI756" s="298"/>
      <c r="HJ756" s="298"/>
      <c r="HK756" s="298"/>
      <c r="HL756" s="298"/>
      <c r="HM756" s="298"/>
      <c r="HN756" s="298"/>
      <c r="HO756" s="298"/>
      <c r="HP756" s="298"/>
      <c r="HQ756" s="298"/>
      <c r="HR756" s="298"/>
      <c r="HS756" s="298"/>
      <c r="HT756" s="298"/>
      <c r="HU756" s="298"/>
      <c r="HV756" s="298"/>
      <c r="HW756" s="298"/>
      <c r="HX756" s="298"/>
      <c r="HY756" s="298"/>
      <c r="HZ756" s="298"/>
      <c r="IA756" s="298"/>
      <c r="IB756" s="298"/>
      <c r="IC756" s="298"/>
      <c r="ID756" s="298"/>
      <c r="IE756" s="298"/>
      <c r="IF756" s="298"/>
      <c r="IG756" s="298"/>
      <c r="IH756" s="298"/>
      <c r="II756" s="298"/>
      <c r="IJ756" s="298"/>
      <c r="IK756" s="298"/>
      <c r="IL756" s="298"/>
      <c r="IM756" s="298"/>
      <c r="IN756" s="298"/>
      <c r="IO756" s="298"/>
      <c r="IP756" s="298"/>
      <c r="IQ756" s="298"/>
      <c r="IR756" s="298"/>
      <c r="IS756" s="298"/>
      <c r="IT756" s="298"/>
      <c r="IU756" s="298"/>
      <c r="IV756" s="298"/>
    </row>
    <row r="757" spans="1:256">
      <c r="A757" s="658" t="s">
        <v>1603</v>
      </c>
      <c r="B757" s="405" t="str">
        <f t="shared" si="11"/>
        <v xml:space="preserve"> </v>
      </c>
      <c r="C757" s="427"/>
      <c r="D757" s="329"/>
      <c r="E757" s="344"/>
      <c r="F757" s="329"/>
      <c r="G757" s="406"/>
    </row>
    <row r="758" spans="1:256">
      <c r="A758" s="503">
        <v>601</v>
      </c>
      <c r="B758" s="405" t="str">
        <f t="shared" si="11"/>
        <v>Sophie Gillard U13G</v>
      </c>
      <c r="C758" s="427" t="s">
        <v>1604</v>
      </c>
      <c r="D758" s="428" t="s">
        <v>126</v>
      </c>
      <c r="E758" s="431">
        <v>38786</v>
      </c>
      <c r="F758" s="433" t="s">
        <v>2919</v>
      </c>
      <c r="G758" s="406"/>
    </row>
    <row r="759" spans="1:256">
      <c r="A759" s="503">
        <v>602</v>
      </c>
      <c r="B759" s="405" t="str">
        <f t="shared" si="11"/>
        <v>Vivienne Card U13G</v>
      </c>
      <c r="C759" s="427" t="s">
        <v>1604</v>
      </c>
      <c r="D759" s="428" t="s">
        <v>126</v>
      </c>
      <c r="E759" s="431">
        <v>38858</v>
      </c>
      <c r="F759" s="433" t="s">
        <v>2920</v>
      </c>
      <c r="G759" s="406"/>
    </row>
    <row r="760" spans="1:256">
      <c r="A760" s="503">
        <v>603</v>
      </c>
      <c r="B760" s="405" t="str">
        <f t="shared" si="11"/>
        <v>Phoebe Lush U13G</v>
      </c>
      <c r="C760" s="427" t="s">
        <v>1604</v>
      </c>
      <c r="D760" s="428" t="s">
        <v>126</v>
      </c>
      <c r="E760" s="431">
        <v>38285</v>
      </c>
      <c r="F760" s="433" t="s">
        <v>2921</v>
      </c>
      <c r="G760" s="406"/>
    </row>
    <row r="761" spans="1:256">
      <c r="A761" s="503">
        <v>604</v>
      </c>
      <c r="B761" s="405" t="str">
        <f t="shared" si="11"/>
        <v>Amie Backwell U13G</v>
      </c>
      <c r="C761" s="427" t="s">
        <v>1604</v>
      </c>
      <c r="D761" s="428" t="s">
        <v>126</v>
      </c>
      <c r="E761" s="431">
        <v>38231</v>
      </c>
      <c r="F761" s="433" t="s">
        <v>2407</v>
      </c>
      <c r="G761" s="406"/>
    </row>
    <row r="762" spans="1:256">
      <c r="A762" s="503">
        <v>605</v>
      </c>
      <c r="B762" s="405" t="str">
        <f t="shared" si="11"/>
        <v>Mia French U13G</v>
      </c>
      <c r="C762" s="427" t="s">
        <v>1604</v>
      </c>
      <c r="D762" s="428" t="s">
        <v>126</v>
      </c>
      <c r="E762" s="431">
        <v>38253</v>
      </c>
      <c r="F762" s="433" t="s">
        <v>2406</v>
      </c>
      <c r="G762" s="406"/>
    </row>
    <row r="763" spans="1:256">
      <c r="A763" s="503">
        <v>606</v>
      </c>
      <c r="B763" s="405" t="str">
        <f t="shared" si="11"/>
        <v>Bea Southcombe U13G</v>
      </c>
      <c r="C763" s="427" t="s">
        <v>1604</v>
      </c>
      <c r="D763" s="428" t="s">
        <v>126</v>
      </c>
      <c r="E763" s="431">
        <v>38833</v>
      </c>
      <c r="F763" s="433" t="s">
        <v>2922</v>
      </c>
      <c r="G763" s="406"/>
    </row>
    <row r="764" spans="1:256">
      <c r="A764" s="503">
        <v>607</v>
      </c>
      <c r="B764" s="405" t="str">
        <f t="shared" ref="B764:B827" si="12">F764&amp;" "&amp;D764</f>
        <v>Mackenzie O'Dea U13G</v>
      </c>
      <c r="C764" s="427" t="s">
        <v>1604</v>
      </c>
      <c r="D764" s="428" t="s">
        <v>126</v>
      </c>
      <c r="E764" s="431">
        <v>38704</v>
      </c>
      <c r="F764" s="433" t="s">
        <v>2923</v>
      </c>
      <c r="G764" s="406"/>
    </row>
    <row r="765" spans="1:256">
      <c r="A765" s="503">
        <v>608</v>
      </c>
      <c r="B765" s="405" t="str">
        <f t="shared" si="12"/>
        <v>Lara Chapman U13G</v>
      </c>
      <c r="C765" s="427" t="s">
        <v>1604</v>
      </c>
      <c r="D765" s="428" t="s">
        <v>126</v>
      </c>
      <c r="E765" s="431">
        <v>38354</v>
      </c>
      <c r="F765" s="433" t="s">
        <v>2924</v>
      </c>
      <c r="G765" s="406"/>
    </row>
    <row r="766" spans="1:256">
      <c r="A766" s="503">
        <v>609</v>
      </c>
      <c r="B766" s="405" t="str">
        <f t="shared" si="12"/>
        <v>Oliwia Cwienzek U13G</v>
      </c>
      <c r="C766" s="427" t="s">
        <v>1604</v>
      </c>
      <c r="D766" s="428" t="s">
        <v>126</v>
      </c>
      <c r="E766" s="431" t="s">
        <v>3205</v>
      </c>
      <c r="F766" s="433" t="s">
        <v>3206</v>
      </c>
      <c r="G766" s="406"/>
    </row>
    <row r="767" spans="1:256">
      <c r="A767" s="503">
        <v>610</v>
      </c>
      <c r="B767" s="405" t="str">
        <f t="shared" si="12"/>
        <v>Milly Gomm U13G</v>
      </c>
      <c r="C767" s="427" t="s">
        <v>1604</v>
      </c>
      <c r="D767" s="428" t="s">
        <v>126</v>
      </c>
      <c r="E767" s="431">
        <v>38602</v>
      </c>
      <c r="F767" s="433" t="s">
        <v>2925</v>
      </c>
      <c r="G767" s="406"/>
    </row>
    <row r="768" spans="1:256">
      <c r="A768" s="503">
        <v>611</v>
      </c>
      <c r="B768" s="405" t="str">
        <f t="shared" si="12"/>
        <v>Emilia Smith U13G</v>
      </c>
      <c r="C768" s="427" t="s">
        <v>1604</v>
      </c>
      <c r="D768" s="428" t="s">
        <v>126</v>
      </c>
      <c r="E768" s="427" t="s">
        <v>3066</v>
      </c>
      <c r="F768" s="433" t="s">
        <v>3067</v>
      </c>
      <c r="G768" s="406"/>
    </row>
    <row r="769" spans="1:7">
      <c r="A769" s="503">
        <v>612</v>
      </c>
      <c r="B769" s="405" t="str">
        <f t="shared" si="12"/>
        <v>Hannah Blundy U13G</v>
      </c>
      <c r="C769" s="427" t="s">
        <v>1604</v>
      </c>
      <c r="D769" s="428" t="s">
        <v>126</v>
      </c>
      <c r="E769" s="431">
        <v>38407</v>
      </c>
      <c r="F769" s="433" t="s">
        <v>3068</v>
      </c>
      <c r="G769" s="406"/>
    </row>
    <row r="770" spans="1:7">
      <c r="A770" s="503">
        <v>613</v>
      </c>
      <c r="B770" s="405" t="str">
        <f t="shared" si="12"/>
        <v>Lily Amor U13G</v>
      </c>
      <c r="C770" s="427" t="s">
        <v>1604</v>
      </c>
      <c r="D770" s="428" t="s">
        <v>126</v>
      </c>
      <c r="E770" s="431">
        <v>38238</v>
      </c>
      <c r="F770" s="433" t="s">
        <v>3069</v>
      </c>
      <c r="G770" s="406"/>
    </row>
    <row r="771" spans="1:7">
      <c r="A771" s="503">
        <v>614</v>
      </c>
      <c r="B771" s="405" t="str">
        <f t="shared" si="12"/>
        <v>Holly White U13G</v>
      </c>
      <c r="C771" s="427" t="s">
        <v>1604</v>
      </c>
      <c r="D771" s="428" t="s">
        <v>126</v>
      </c>
      <c r="E771" s="427"/>
      <c r="F771" s="433" t="s">
        <v>3207</v>
      </c>
      <c r="G771" s="406"/>
    </row>
    <row r="772" spans="1:7">
      <c r="A772" s="503">
        <v>615</v>
      </c>
      <c r="B772" s="405" t="str">
        <f t="shared" si="12"/>
        <v>Ollie Bishop  U13B</v>
      </c>
      <c r="C772" s="427" t="s">
        <v>1604</v>
      </c>
      <c r="D772" s="428" t="s">
        <v>127</v>
      </c>
      <c r="E772" s="427"/>
      <c r="F772" s="433" t="s">
        <v>2926</v>
      </c>
      <c r="G772" s="406"/>
    </row>
    <row r="773" spans="1:7">
      <c r="A773" s="503">
        <v>616</v>
      </c>
      <c r="B773" s="405" t="str">
        <f t="shared" si="12"/>
        <v>Bradley Glover U13B</v>
      </c>
      <c r="C773" s="427" t="s">
        <v>1604</v>
      </c>
      <c r="D773" s="428" t="s">
        <v>127</v>
      </c>
      <c r="E773" s="427"/>
      <c r="F773" s="433" t="s">
        <v>2409</v>
      </c>
      <c r="G773" s="406"/>
    </row>
    <row r="774" spans="1:7">
      <c r="A774" s="503">
        <v>617</v>
      </c>
      <c r="B774" s="405" t="str">
        <f t="shared" si="12"/>
        <v>Oliver Castle  U13B</v>
      </c>
      <c r="C774" s="427" t="s">
        <v>1604</v>
      </c>
      <c r="D774" s="428" t="s">
        <v>127</v>
      </c>
      <c r="E774" s="427"/>
      <c r="F774" s="433" t="s">
        <v>2927</v>
      </c>
      <c r="G774" s="406"/>
    </row>
    <row r="775" spans="1:7">
      <c r="A775" s="503">
        <v>618</v>
      </c>
      <c r="B775" s="405" t="str">
        <f t="shared" si="12"/>
        <v>Nikolai Hanbury U13B</v>
      </c>
      <c r="C775" s="427" t="s">
        <v>1604</v>
      </c>
      <c r="D775" s="428" t="s">
        <v>127</v>
      </c>
      <c r="E775" s="427"/>
      <c r="F775" s="433" t="s">
        <v>3208</v>
      </c>
      <c r="G775" s="406"/>
    </row>
    <row r="776" spans="1:7">
      <c r="A776" s="503">
        <v>619</v>
      </c>
      <c r="B776" s="405" t="str">
        <f t="shared" si="12"/>
        <v>Max Twitchen  U13B</v>
      </c>
      <c r="C776" s="427" t="s">
        <v>1604</v>
      </c>
      <c r="D776" s="428" t="s">
        <v>127</v>
      </c>
      <c r="E776" s="427"/>
      <c r="F776" s="433" t="s">
        <v>2928</v>
      </c>
      <c r="G776" s="406"/>
    </row>
    <row r="777" spans="1:7">
      <c r="A777" s="503">
        <v>620</v>
      </c>
      <c r="B777" s="405" t="str">
        <f t="shared" si="12"/>
        <v>Jake Fisher U13B</v>
      </c>
      <c r="C777" s="427" t="s">
        <v>1604</v>
      </c>
      <c r="D777" s="428" t="s">
        <v>127</v>
      </c>
      <c r="E777" s="427"/>
      <c r="F777" s="433" t="s">
        <v>2929</v>
      </c>
      <c r="G777" s="406"/>
    </row>
    <row r="778" spans="1:7">
      <c r="A778" s="503">
        <v>621</v>
      </c>
      <c r="B778" s="405" t="str">
        <f t="shared" si="12"/>
        <v>Jack Morgan U13B</v>
      </c>
      <c r="C778" s="427" t="s">
        <v>1604</v>
      </c>
      <c r="D778" s="428" t="s">
        <v>127</v>
      </c>
      <c r="E778" s="427"/>
      <c r="F778" s="433" t="s">
        <v>2501</v>
      </c>
      <c r="G778" s="406"/>
    </row>
    <row r="779" spans="1:7">
      <c r="A779" s="503">
        <v>622</v>
      </c>
      <c r="B779" s="405" t="str">
        <f t="shared" si="12"/>
        <v>Tom Nicholson U13B</v>
      </c>
      <c r="C779" s="427" t="s">
        <v>1604</v>
      </c>
      <c r="D779" s="428" t="s">
        <v>127</v>
      </c>
      <c r="E779" s="427"/>
      <c r="F779" s="433" t="s">
        <v>3131</v>
      </c>
      <c r="G779" s="406"/>
    </row>
    <row r="780" spans="1:7">
      <c r="A780" s="503">
        <v>623</v>
      </c>
      <c r="B780" s="405" t="str">
        <f t="shared" si="12"/>
        <v>Jack Amor U13B</v>
      </c>
      <c r="C780" s="427" t="s">
        <v>1604</v>
      </c>
      <c r="D780" s="428" t="s">
        <v>127</v>
      </c>
      <c r="E780" s="427"/>
      <c r="F780" s="433" t="s">
        <v>3132</v>
      </c>
      <c r="G780" s="406"/>
    </row>
    <row r="781" spans="1:7">
      <c r="A781" s="503">
        <v>624</v>
      </c>
      <c r="B781" s="405" t="str">
        <f t="shared" si="12"/>
        <v>Harriet Tuson U15G</v>
      </c>
      <c r="C781" s="427" t="s">
        <v>1604</v>
      </c>
      <c r="D781" s="428" t="s">
        <v>128</v>
      </c>
      <c r="E781" s="431">
        <v>37620</v>
      </c>
      <c r="F781" s="433" t="s">
        <v>2049</v>
      </c>
      <c r="G781" s="406"/>
    </row>
    <row r="782" spans="1:7">
      <c r="A782" s="503">
        <v>625</v>
      </c>
      <c r="B782" s="405" t="str">
        <f t="shared" si="12"/>
        <v>Evie O'Brian U15G</v>
      </c>
      <c r="C782" s="427" t="s">
        <v>1604</v>
      </c>
      <c r="D782" s="428" t="s">
        <v>128</v>
      </c>
      <c r="E782" s="427"/>
      <c r="F782" s="433" t="s">
        <v>2930</v>
      </c>
      <c r="G782" s="406"/>
    </row>
    <row r="783" spans="1:7">
      <c r="A783" s="503">
        <v>626</v>
      </c>
      <c r="B783" s="405" t="str">
        <f t="shared" si="12"/>
        <v>Lily Clarke U15G</v>
      </c>
      <c r="C783" s="427" t="s">
        <v>1604</v>
      </c>
      <c r="D783" s="428" t="s">
        <v>128</v>
      </c>
      <c r="E783" s="431">
        <v>37690</v>
      </c>
      <c r="F783" s="433" t="s">
        <v>1958</v>
      </c>
      <c r="G783" s="406"/>
    </row>
    <row r="784" spans="1:7">
      <c r="A784" s="503">
        <v>627</v>
      </c>
      <c r="B784" s="405" t="str">
        <f t="shared" si="12"/>
        <v>Lizzy Ingram U15G (U17W)</v>
      </c>
      <c r="C784" s="427" t="s">
        <v>1604</v>
      </c>
      <c r="D784" s="428" t="s">
        <v>3209</v>
      </c>
      <c r="E784" s="431">
        <v>37548</v>
      </c>
      <c r="F784" s="433" t="s">
        <v>2931</v>
      </c>
      <c r="G784" s="406"/>
    </row>
    <row r="785" spans="1:7">
      <c r="A785" s="503">
        <v>628</v>
      </c>
      <c r="B785" s="405" t="str">
        <f t="shared" si="12"/>
        <v>Holly Bigger U15G</v>
      </c>
      <c r="C785" s="427" t="s">
        <v>1604</v>
      </c>
      <c r="D785" s="428" t="s">
        <v>128</v>
      </c>
      <c r="E785" s="427"/>
      <c r="F785" s="433" t="s">
        <v>2932</v>
      </c>
      <c r="G785" s="406"/>
    </row>
    <row r="786" spans="1:7">
      <c r="A786" s="503">
        <v>629</v>
      </c>
      <c r="B786" s="405" t="str">
        <f t="shared" si="12"/>
        <v>Tahlia Glazier U15G</v>
      </c>
      <c r="C786" s="427" t="s">
        <v>1604</v>
      </c>
      <c r="D786" s="428" t="s">
        <v>128</v>
      </c>
      <c r="E786" s="427"/>
      <c r="F786" s="532" t="s">
        <v>2933</v>
      </c>
      <c r="G786" s="406"/>
    </row>
    <row r="787" spans="1:7">
      <c r="A787" s="503">
        <v>630</v>
      </c>
      <c r="B787" s="405" t="str">
        <f t="shared" si="12"/>
        <v>Anya Snowball U15G</v>
      </c>
      <c r="C787" s="427" t="s">
        <v>1604</v>
      </c>
      <c r="D787" s="428" t="s">
        <v>128</v>
      </c>
      <c r="E787" s="431"/>
      <c r="F787" s="533" t="s">
        <v>3210</v>
      </c>
      <c r="G787" s="406"/>
    </row>
    <row r="788" spans="1:7">
      <c r="A788" s="503">
        <v>631</v>
      </c>
      <c r="B788" s="405" t="str">
        <f t="shared" si="12"/>
        <v>Livia Hooper U15G</v>
      </c>
      <c r="C788" s="427" t="s">
        <v>1604</v>
      </c>
      <c r="D788" s="428" t="s">
        <v>128</v>
      </c>
      <c r="E788" s="431"/>
      <c r="F788" s="533" t="s">
        <v>3211</v>
      </c>
      <c r="G788" s="406"/>
    </row>
    <row r="789" spans="1:7">
      <c r="A789" s="503">
        <v>632</v>
      </c>
      <c r="B789" s="405" t="str">
        <f t="shared" si="12"/>
        <v>Jemima Cheleda U15G</v>
      </c>
      <c r="C789" s="427" t="s">
        <v>1604</v>
      </c>
      <c r="D789" s="428" t="s">
        <v>128</v>
      </c>
      <c r="E789" s="431">
        <v>37856</v>
      </c>
      <c r="F789" s="433" t="s">
        <v>2048</v>
      </c>
      <c r="G789" s="406"/>
    </row>
    <row r="790" spans="1:7">
      <c r="A790" s="503">
        <v>633</v>
      </c>
      <c r="B790" s="405" t="str">
        <f t="shared" si="12"/>
        <v>Jemima Higman U15G</v>
      </c>
      <c r="C790" s="427" t="s">
        <v>1604</v>
      </c>
      <c r="D790" s="428" t="s">
        <v>128</v>
      </c>
      <c r="E790" s="431">
        <v>38095</v>
      </c>
      <c r="F790" s="433" t="s">
        <v>2047</v>
      </c>
      <c r="G790" s="406"/>
    </row>
    <row r="791" spans="1:7">
      <c r="A791" s="503">
        <v>634</v>
      </c>
      <c r="B791" s="405" t="str">
        <f t="shared" si="12"/>
        <v>Kai Snell U15G</v>
      </c>
      <c r="C791" s="427" t="s">
        <v>1604</v>
      </c>
      <c r="D791" s="428" t="s">
        <v>128</v>
      </c>
      <c r="E791" s="431">
        <v>37870</v>
      </c>
      <c r="F791" s="533" t="s">
        <v>2046</v>
      </c>
      <c r="G791" s="406"/>
    </row>
    <row r="792" spans="1:7">
      <c r="A792" s="503">
        <v>635</v>
      </c>
      <c r="B792" s="405" t="str">
        <f t="shared" si="12"/>
        <v>Lexi o'Sullivan U15G</v>
      </c>
      <c r="C792" s="427" t="s">
        <v>1604</v>
      </c>
      <c r="D792" s="428" t="s">
        <v>128</v>
      </c>
      <c r="E792" s="431">
        <v>37508</v>
      </c>
      <c r="F792" s="433" t="s">
        <v>2410</v>
      </c>
      <c r="G792" s="406"/>
    </row>
    <row r="793" spans="1:7">
      <c r="A793" s="503">
        <v>636</v>
      </c>
      <c r="B793" s="405" t="str">
        <f t="shared" si="12"/>
        <v>Alice Milton U15G</v>
      </c>
      <c r="C793" s="427" t="s">
        <v>1604</v>
      </c>
      <c r="D793" s="428" t="s">
        <v>128</v>
      </c>
      <c r="E793" s="427"/>
      <c r="F793" s="433" t="s">
        <v>1961</v>
      </c>
      <c r="G793" s="406"/>
    </row>
    <row r="794" spans="1:7">
      <c r="A794" s="503">
        <v>637</v>
      </c>
      <c r="B794" s="405" t="str">
        <f t="shared" si="12"/>
        <v>Scarlett MacGregor U15G</v>
      </c>
      <c r="C794" s="427" t="s">
        <v>1604</v>
      </c>
      <c r="D794" s="428" t="s">
        <v>128</v>
      </c>
      <c r="E794" s="427"/>
      <c r="F794" s="433" t="s">
        <v>2411</v>
      </c>
      <c r="G794" s="406"/>
    </row>
    <row r="795" spans="1:7">
      <c r="A795" s="503">
        <v>638</v>
      </c>
      <c r="B795" s="405" t="str">
        <f t="shared" si="12"/>
        <v>Megan Butterfield U15G</v>
      </c>
      <c r="C795" s="427" t="s">
        <v>1604</v>
      </c>
      <c r="D795" s="428" t="s">
        <v>128</v>
      </c>
      <c r="E795" s="427"/>
      <c r="F795" s="433" t="s">
        <v>2934</v>
      </c>
      <c r="G795" s="406"/>
    </row>
    <row r="796" spans="1:7">
      <c r="A796" s="503">
        <v>639</v>
      </c>
      <c r="B796" s="405" t="str">
        <f t="shared" si="12"/>
        <v>Jessica Flanagan U15G</v>
      </c>
      <c r="C796" s="427" t="s">
        <v>1604</v>
      </c>
      <c r="D796" s="428" t="s">
        <v>128</v>
      </c>
      <c r="E796" s="431">
        <v>38075</v>
      </c>
      <c r="F796" s="433" t="s">
        <v>2050</v>
      </c>
      <c r="G796" s="406"/>
    </row>
    <row r="797" spans="1:7">
      <c r="A797" s="503">
        <v>640</v>
      </c>
      <c r="B797" s="405" t="str">
        <f t="shared" si="12"/>
        <v>Harry Barton U15B</v>
      </c>
      <c r="C797" s="427" t="s">
        <v>1604</v>
      </c>
      <c r="D797" s="428" t="s">
        <v>129</v>
      </c>
      <c r="E797" s="431"/>
      <c r="F797" s="433" t="s">
        <v>3212</v>
      </c>
      <c r="G797" s="406"/>
    </row>
    <row r="798" spans="1:7">
      <c r="A798" s="503">
        <v>641</v>
      </c>
      <c r="B798" s="405" t="str">
        <f t="shared" si="12"/>
        <v>Charlie McCaig U15B</v>
      </c>
      <c r="C798" s="427" t="s">
        <v>1604</v>
      </c>
      <c r="D798" s="428" t="s">
        <v>129</v>
      </c>
      <c r="E798" s="431"/>
      <c r="F798" s="433" t="s">
        <v>3070</v>
      </c>
      <c r="G798" s="406"/>
    </row>
    <row r="799" spans="1:7">
      <c r="A799" s="503">
        <v>642</v>
      </c>
      <c r="B799" s="405" t="str">
        <f t="shared" si="12"/>
        <v>Daniel Maydew U15B</v>
      </c>
      <c r="C799" s="427" t="s">
        <v>1604</v>
      </c>
      <c r="D799" s="428" t="s">
        <v>129</v>
      </c>
      <c r="E799" s="431">
        <v>38209</v>
      </c>
      <c r="F799" s="433" t="s">
        <v>2935</v>
      </c>
      <c r="G799" s="406"/>
    </row>
    <row r="800" spans="1:7">
      <c r="A800" s="503">
        <v>643</v>
      </c>
      <c r="B800" s="405" t="str">
        <f t="shared" si="12"/>
        <v>Bernard Mealing U15B</v>
      </c>
      <c r="C800" s="427" t="s">
        <v>1604</v>
      </c>
      <c r="D800" s="428" t="s">
        <v>129</v>
      </c>
      <c r="E800" s="431">
        <v>37750</v>
      </c>
      <c r="F800" s="433" t="s">
        <v>2936</v>
      </c>
      <c r="G800" s="406"/>
    </row>
    <row r="801" spans="1:7">
      <c r="A801" s="503">
        <v>644</v>
      </c>
      <c r="B801" s="405" t="str">
        <f t="shared" si="12"/>
        <v>Will Parry U15B</v>
      </c>
      <c r="C801" s="427" t="s">
        <v>1604</v>
      </c>
      <c r="D801" s="428" t="s">
        <v>129</v>
      </c>
      <c r="E801" s="431">
        <v>37757</v>
      </c>
      <c r="F801" s="433" t="s">
        <v>2937</v>
      </c>
      <c r="G801" s="406"/>
    </row>
    <row r="802" spans="1:7">
      <c r="A802" s="503">
        <v>645</v>
      </c>
      <c r="B802" s="405" t="str">
        <f t="shared" si="12"/>
        <v>Toby Watson U15B</v>
      </c>
      <c r="C802" s="427" t="s">
        <v>1604</v>
      </c>
      <c r="D802" s="428" t="s">
        <v>129</v>
      </c>
      <c r="E802" s="431">
        <v>37954</v>
      </c>
      <c r="F802" s="433" t="s">
        <v>2408</v>
      </c>
      <c r="G802" s="406"/>
    </row>
    <row r="803" spans="1:7">
      <c r="A803" s="503">
        <v>646</v>
      </c>
      <c r="B803" s="405" t="str">
        <f t="shared" si="12"/>
        <v>Alex Hardy-Stewart U15B</v>
      </c>
      <c r="C803" s="427" t="s">
        <v>1604</v>
      </c>
      <c r="D803" s="428" t="s">
        <v>129</v>
      </c>
      <c r="E803" s="431">
        <v>37964</v>
      </c>
      <c r="F803" s="433" t="s">
        <v>2938</v>
      </c>
      <c r="G803" s="406"/>
    </row>
    <row r="804" spans="1:7">
      <c r="A804" s="503">
        <v>647</v>
      </c>
      <c r="B804" s="405" t="str">
        <f t="shared" si="12"/>
        <v>Keiron Woodroffe U15B</v>
      </c>
      <c r="C804" s="427" t="s">
        <v>1604</v>
      </c>
      <c r="D804" s="428" t="s">
        <v>129</v>
      </c>
      <c r="E804" s="431"/>
      <c r="F804" s="433" t="s">
        <v>3213</v>
      </c>
      <c r="G804" s="406"/>
    </row>
    <row r="805" spans="1:7">
      <c r="A805" s="503">
        <v>648</v>
      </c>
      <c r="B805" s="405" t="str">
        <f t="shared" si="12"/>
        <v>Ollie Barber U15B</v>
      </c>
      <c r="C805" s="427" t="s">
        <v>1604</v>
      </c>
      <c r="D805" s="428" t="s">
        <v>129</v>
      </c>
      <c r="E805" s="431"/>
      <c r="F805" s="433" t="s">
        <v>3214</v>
      </c>
      <c r="G805" s="406"/>
    </row>
    <row r="806" spans="1:7">
      <c r="A806" s="503">
        <v>649</v>
      </c>
      <c r="B806" s="405" t="str">
        <f t="shared" si="12"/>
        <v>Matthew Quarterman U15B</v>
      </c>
      <c r="C806" s="427" t="s">
        <v>1604</v>
      </c>
      <c r="D806" s="428" t="s">
        <v>129</v>
      </c>
      <c r="E806" s="431">
        <v>37886</v>
      </c>
      <c r="F806" s="433" t="s">
        <v>3288</v>
      </c>
      <c r="G806" s="406"/>
    </row>
    <row r="807" spans="1:7">
      <c r="A807" s="503">
        <v>650</v>
      </c>
      <c r="B807" s="405" t="str">
        <f t="shared" si="12"/>
        <v>Luca Lemon-Morgan U17M</v>
      </c>
      <c r="C807" s="427" t="s">
        <v>1604</v>
      </c>
      <c r="D807" s="428" t="s">
        <v>131</v>
      </c>
      <c r="E807" s="431">
        <v>36788</v>
      </c>
      <c r="F807" s="433" t="s">
        <v>2415</v>
      </c>
      <c r="G807" s="406"/>
    </row>
    <row r="808" spans="1:7">
      <c r="A808" s="503">
        <v>651</v>
      </c>
      <c r="B808" s="405" t="str">
        <f t="shared" si="12"/>
        <v>Christopher Ellis U17M</v>
      </c>
      <c r="C808" s="427" t="s">
        <v>1604</v>
      </c>
      <c r="D808" s="428" t="s">
        <v>131</v>
      </c>
      <c r="E808" s="431">
        <v>36829</v>
      </c>
      <c r="F808" s="433" t="s">
        <v>2051</v>
      </c>
      <c r="G808" s="406"/>
    </row>
    <row r="809" spans="1:7">
      <c r="A809" s="503">
        <v>652</v>
      </c>
      <c r="B809" s="405" t="str">
        <f t="shared" si="12"/>
        <v>Harrison Jones U17M</v>
      </c>
      <c r="C809" s="427" t="s">
        <v>1604</v>
      </c>
      <c r="D809" s="428" t="s">
        <v>131</v>
      </c>
      <c r="E809" s="431">
        <v>36978</v>
      </c>
      <c r="F809" s="433" t="s">
        <v>1962</v>
      </c>
      <c r="G809" s="406"/>
    </row>
    <row r="810" spans="1:7">
      <c r="A810" s="503">
        <v>653</v>
      </c>
      <c r="B810" s="405" t="str">
        <f t="shared" si="12"/>
        <v>Toby Sauter U17M</v>
      </c>
      <c r="C810" s="427" t="s">
        <v>1604</v>
      </c>
      <c r="D810" s="428" t="s">
        <v>131</v>
      </c>
      <c r="E810" s="431">
        <v>36962</v>
      </c>
      <c r="F810" s="433" t="s">
        <v>1963</v>
      </c>
      <c r="G810" s="406"/>
    </row>
    <row r="811" spans="1:7">
      <c r="A811" s="503">
        <v>654</v>
      </c>
      <c r="B811" s="405" t="str">
        <f t="shared" si="12"/>
        <v>Harvey Plummer U17M</v>
      </c>
      <c r="C811" s="427" t="s">
        <v>1604</v>
      </c>
      <c r="D811" s="428" t="s">
        <v>131</v>
      </c>
      <c r="E811" s="427"/>
      <c r="F811" s="433" t="s">
        <v>2939</v>
      </c>
      <c r="G811" s="406"/>
    </row>
    <row r="812" spans="1:7">
      <c r="A812" s="503">
        <v>655</v>
      </c>
      <c r="B812" s="405" t="str">
        <f t="shared" si="12"/>
        <v>Josh Carr U17M</v>
      </c>
      <c r="C812" s="427" t="s">
        <v>1604</v>
      </c>
      <c r="D812" s="428" t="s">
        <v>131</v>
      </c>
      <c r="E812" s="427"/>
      <c r="F812" s="433" t="s">
        <v>2412</v>
      </c>
      <c r="G812" s="406"/>
    </row>
    <row r="813" spans="1:7">
      <c r="A813" s="503">
        <v>656</v>
      </c>
      <c r="B813" s="405" t="str">
        <f t="shared" si="12"/>
        <v>Lewis De Torres U17M</v>
      </c>
      <c r="C813" s="427" t="s">
        <v>1604</v>
      </c>
      <c r="D813" s="428" t="s">
        <v>131</v>
      </c>
      <c r="E813" s="431">
        <v>37072</v>
      </c>
      <c r="F813" s="433" t="s">
        <v>2052</v>
      </c>
      <c r="G813" s="406"/>
    </row>
    <row r="814" spans="1:7">
      <c r="A814" s="503">
        <v>657</v>
      </c>
      <c r="B814" s="405" t="str">
        <f t="shared" si="12"/>
        <v>Alan Flechon U17M</v>
      </c>
      <c r="C814" s="427" t="s">
        <v>1604</v>
      </c>
      <c r="D814" s="428" t="s">
        <v>131</v>
      </c>
      <c r="E814" s="427"/>
      <c r="F814" s="534" t="s">
        <v>2163</v>
      </c>
      <c r="G814" s="406"/>
    </row>
    <row r="815" spans="1:7">
      <c r="A815" s="503">
        <v>658</v>
      </c>
      <c r="B815" s="405" t="str">
        <f t="shared" si="12"/>
        <v>Brooklyn Genes U17M</v>
      </c>
      <c r="C815" s="427" t="s">
        <v>1604</v>
      </c>
      <c r="D815" s="428" t="s">
        <v>131</v>
      </c>
      <c r="E815" s="431">
        <v>37677</v>
      </c>
      <c r="F815" s="433" t="s">
        <v>2414</v>
      </c>
      <c r="G815" s="406"/>
    </row>
    <row r="816" spans="1:7">
      <c r="A816" s="503">
        <v>659</v>
      </c>
      <c r="B816" s="405" t="str">
        <f t="shared" si="12"/>
        <v>Luke Macpherson U17M</v>
      </c>
      <c r="C816" s="427" t="s">
        <v>1604</v>
      </c>
      <c r="D816" s="428" t="s">
        <v>131</v>
      </c>
      <c r="E816" s="427"/>
      <c r="F816" s="433" t="s">
        <v>2413</v>
      </c>
      <c r="G816" s="406"/>
    </row>
    <row r="817" spans="1:7">
      <c r="A817" s="503">
        <v>660</v>
      </c>
      <c r="B817" s="405" t="str">
        <f t="shared" si="12"/>
        <v>Alex Flack U17M</v>
      </c>
      <c r="C817" s="427" t="s">
        <v>1604</v>
      </c>
      <c r="D817" s="428" t="s">
        <v>131</v>
      </c>
      <c r="E817" s="427"/>
      <c r="F817" s="433" t="s">
        <v>2940</v>
      </c>
      <c r="G817" s="406"/>
    </row>
    <row r="818" spans="1:7">
      <c r="A818" s="503">
        <v>661</v>
      </c>
      <c r="B818" s="405" t="str">
        <f t="shared" si="12"/>
        <v>Ollie Thorner U17M</v>
      </c>
      <c r="C818" s="427" t="s">
        <v>1604</v>
      </c>
      <c r="D818" s="428" t="s">
        <v>131</v>
      </c>
      <c r="E818" s="427"/>
      <c r="F818" s="433" t="s">
        <v>2941</v>
      </c>
      <c r="G818" s="406"/>
    </row>
    <row r="819" spans="1:7">
      <c r="A819" s="503">
        <v>662</v>
      </c>
      <c r="B819" s="405" t="str">
        <f t="shared" si="12"/>
        <v>Dylan Dukes U17M</v>
      </c>
      <c r="C819" s="427" t="s">
        <v>1604</v>
      </c>
      <c r="D819" s="428" t="s">
        <v>131</v>
      </c>
      <c r="E819" s="427"/>
      <c r="F819" s="433" t="s">
        <v>1723</v>
      </c>
      <c r="G819" s="406"/>
    </row>
    <row r="820" spans="1:7">
      <c r="A820" s="503">
        <v>663</v>
      </c>
      <c r="B820" s="405" t="str">
        <f t="shared" si="12"/>
        <v>Devon Brueton U17M</v>
      </c>
      <c r="C820" s="427" t="s">
        <v>1604</v>
      </c>
      <c r="D820" s="428" t="s">
        <v>131</v>
      </c>
      <c r="E820" s="427"/>
      <c r="F820" s="433" t="s">
        <v>3133</v>
      </c>
      <c r="G820" s="406"/>
    </row>
    <row r="821" spans="1:7">
      <c r="A821" s="503">
        <v>664</v>
      </c>
      <c r="B821" s="405" t="str">
        <f t="shared" si="12"/>
        <v>Alice Hannon U20W</v>
      </c>
      <c r="C821" s="427" t="s">
        <v>1604</v>
      </c>
      <c r="D821" s="428" t="s">
        <v>1168</v>
      </c>
      <c r="E821" s="427"/>
      <c r="F821" s="433" t="s">
        <v>3071</v>
      </c>
      <c r="G821" s="406"/>
    </row>
    <row r="822" spans="1:7">
      <c r="A822" s="503">
        <v>665</v>
      </c>
      <c r="B822" s="405" t="str">
        <f t="shared" si="12"/>
        <v>Amy D'Arcy U20W</v>
      </c>
      <c r="C822" s="427" t="s">
        <v>1604</v>
      </c>
      <c r="D822" s="527" t="s">
        <v>1168</v>
      </c>
      <c r="E822" s="535">
        <v>36049</v>
      </c>
      <c r="F822" s="433" t="s">
        <v>2417</v>
      </c>
      <c r="G822" s="406"/>
    </row>
    <row r="823" spans="1:7">
      <c r="A823" s="503">
        <v>666</v>
      </c>
      <c r="B823" s="405" t="str">
        <f t="shared" si="12"/>
        <v>Georgia Silcox U20W</v>
      </c>
      <c r="C823" s="427" t="s">
        <v>1604</v>
      </c>
      <c r="D823" s="527" t="s">
        <v>1168</v>
      </c>
      <c r="E823" s="535">
        <v>36082</v>
      </c>
      <c r="F823" s="433" t="s">
        <v>1628</v>
      </c>
      <c r="G823" s="406"/>
    </row>
    <row r="824" spans="1:7">
      <c r="A824" s="503">
        <v>667</v>
      </c>
      <c r="B824" s="405" t="str">
        <f t="shared" si="12"/>
        <v>Alice Hannan U20W</v>
      </c>
      <c r="C824" s="427" t="s">
        <v>1604</v>
      </c>
      <c r="D824" s="527" t="s">
        <v>1168</v>
      </c>
      <c r="E824" s="535">
        <v>36500</v>
      </c>
      <c r="F824" s="433" t="s">
        <v>3134</v>
      </c>
      <c r="G824" s="406"/>
    </row>
    <row r="825" spans="1:7">
      <c r="A825" s="503">
        <v>668</v>
      </c>
      <c r="B825" s="405" t="str">
        <f t="shared" si="12"/>
        <v>Chloe Hunt U20W</v>
      </c>
      <c r="C825" s="427" t="s">
        <v>1604</v>
      </c>
      <c r="D825" s="527" t="s">
        <v>1168</v>
      </c>
      <c r="E825" s="535">
        <v>36235</v>
      </c>
      <c r="F825" s="433" t="s">
        <v>2164</v>
      </c>
      <c r="G825" s="406"/>
    </row>
    <row r="826" spans="1:7">
      <c r="A826" s="503">
        <v>669</v>
      </c>
      <c r="B826" s="405" t="str">
        <f t="shared" si="12"/>
        <v>Skye Sauter U20W</v>
      </c>
      <c r="C826" s="427" t="s">
        <v>1604</v>
      </c>
      <c r="D826" s="527" t="s">
        <v>1168</v>
      </c>
      <c r="E826" s="535">
        <v>36245</v>
      </c>
      <c r="F826" s="433" t="s">
        <v>3135</v>
      </c>
      <c r="G826" s="406"/>
    </row>
    <row r="827" spans="1:7">
      <c r="A827" s="503">
        <v>670</v>
      </c>
      <c r="B827" s="405" t="str">
        <f t="shared" si="12"/>
        <v>Caitlin Carnegie U20W</v>
      </c>
      <c r="C827" s="427" t="s">
        <v>1604</v>
      </c>
      <c r="D827" s="527" t="s">
        <v>1168</v>
      </c>
      <c r="E827" s="535">
        <v>36411</v>
      </c>
      <c r="F827" s="433" t="s">
        <v>1960</v>
      </c>
      <c r="G827" s="406"/>
    </row>
    <row r="828" spans="1:7">
      <c r="A828" s="503">
        <v>671</v>
      </c>
      <c r="B828" s="405" t="str">
        <f t="shared" ref="B828:B891" si="13">F828&amp;" "&amp;D828</f>
        <v>Katie Lloyd U20W</v>
      </c>
      <c r="C828" s="427" t="s">
        <v>1604</v>
      </c>
      <c r="D828" s="527" t="s">
        <v>1168</v>
      </c>
      <c r="E828" s="535">
        <v>36487</v>
      </c>
      <c r="F828" s="433" t="s">
        <v>1966</v>
      </c>
      <c r="G828" s="406"/>
    </row>
    <row r="829" spans="1:7">
      <c r="A829" s="503">
        <v>672</v>
      </c>
      <c r="B829" s="405" t="str">
        <f t="shared" si="13"/>
        <v>Lottie Garratt U20W</v>
      </c>
      <c r="C829" s="427" t="s">
        <v>1604</v>
      </c>
      <c r="D829" s="527" t="s">
        <v>1168</v>
      </c>
      <c r="E829" s="535">
        <v>36051</v>
      </c>
      <c r="F829" s="433" t="s">
        <v>1630</v>
      </c>
      <c r="G829" s="406"/>
    </row>
    <row r="830" spans="1:7">
      <c r="A830" s="503">
        <v>673</v>
      </c>
      <c r="B830" s="405" t="str">
        <f t="shared" si="13"/>
        <v>Lucy Pittard U20W</v>
      </c>
      <c r="C830" s="427" t="s">
        <v>1604</v>
      </c>
      <c r="D830" s="527" t="s">
        <v>1168</v>
      </c>
      <c r="E830" s="536"/>
      <c r="F830" s="433" t="s">
        <v>2422</v>
      </c>
      <c r="G830" s="406"/>
    </row>
    <row r="831" spans="1:7">
      <c r="A831" s="503">
        <v>674</v>
      </c>
      <c r="B831" s="405" t="str">
        <f t="shared" si="13"/>
        <v>Hannah Graham U20W</v>
      </c>
      <c r="C831" s="427" t="s">
        <v>1604</v>
      </c>
      <c r="D831" s="527" t="s">
        <v>1168</v>
      </c>
      <c r="E831" s="536"/>
      <c r="F831" s="527" t="s">
        <v>2942</v>
      </c>
      <c r="G831" s="406"/>
    </row>
    <row r="832" spans="1:7">
      <c r="A832" s="503">
        <v>675</v>
      </c>
      <c r="B832" s="405" t="str">
        <f t="shared" si="13"/>
        <v>Ila Burton U20W</v>
      </c>
      <c r="C832" s="427" t="s">
        <v>1604</v>
      </c>
      <c r="D832" s="527" t="s">
        <v>1168</v>
      </c>
      <c r="E832" s="527"/>
      <c r="F832" s="527" t="s">
        <v>2943</v>
      </c>
      <c r="G832" s="406"/>
    </row>
    <row r="833" spans="1:7">
      <c r="A833" s="503">
        <v>676</v>
      </c>
      <c r="B833" s="405" t="str">
        <f t="shared" si="13"/>
        <v>Leila Mtaovaa U20W</v>
      </c>
      <c r="C833" s="427" t="s">
        <v>1604</v>
      </c>
      <c r="D833" s="527" t="s">
        <v>1168</v>
      </c>
      <c r="E833" s="527"/>
      <c r="F833" s="527" t="s">
        <v>2944</v>
      </c>
      <c r="G833" s="406"/>
    </row>
    <row r="834" spans="1:7">
      <c r="A834" s="503">
        <v>677</v>
      </c>
      <c r="B834" s="405" t="str">
        <f t="shared" si="13"/>
        <v>Valerie Bovell SW</v>
      </c>
      <c r="C834" s="427" t="s">
        <v>1604</v>
      </c>
      <c r="D834" s="527" t="s">
        <v>233</v>
      </c>
      <c r="E834" s="536"/>
      <c r="F834" s="433" t="s">
        <v>1124</v>
      </c>
      <c r="G834" s="406"/>
    </row>
    <row r="835" spans="1:7">
      <c r="A835" s="503">
        <v>678</v>
      </c>
      <c r="B835" s="405" t="str">
        <f t="shared" si="13"/>
        <v>Grace Cottrell SW</v>
      </c>
      <c r="C835" s="427" t="s">
        <v>1604</v>
      </c>
      <c r="D835" s="527" t="s">
        <v>233</v>
      </c>
      <c r="E835" s="536"/>
      <c r="F835" s="534" t="s">
        <v>1955</v>
      </c>
      <c r="G835" s="406"/>
    </row>
    <row r="836" spans="1:7">
      <c r="A836" s="503">
        <v>679</v>
      </c>
      <c r="B836" s="405" t="str">
        <f t="shared" si="13"/>
        <v>heather Seager SW</v>
      </c>
      <c r="C836" s="427" t="s">
        <v>1604</v>
      </c>
      <c r="D836" s="527" t="s">
        <v>233</v>
      </c>
      <c r="E836" s="536"/>
      <c r="F836" s="433" t="s">
        <v>2421</v>
      </c>
      <c r="G836" s="406"/>
    </row>
    <row r="837" spans="1:7">
      <c r="A837" s="503">
        <v>680</v>
      </c>
      <c r="B837" s="405" t="str">
        <f t="shared" si="13"/>
        <v>Ziana Azariah SW</v>
      </c>
      <c r="C837" s="427" t="s">
        <v>1604</v>
      </c>
      <c r="D837" s="527" t="s">
        <v>233</v>
      </c>
      <c r="E837" s="535">
        <v>35506</v>
      </c>
      <c r="F837" s="428" t="s">
        <v>1716</v>
      </c>
      <c r="G837" s="406"/>
    </row>
    <row r="838" spans="1:7">
      <c r="A838" s="503">
        <v>681</v>
      </c>
      <c r="B838" s="405" t="str">
        <f t="shared" si="13"/>
        <v>Lilly Hawkins SW</v>
      </c>
      <c r="C838" s="427" t="s">
        <v>1604</v>
      </c>
      <c r="D838" s="527" t="s">
        <v>233</v>
      </c>
      <c r="E838" s="536"/>
      <c r="F838" s="527" t="s">
        <v>2945</v>
      </c>
      <c r="G838" s="406"/>
    </row>
    <row r="839" spans="1:7">
      <c r="A839" s="503">
        <v>682</v>
      </c>
      <c r="B839" s="405" t="str">
        <f t="shared" si="13"/>
        <v>Zoe Kurle SW</v>
      </c>
      <c r="C839" s="427" t="s">
        <v>1604</v>
      </c>
      <c r="D839" s="527" t="s">
        <v>233</v>
      </c>
      <c r="E839" s="536"/>
      <c r="F839" s="527" t="s">
        <v>3215</v>
      </c>
      <c r="G839" s="406"/>
    </row>
    <row r="840" spans="1:7">
      <c r="A840" s="503">
        <v>683</v>
      </c>
      <c r="B840" s="405" t="str">
        <f t="shared" si="13"/>
        <v>Mark Plowman SM</v>
      </c>
      <c r="C840" s="427" t="s">
        <v>1604</v>
      </c>
      <c r="D840" s="527" t="s">
        <v>137</v>
      </c>
      <c r="E840" s="536"/>
      <c r="F840" s="527" t="s">
        <v>1430</v>
      </c>
      <c r="G840" s="406"/>
    </row>
    <row r="841" spans="1:7">
      <c r="A841" s="503">
        <v>684</v>
      </c>
      <c r="B841" s="405" t="str">
        <f t="shared" si="13"/>
        <v>Steve Faulkner SM</v>
      </c>
      <c r="C841" s="427" t="s">
        <v>1604</v>
      </c>
      <c r="D841" s="527" t="s">
        <v>137</v>
      </c>
      <c r="E841" s="527"/>
      <c r="F841" s="527" t="s">
        <v>3136</v>
      </c>
      <c r="G841" s="406"/>
    </row>
    <row r="842" spans="1:7">
      <c r="A842" s="503">
        <v>685</v>
      </c>
      <c r="B842" s="405" t="str">
        <f t="shared" si="13"/>
        <v>Paul Guest SM</v>
      </c>
      <c r="C842" s="427" t="s">
        <v>1604</v>
      </c>
      <c r="D842" s="428" t="s">
        <v>137</v>
      </c>
      <c r="E842" s="535">
        <v>22363</v>
      </c>
      <c r="F842" s="433" t="s">
        <v>1084</v>
      </c>
      <c r="G842" s="406"/>
    </row>
    <row r="843" spans="1:7">
      <c r="A843" s="503">
        <v>686</v>
      </c>
      <c r="B843" s="405" t="str">
        <f t="shared" si="13"/>
        <v>Geoff Cole SM</v>
      </c>
      <c r="C843" s="427" t="s">
        <v>1604</v>
      </c>
      <c r="D843" s="428" t="s">
        <v>137</v>
      </c>
      <c r="E843" s="535">
        <v>25861</v>
      </c>
      <c r="F843" s="433" t="s">
        <v>1087</v>
      </c>
      <c r="G843" s="406"/>
    </row>
    <row r="844" spans="1:7">
      <c r="A844" s="503">
        <v>687</v>
      </c>
      <c r="B844" s="405" t="str">
        <f t="shared" si="13"/>
        <v>Chris Snook-Lumb SM</v>
      </c>
      <c r="C844" s="427" t="s">
        <v>1604</v>
      </c>
      <c r="D844" s="428" t="s">
        <v>137</v>
      </c>
      <c r="E844" s="427"/>
      <c r="F844" s="433" t="s">
        <v>2419</v>
      </c>
      <c r="G844" s="406"/>
    </row>
    <row r="845" spans="1:7">
      <c r="A845" s="503">
        <v>688</v>
      </c>
      <c r="B845" s="405" t="str">
        <f t="shared" si="13"/>
        <v>Lewis Guest SM</v>
      </c>
      <c r="C845" s="427" t="s">
        <v>1604</v>
      </c>
      <c r="D845" s="428" t="s">
        <v>137</v>
      </c>
      <c r="E845" s="427"/>
      <c r="F845" s="428" t="s">
        <v>792</v>
      </c>
      <c r="G845" s="406"/>
    </row>
    <row r="846" spans="1:7">
      <c r="A846" s="503">
        <v>689</v>
      </c>
      <c r="B846" s="405" t="str">
        <f t="shared" si="13"/>
        <v>Richard Gilyatt SM</v>
      </c>
      <c r="C846" s="427" t="s">
        <v>1604</v>
      </c>
      <c r="D846" s="428" t="s">
        <v>137</v>
      </c>
      <c r="E846" s="427"/>
      <c r="F846" s="428" t="s">
        <v>2946</v>
      </c>
      <c r="G846" s="406"/>
    </row>
    <row r="847" spans="1:7">
      <c r="A847" s="503">
        <v>690</v>
      </c>
      <c r="B847" s="405" t="str">
        <f t="shared" si="13"/>
        <v>Joe Trickey SM</v>
      </c>
      <c r="C847" s="427" t="s">
        <v>1604</v>
      </c>
      <c r="D847" s="428" t="s">
        <v>137</v>
      </c>
      <c r="E847" s="427"/>
      <c r="F847" s="433" t="s">
        <v>2947</v>
      </c>
      <c r="G847" s="406"/>
    </row>
    <row r="848" spans="1:7">
      <c r="A848" s="503">
        <v>691</v>
      </c>
      <c r="B848" s="405" t="str">
        <f t="shared" si="13"/>
        <v>Matt Cole SM</v>
      </c>
      <c r="C848" s="427" t="s">
        <v>1604</v>
      </c>
      <c r="D848" s="428" t="s">
        <v>137</v>
      </c>
      <c r="E848" s="535">
        <v>35053</v>
      </c>
      <c r="F848" s="433" t="s">
        <v>1404</v>
      </c>
      <c r="G848" s="406"/>
    </row>
    <row r="849" spans="1:7">
      <c r="A849" s="503">
        <v>692</v>
      </c>
      <c r="B849" s="405" t="str">
        <f t="shared" si="13"/>
        <v>Sam Harding SM</v>
      </c>
      <c r="C849" s="427" t="s">
        <v>1604</v>
      </c>
      <c r="D849" s="428" t="s">
        <v>137</v>
      </c>
      <c r="E849" s="535">
        <v>34905</v>
      </c>
      <c r="F849" s="443" t="s">
        <v>1712</v>
      </c>
      <c r="G849" s="406"/>
    </row>
    <row r="850" spans="1:7">
      <c r="A850" s="503">
        <v>693</v>
      </c>
      <c r="B850" s="405" t="str">
        <f t="shared" si="13"/>
        <v>Robert Budgen SM</v>
      </c>
      <c r="C850" s="427" t="s">
        <v>1604</v>
      </c>
      <c r="D850" s="428" t="s">
        <v>137</v>
      </c>
      <c r="E850" s="427"/>
      <c r="F850" s="433" t="s">
        <v>2948</v>
      </c>
      <c r="G850" s="406"/>
    </row>
    <row r="851" spans="1:7">
      <c r="A851" s="503">
        <v>694</v>
      </c>
      <c r="B851" s="405" t="str">
        <f t="shared" si="13"/>
        <v>Ed Stahl SM</v>
      </c>
      <c r="C851" s="427" t="s">
        <v>1604</v>
      </c>
      <c r="D851" s="428" t="s">
        <v>137</v>
      </c>
      <c r="E851" s="427"/>
      <c r="F851" s="433" t="s">
        <v>2420</v>
      </c>
      <c r="G851" s="406"/>
    </row>
    <row r="852" spans="1:7">
      <c r="A852" s="503">
        <v>695</v>
      </c>
      <c r="B852" s="405" t="str">
        <f t="shared" si="13"/>
        <v>Sam Sommerville SM</v>
      </c>
      <c r="C852" s="427" t="s">
        <v>1604</v>
      </c>
      <c r="D852" s="428" t="s">
        <v>137</v>
      </c>
      <c r="E852" s="427"/>
      <c r="F852" s="433" t="s">
        <v>2423</v>
      </c>
      <c r="G852" s="406"/>
    </row>
    <row r="853" spans="1:7">
      <c r="A853" s="503">
        <v>696</v>
      </c>
      <c r="B853" s="405" t="str">
        <f t="shared" si="13"/>
        <v>Dan Cahill SM</v>
      </c>
      <c r="C853" s="427" t="s">
        <v>1604</v>
      </c>
      <c r="D853" s="428" t="s">
        <v>137</v>
      </c>
      <c r="E853" s="427"/>
      <c r="F853" s="433" t="s">
        <v>3216</v>
      </c>
      <c r="G853" s="406"/>
    </row>
    <row r="854" spans="1:7">
      <c r="A854" s="503">
        <v>697</v>
      </c>
      <c r="B854" s="405" t="str">
        <f t="shared" si="13"/>
        <v>Ian Allen SM</v>
      </c>
      <c r="C854" s="427" t="s">
        <v>1604</v>
      </c>
      <c r="D854" s="428" t="s">
        <v>137</v>
      </c>
      <c r="E854" s="427"/>
      <c r="F854" s="433" t="s">
        <v>2315</v>
      </c>
      <c r="G854" s="406"/>
    </row>
    <row r="855" spans="1:7">
      <c r="A855" s="503">
        <v>698</v>
      </c>
      <c r="B855" s="405" t="str">
        <f t="shared" si="13"/>
        <v>Tom Dukes SM</v>
      </c>
      <c r="C855" s="427" t="s">
        <v>1604</v>
      </c>
      <c r="D855" s="428" t="s">
        <v>137</v>
      </c>
      <c r="E855" s="427"/>
      <c r="F855" s="433" t="s">
        <v>3072</v>
      </c>
      <c r="G855" s="406"/>
    </row>
    <row r="856" spans="1:7">
      <c r="A856" s="503">
        <v>699</v>
      </c>
      <c r="B856" s="405" t="str">
        <f t="shared" si="13"/>
        <v>Neil Biss SM</v>
      </c>
      <c r="C856" s="427" t="s">
        <v>1604</v>
      </c>
      <c r="D856" s="428" t="s">
        <v>137</v>
      </c>
      <c r="E856" s="427"/>
      <c r="F856" s="433" t="s">
        <v>3073</v>
      </c>
      <c r="G856" s="406"/>
    </row>
    <row r="857" spans="1:7">
      <c r="A857" s="503">
        <v>700</v>
      </c>
      <c r="B857" s="405" t="str">
        <f t="shared" si="13"/>
        <v xml:space="preserve"> </v>
      </c>
      <c r="C857" s="427" t="s">
        <v>1604</v>
      </c>
      <c r="D857" s="428"/>
      <c r="E857" s="427"/>
      <c r="F857" s="433"/>
      <c r="G857" s="406"/>
    </row>
    <row r="858" spans="1:7">
      <c r="A858" s="504">
        <v>2151</v>
      </c>
      <c r="B858" s="405" t="str">
        <f t="shared" si="13"/>
        <v>Elise Thorner U17W</v>
      </c>
      <c r="C858" s="427" t="s">
        <v>1604</v>
      </c>
      <c r="D858" s="534" t="s">
        <v>130</v>
      </c>
      <c r="E858" s="431">
        <v>36966</v>
      </c>
      <c r="F858" s="533" t="s">
        <v>1711</v>
      </c>
      <c r="G858" s="406"/>
    </row>
    <row r="859" spans="1:7">
      <c r="A859" s="504">
        <v>2152</v>
      </c>
      <c r="B859" s="405" t="str">
        <f t="shared" si="13"/>
        <v>Daisy Davies U17W</v>
      </c>
      <c r="C859" s="427" t="s">
        <v>1604</v>
      </c>
      <c r="D859" s="428" t="s">
        <v>130</v>
      </c>
      <c r="E859" s="431">
        <v>37410</v>
      </c>
      <c r="F859" s="533" t="s">
        <v>1679</v>
      </c>
      <c r="G859" s="406"/>
    </row>
    <row r="860" spans="1:7">
      <c r="A860" s="504">
        <v>2153</v>
      </c>
      <c r="B860" s="405" t="str">
        <f t="shared" si="13"/>
        <v>Holly Paine U17W</v>
      </c>
      <c r="C860" s="427" t="s">
        <v>1604</v>
      </c>
      <c r="D860" s="428" t="s">
        <v>130</v>
      </c>
      <c r="E860" s="431">
        <v>37169</v>
      </c>
      <c r="F860" s="533" t="s">
        <v>1680</v>
      </c>
      <c r="G860" s="406"/>
    </row>
    <row r="861" spans="1:7">
      <c r="A861" s="504">
        <v>2154</v>
      </c>
      <c r="B861" s="405" t="str">
        <f t="shared" si="13"/>
        <v xml:space="preserve"> U17W</v>
      </c>
      <c r="C861" s="503" t="s">
        <v>1604</v>
      </c>
      <c r="D861" s="428" t="s">
        <v>130</v>
      </c>
      <c r="E861" s="427"/>
      <c r="F861" s="433"/>
      <c r="G861" s="406"/>
    </row>
    <row r="862" spans="1:7">
      <c r="A862" s="504">
        <v>2155</v>
      </c>
      <c r="B862" s="405" t="str">
        <f t="shared" si="13"/>
        <v xml:space="preserve"> U17W</v>
      </c>
      <c r="C862" s="503" t="s">
        <v>1604</v>
      </c>
      <c r="D862" s="428" t="s">
        <v>130</v>
      </c>
      <c r="E862" s="427"/>
      <c r="F862" s="433"/>
      <c r="G862" s="406"/>
    </row>
    <row r="863" spans="1:7">
      <c r="A863" s="504">
        <v>2156</v>
      </c>
      <c r="B863" s="405" t="str">
        <f t="shared" si="13"/>
        <v xml:space="preserve"> U17W</v>
      </c>
      <c r="C863" s="503" t="s">
        <v>1604</v>
      </c>
      <c r="D863" s="428" t="s">
        <v>130</v>
      </c>
      <c r="E863" s="427"/>
      <c r="F863" s="433"/>
      <c r="G863" s="406"/>
    </row>
    <row r="864" spans="1:7">
      <c r="A864" s="504">
        <v>2157</v>
      </c>
      <c r="B864" s="405" t="str">
        <f t="shared" si="13"/>
        <v xml:space="preserve"> U17W</v>
      </c>
      <c r="C864" s="503" t="s">
        <v>1604</v>
      </c>
      <c r="D864" s="428" t="s">
        <v>130</v>
      </c>
      <c r="E864" s="427"/>
      <c r="F864" s="433"/>
      <c r="G864" s="406"/>
    </row>
    <row r="865" spans="1:7">
      <c r="A865" s="504">
        <v>2158</v>
      </c>
      <c r="B865" s="405" t="str">
        <f t="shared" si="13"/>
        <v xml:space="preserve"> U17W</v>
      </c>
      <c r="C865" s="503" t="s">
        <v>1604</v>
      </c>
      <c r="D865" s="428" t="s">
        <v>130</v>
      </c>
      <c r="E865" s="427"/>
      <c r="F865" s="433"/>
      <c r="G865" s="406"/>
    </row>
    <row r="866" spans="1:7">
      <c r="A866" s="504">
        <v>2159</v>
      </c>
      <c r="B866" s="405" t="str">
        <f t="shared" si="13"/>
        <v xml:space="preserve"> U17W</v>
      </c>
      <c r="C866" s="503" t="s">
        <v>1604</v>
      </c>
      <c r="D866" s="428" t="s">
        <v>130</v>
      </c>
      <c r="E866" s="427"/>
      <c r="F866" s="433"/>
      <c r="G866" s="406"/>
    </row>
    <row r="867" spans="1:7">
      <c r="A867" s="504">
        <v>2160</v>
      </c>
      <c r="B867" s="405" t="str">
        <f t="shared" si="13"/>
        <v>Henry Isaacs U20M</v>
      </c>
      <c r="C867" s="503" t="s">
        <v>1604</v>
      </c>
      <c r="D867" s="428" t="s">
        <v>132</v>
      </c>
      <c r="E867" s="535">
        <v>36075</v>
      </c>
      <c r="F867" s="433" t="s">
        <v>1968</v>
      </c>
      <c r="G867" s="406"/>
    </row>
    <row r="868" spans="1:7">
      <c r="A868" s="504">
        <v>2161</v>
      </c>
      <c r="B868" s="405" t="str">
        <f t="shared" si="13"/>
        <v>Jamie Croucher U20M</v>
      </c>
      <c r="C868" s="503" t="s">
        <v>1604</v>
      </c>
      <c r="D868" s="428" t="s">
        <v>132</v>
      </c>
      <c r="E868" s="535">
        <v>36179</v>
      </c>
      <c r="F868" s="433" t="s">
        <v>1965</v>
      </c>
      <c r="G868" s="406"/>
    </row>
    <row r="869" spans="1:7">
      <c r="A869" s="504">
        <v>2162</v>
      </c>
      <c r="B869" s="405" t="str">
        <f t="shared" si="13"/>
        <v>Michael Biss U20M</v>
      </c>
      <c r="C869" s="503" t="s">
        <v>1604</v>
      </c>
      <c r="D869" s="428" t="s">
        <v>132</v>
      </c>
      <c r="E869" s="427"/>
      <c r="F869" s="534" t="s">
        <v>1626</v>
      </c>
      <c r="G869" s="406"/>
    </row>
    <row r="870" spans="1:7">
      <c r="A870" s="504">
        <v>2163</v>
      </c>
      <c r="B870" s="405" t="str">
        <f t="shared" si="13"/>
        <v>Bradley Seager U20M</v>
      </c>
      <c r="C870" s="503" t="s">
        <v>1604</v>
      </c>
      <c r="D870" s="428" t="s">
        <v>132</v>
      </c>
      <c r="E870" s="431">
        <v>36455</v>
      </c>
      <c r="F870" s="433" t="s">
        <v>1629</v>
      </c>
      <c r="G870" s="406"/>
    </row>
    <row r="871" spans="1:7">
      <c r="A871" s="504">
        <v>2164</v>
      </c>
      <c r="B871" s="405" t="str">
        <f t="shared" si="13"/>
        <v>Ben Lloyd U20M</v>
      </c>
      <c r="C871" s="503" t="s">
        <v>1604</v>
      </c>
      <c r="D871" s="428" t="s">
        <v>132</v>
      </c>
      <c r="E871" s="431">
        <v>36487</v>
      </c>
      <c r="F871" s="433" t="s">
        <v>1959</v>
      </c>
      <c r="G871" s="406"/>
    </row>
    <row r="872" spans="1:7">
      <c r="A872" s="504">
        <v>2165</v>
      </c>
      <c r="B872" s="405" t="str">
        <f t="shared" si="13"/>
        <v>Jonny Ellis U20M</v>
      </c>
      <c r="C872" s="503" t="s">
        <v>1604</v>
      </c>
      <c r="D872" s="428" t="s">
        <v>132</v>
      </c>
      <c r="E872" s="535">
        <v>36035</v>
      </c>
      <c r="F872" s="433" t="s">
        <v>1414</v>
      </c>
      <c r="G872" s="406"/>
    </row>
    <row r="873" spans="1:7">
      <c r="A873" s="504">
        <v>2166</v>
      </c>
      <c r="B873" s="405" t="str">
        <f t="shared" si="13"/>
        <v>George Malllinson U20M[SM]</v>
      </c>
      <c r="C873" s="503" t="s">
        <v>1604</v>
      </c>
      <c r="D873" s="428" t="s">
        <v>3278</v>
      </c>
      <c r="E873" s="535">
        <v>36090</v>
      </c>
      <c r="F873" s="433" t="s">
        <v>2949</v>
      </c>
      <c r="G873" s="406"/>
    </row>
    <row r="874" spans="1:7">
      <c r="A874" s="504">
        <v>2167</v>
      </c>
      <c r="B874" s="405" t="str">
        <f t="shared" si="13"/>
        <v>Dimitrious Gkoutzoupelts U20M</v>
      </c>
      <c r="C874" s="503" t="s">
        <v>1604</v>
      </c>
      <c r="D874" s="428" t="s">
        <v>132</v>
      </c>
      <c r="E874" s="427"/>
      <c r="F874" s="433" t="s">
        <v>2416</v>
      </c>
      <c r="G874" s="406"/>
    </row>
    <row r="875" spans="1:7">
      <c r="A875" s="504">
        <v>2168</v>
      </c>
      <c r="B875" s="405" t="str">
        <f t="shared" si="13"/>
        <v>Ben Hart U20M</v>
      </c>
      <c r="C875" s="503" t="s">
        <v>1604</v>
      </c>
      <c r="D875" s="428" t="s">
        <v>132</v>
      </c>
      <c r="E875" s="427"/>
      <c r="F875" s="433" t="s">
        <v>2162</v>
      </c>
      <c r="G875" s="406"/>
    </row>
    <row r="876" spans="1:7">
      <c r="A876" s="504">
        <v>2169</v>
      </c>
      <c r="B876" s="405" t="str">
        <f t="shared" si="13"/>
        <v>Tom Richardson U20M</v>
      </c>
      <c r="C876" s="503" t="s">
        <v>1604</v>
      </c>
      <c r="D876" s="428" t="s">
        <v>132</v>
      </c>
      <c r="E876" s="536"/>
      <c r="F876" s="527" t="s">
        <v>3217</v>
      </c>
      <c r="G876" s="406"/>
    </row>
    <row r="877" spans="1:7">
      <c r="A877" s="504">
        <v>2170</v>
      </c>
      <c r="B877" s="405" t="str">
        <f t="shared" si="13"/>
        <v xml:space="preserve"> U20M</v>
      </c>
      <c r="C877" s="503" t="s">
        <v>1604</v>
      </c>
      <c r="D877" s="428" t="s">
        <v>132</v>
      </c>
      <c r="E877" s="536"/>
      <c r="F877" s="527"/>
      <c r="G877" s="406"/>
    </row>
    <row r="878" spans="1:7">
      <c r="A878" s="504">
        <v>2171</v>
      </c>
      <c r="B878" s="405" t="str">
        <f t="shared" si="13"/>
        <v xml:space="preserve"> U20M</v>
      </c>
      <c r="C878" s="503" t="s">
        <v>1604</v>
      </c>
      <c r="D878" s="428" t="s">
        <v>132</v>
      </c>
      <c r="E878" s="536"/>
      <c r="F878" s="527"/>
      <c r="G878" s="406"/>
    </row>
    <row r="879" spans="1:7">
      <c r="A879" s="504">
        <v>2172</v>
      </c>
      <c r="B879" s="405" t="str">
        <f t="shared" si="13"/>
        <v xml:space="preserve"> U20M</v>
      </c>
      <c r="C879" s="503" t="s">
        <v>1604</v>
      </c>
      <c r="D879" s="428" t="s">
        <v>132</v>
      </c>
      <c r="E879" s="536"/>
      <c r="F879" s="527"/>
      <c r="G879" s="406"/>
    </row>
    <row r="880" spans="1:7">
      <c r="A880" s="504">
        <v>2173</v>
      </c>
      <c r="B880" s="405" t="str">
        <f t="shared" si="13"/>
        <v xml:space="preserve"> U20M</v>
      </c>
      <c r="C880" s="503" t="s">
        <v>1604</v>
      </c>
      <c r="D880" s="428" t="s">
        <v>132</v>
      </c>
      <c r="E880" s="536"/>
      <c r="F880" s="527"/>
      <c r="G880" s="406"/>
    </row>
    <row r="881" spans="1:8">
      <c r="A881" s="504">
        <v>2174</v>
      </c>
      <c r="B881" s="405" t="str">
        <f t="shared" si="13"/>
        <v xml:space="preserve"> U20M</v>
      </c>
      <c r="C881" s="503" t="s">
        <v>1604</v>
      </c>
      <c r="D881" s="428" t="s">
        <v>132</v>
      </c>
      <c r="E881" s="536"/>
      <c r="F881" s="527"/>
      <c r="G881" s="406"/>
    </row>
    <row r="882" spans="1:8">
      <c r="A882" s="504">
        <v>2175</v>
      </c>
      <c r="B882" s="405" t="str">
        <f t="shared" si="13"/>
        <v xml:space="preserve"> U20M</v>
      </c>
      <c r="C882" s="503" t="s">
        <v>1604</v>
      </c>
      <c r="D882" s="428" t="s">
        <v>132</v>
      </c>
      <c r="E882" s="536"/>
      <c r="F882" s="527"/>
      <c r="G882" s="406"/>
    </row>
    <row r="883" spans="1:8">
      <c r="A883" s="659" t="s">
        <v>1597</v>
      </c>
      <c r="B883" s="405" t="str">
        <f t="shared" si="13"/>
        <v xml:space="preserve"> </v>
      </c>
      <c r="C883" s="497"/>
      <c r="D883" s="426"/>
      <c r="E883" s="427"/>
      <c r="F883" s="428"/>
      <c r="G883" s="406"/>
    </row>
    <row r="884" spans="1:8" s="406" customFormat="1">
      <c r="A884" s="644">
        <v>701</v>
      </c>
      <c r="B884" s="632" t="str">
        <f t="shared" si="13"/>
        <v>Gracie Crapp U13G</v>
      </c>
      <c r="C884" s="645" t="s">
        <v>1598</v>
      </c>
      <c r="D884" s="593" t="s">
        <v>126</v>
      </c>
      <c r="E884" s="646">
        <v>37709</v>
      </c>
      <c r="F884" s="647" t="s">
        <v>3289</v>
      </c>
      <c r="G884" s="383"/>
      <c r="H884" s="315"/>
    </row>
    <row r="885" spans="1:8" s="406" customFormat="1">
      <c r="A885" s="537">
        <v>702</v>
      </c>
      <c r="B885" s="405" t="str">
        <f t="shared" si="13"/>
        <v>Kieran Ludkin U15B</v>
      </c>
      <c r="C885" s="538" t="s">
        <v>1598</v>
      </c>
      <c r="D885" s="540" t="s">
        <v>129</v>
      </c>
      <c r="E885" s="541" t="s">
        <v>2424</v>
      </c>
      <c r="F885" s="542" t="s">
        <v>2425</v>
      </c>
      <c r="G885" s="383"/>
      <c r="H885" s="315"/>
    </row>
    <row r="886" spans="1:8" s="406" customFormat="1">
      <c r="A886" s="537">
        <v>703</v>
      </c>
      <c r="B886" s="405" t="str">
        <f t="shared" si="13"/>
        <v xml:space="preserve">Maisy Luke U13G </v>
      </c>
      <c r="C886" s="538" t="s">
        <v>1598</v>
      </c>
      <c r="D886" s="539" t="s">
        <v>3082</v>
      </c>
      <c r="E886" s="417">
        <v>38477</v>
      </c>
      <c r="F886" s="418" t="s">
        <v>2426</v>
      </c>
      <c r="G886" s="383"/>
      <c r="H886" s="315"/>
    </row>
    <row r="887" spans="1:8" s="406" customFormat="1">
      <c r="A887" s="537">
        <v>704</v>
      </c>
      <c r="B887" s="405" t="str">
        <f t="shared" si="13"/>
        <v>Morgan Sinden U13B</v>
      </c>
      <c r="C887" s="538" t="s">
        <v>1598</v>
      </c>
      <c r="D887" s="540" t="s">
        <v>127</v>
      </c>
      <c r="E887" s="543" t="s">
        <v>2427</v>
      </c>
      <c r="F887" s="542" t="s">
        <v>2428</v>
      </c>
      <c r="G887" s="383"/>
      <c r="H887" s="315"/>
    </row>
    <row r="888" spans="1:8" s="406" customFormat="1">
      <c r="A888" s="537">
        <v>705</v>
      </c>
      <c r="B888" s="405" t="str">
        <f t="shared" si="13"/>
        <v>Paul Smith SM</v>
      </c>
      <c r="C888" s="538" t="s">
        <v>1598</v>
      </c>
      <c r="D888" s="539" t="s">
        <v>137</v>
      </c>
      <c r="E888" s="417">
        <v>38079</v>
      </c>
      <c r="F888" s="418" t="s">
        <v>3174</v>
      </c>
      <c r="G888" s="383"/>
      <c r="H888" s="315"/>
    </row>
    <row r="889" spans="1:8" s="406" customFormat="1">
      <c r="A889" s="537">
        <v>706</v>
      </c>
      <c r="B889" s="405" t="str">
        <f t="shared" si="13"/>
        <v>Toby Piper U13B</v>
      </c>
      <c r="C889" s="538" t="s">
        <v>1598</v>
      </c>
      <c r="D889" s="539" t="s">
        <v>127</v>
      </c>
      <c r="E889" s="417">
        <v>38272</v>
      </c>
      <c r="F889" s="418" t="s">
        <v>2429</v>
      </c>
      <c r="G889" s="383"/>
      <c r="H889" s="315"/>
    </row>
    <row r="890" spans="1:8" s="406" customFormat="1">
      <c r="A890" s="537">
        <v>707</v>
      </c>
      <c r="B890" s="405" t="str">
        <f t="shared" si="13"/>
        <v>Charlotte Pratt U15G[U17W]</v>
      </c>
      <c r="C890" s="538" t="s">
        <v>1598</v>
      </c>
      <c r="D890" s="540" t="s">
        <v>3290</v>
      </c>
      <c r="E890" s="544" t="s">
        <v>3175</v>
      </c>
      <c r="F890" s="468" t="s">
        <v>3074</v>
      </c>
      <c r="G890" s="383"/>
      <c r="H890" s="315"/>
    </row>
    <row r="891" spans="1:8" s="406" customFormat="1">
      <c r="A891" s="537">
        <v>708</v>
      </c>
      <c r="B891" s="405" t="str">
        <f t="shared" si="13"/>
        <v>Abe King U13G</v>
      </c>
      <c r="C891" s="538" t="s">
        <v>1598</v>
      </c>
      <c r="D891" s="545" t="s">
        <v>126</v>
      </c>
      <c r="E891" s="425">
        <v>38386</v>
      </c>
      <c r="F891" s="546" t="s">
        <v>2465</v>
      </c>
      <c r="G891" s="383"/>
      <c r="H891" s="315"/>
    </row>
    <row r="892" spans="1:8" s="406" customFormat="1">
      <c r="A892" s="537">
        <v>709</v>
      </c>
      <c r="B892" s="405" t="str">
        <f t="shared" ref="B892:B955" si="14">F892&amp;" "&amp;D892</f>
        <v>Becky Trevenna SW</v>
      </c>
      <c r="C892" s="538" t="s">
        <v>1598</v>
      </c>
      <c r="D892" s="539" t="s">
        <v>233</v>
      </c>
      <c r="E892" s="417">
        <v>34034</v>
      </c>
      <c r="F892" s="418" t="s">
        <v>60</v>
      </c>
      <c r="G892" s="383"/>
      <c r="H892" s="315"/>
    </row>
    <row r="893" spans="1:8" s="406" customFormat="1">
      <c r="A893" s="537">
        <v>710</v>
      </c>
      <c r="B893" s="405" t="str">
        <f t="shared" si="14"/>
        <v>Dawson Smith U15B</v>
      </c>
      <c r="C893" s="538" t="s">
        <v>1598</v>
      </c>
      <c r="D893" s="539" t="s">
        <v>129</v>
      </c>
      <c r="E893" s="520">
        <v>37923</v>
      </c>
      <c r="F893" s="547" t="s">
        <v>2175</v>
      </c>
      <c r="G893" s="383"/>
      <c r="H893" s="315"/>
    </row>
    <row r="894" spans="1:8" s="406" customFormat="1">
      <c r="A894" s="537">
        <v>711</v>
      </c>
      <c r="B894" s="405" t="str">
        <f t="shared" si="14"/>
        <v>Emma Stepto VW</v>
      </c>
      <c r="C894" s="538" t="s">
        <v>1598</v>
      </c>
      <c r="D894" s="548" t="s">
        <v>2950</v>
      </c>
      <c r="E894" s="467">
        <v>25662</v>
      </c>
      <c r="F894" s="468" t="s">
        <v>2951</v>
      </c>
      <c r="G894" s="383"/>
      <c r="H894" s="315"/>
    </row>
    <row r="895" spans="1:8" s="406" customFormat="1">
      <c r="A895" s="537">
        <v>712</v>
      </c>
      <c r="B895" s="405" t="str">
        <f t="shared" si="14"/>
        <v>Connor Swan SM</v>
      </c>
      <c r="C895" s="538" t="s">
        <v>1598</v>
      </c>
      <c r="D895" s="539" t="s">
        <v>137</v>
      </c>
      <c r="E895" s="544" t="s">
        <v>2476</v>
      </c>
      <c r="F895" s="363" t="s">
        <v>1707</v>
      </c>
      <c r="G895" s="383"/>
      <c r="H895" s="315"/>
    </row>
    <row r="896" spans="1:8" s="406" customFormat="1">
      <c r="A896" s="537">
        <v>713</v>
      </c>
      <c r="B896" s="405" t="str">
        <f t="shared" si="14"/>
        <v>Piran Clarke SM</v>
      </c>
      <c r="C896" s="538" t="s">
        <v>1598</v>
      </c>
      <c r="D896" s="539" t="s">
        <v>137</v>
      </c>
      <c r="E896" s="417" t="s">
        <v>2431</v>
      </c>
      <c r="F896" s="418" t="s">
        <v>2432</v>
      </c>
      <c r="G896" s="383"/>
      <c r="H896" s="315"/>
    </row>
    <row r="897" spans="1:8" s="406" customFormat="1">
      <c r="A897" s="537">
        <v>714</v>
      </c>
      <c r="B897" s="405" t="str">
        <f t="shared" si="14"/>
        <v>Edward Mitchell U15B</v>
      </c>
      <c r="C897" s="538" t="s">
        <v>1598</v>
      </c>
      <c r="D897" s="539" t="s">
        <v>129</v>
      </c>
      <c r="E897" s="417">
        <v>37665</v>
      </c>
      <c r="F897" s="418" t="s">
        <v>2176</v>
      </c>
      <c r="G897" s="383"/>
      <c r="H897" s="315"/>
    </row>
    <row r="898" spans="1:8" s="406" customFormat="1">
      <c r="A898" s="537">
        <v>715</v>
      </c>
      <c r="B898" s="405" t="str">
        <f t="shared" si="14"/>
        <v>Mo Pearson VW</v>
      </c>
      <c r="C898" s="538" t="s">
        <v>1598</v>
      </c>
      <c r="D898" s="539" t="s">
        <v>2950</v>
      </c>
      <c r="E898" s="425">
        <v>17934</v>
      </c>
      <c r="F898" s="424" t="s">
        <v>1141</v>
      </c>
      <c r="G898" s="383"/>
      <c r="H898" s="315"/>
    </row>
    <row r="899" spans="1:8" s="406" customFormat="1">
      <c r="A899" s="537">
        <v>716</v>
      </c>
      <c r="B899" s="405" t="str">
        <f t="shared" si="14"/>
        <v>Catherine Groves U15G</v>
      </c>
      <c r="C899" s="538" t="s">
        <v>1598</v>
      </c>
      <c r="D899" s="549" t="s">
        <v>128</v>
      </c>
      <c r="E899" s="543" t="s">
        <v>2433</v>
      </c>
      <c r="F899" s="550" t="s">
        <v>2111</v>
      </c>
      <c r="G899" s="383"/>
      <c r="H899" s="315"/>
    </row>
    <row r="900" spans="1:8" s="406" customFormat="1">
      <c r="A900" s="537">
        <v>717</v>
      </c>
      <c r="B900" s="405" t="str">
        <f t="shared" si="14"/>
        <v>Joseph Schenk SM</v>
      </c>
      <c r="C900" s="538" t="s">
        <v>1598</v>
      </c>
      <c r="D900" s="539" t="s">
        <v>137</v>
      </c>
      <c r="E900" s="541" t="s">
        <v>2434</v>
      </c>
      <c r="F900" s="418" t="s">
        <v>1268</v>
      </c>
      <c r="G900" s="383"/>
      <c r="H900" s="315"/>
    </row>
    <row r="901" spans="1:8" s="406" customFormat="1">
      <c r="A901" s="537">
        <v>718</v>
      </c>
      <c r="B901" s="405" t="str">
        <f t="shared" si="14"/>
        <v>Zara Mitchell U15G</v>
      </c>
      <c r="C901" s="538" t="s">
        <v>1598</v>
      </c>
      <c r="D901" s="548" t="s">
        <v>128</v>
      </c>
      <c r="E901" s="467">
        <v>38148</v>
      </c>
      <c r="F901" s="468" t="s">
        <v>2952</v>
      </c>
      <c r="G901" s="383"/>
      <c r="H901" s="315"/>
    </row>
    <row r="902" spans="1:8" s="406" customFormat="1">
      <c r="A902" s="537">
        <v>719</v>
      </c>
      <c r="B902" s="405" t="str">
        <f t="shared" si="14"/>
        <v>Zoe Lawrence U15G</v>
      </c>
      <c r="C902" s="538" t="s">
        <v>1598</v>
      </c>
      <c r="D902" s="539" t="s">
        <v>128</v>
      </c>
      <c r="E902" s="543" t="s">
        <v>2436</v>
      </c>
      <c r="F902" s="418" t="s">
        <v>2112</v>
      </c>
      <c r="G902" s="383"/>
      <c r="H902" s="315"/>
    </row>
    <row r="903" spans="1:8" s="406" customFormat="1">
      <c r="A903" s="537">
        <v>720</v>
      </c>
      <c r="B903" s="405" t="str">
        <f t="shared" si="14"/>
        <v>George Mitchell U13B</v>
      </c>
      <c r="C903" s="538" t="s">
        <v>1598</v>
      </c>
      <c r="D903" s="549" t="s">
        <v>127</v>
      </c>
      <c r="E903" s="515" t="s">
        <v>2437</v>
      </c>
      <c r="F903" s="550" t="s">
        <v>2438</v>
      </c>
      <c r="G903" s="383"/>
      <c r="H903" s="315"/>
    </row>
    <row r="904" spans="1:8" s="406" customFormat="1">
      <c r="A904" s="537">
        <v>721</v>
      </c>
      <c r="B904" s="405" t="str">
        <f t="shared" si="14"/>
        <v>Archie Vingoe U17M</v>
      </c>
      <c r="C904" s="538" t="s">
        <v>1598</v>
      </c>
      <c r="D904" s="540" t="s">
        <v>131</v>
      </c>
      <c r="E904" s="425">
        <v>37286</v>
      </c>
      <c r="F904" s="424" t="s">
        <v>3291</v>
      </c>
      <c r="G904" s="383"/>
      <c r="H904" s="315"/>
    </row>
    <row r="905" spans="1:8" s="406" customFormat="1">
      <c r="A905" s="537">
        <v>722</v>
      </c>
      <c r="B905" s="405" t="str">
        <f t="shared" si="14"/>
        <v>Hannah Smith U20W</v>
      </c>
      <c r="C905" s="538" t="s">
        <v>1598</v>
      </c>
      <c r="D905" s="540" t="s">
        <v>1168</v>
      </c>
      <c r="E905" s="544" t="s">
        <v>2485</v>
      </c>
      <c r="F905" s="424" t="s">
        <v>2150</v>
      </c>
      <c r="G905" s="383"/>
      <c r="H905" s="315"/>
    </row>
    <row r="906" spans="1:8" s="406" customFormat="1">
      <c r="A906" s="537">
        <v>723</v>
      </c>
      <c r="B906" s="376" t="str">
        <f t="shared" si="14"/>
        <v>Ian Wright MV60</v>
      </c>
      <c r="C906" s="538" t="s">
        <v>1598</v>
      </c>
      <c r="D906" s="540" t="s">
        <v>3292</v>
      </c>
      <c r="E906" s="544"/>
      <c r="F906" s="424" t="s">
        <v>747</v>
      </c>
      <c r="G906" s="383"/>
      <c r="H906" s="315"/>
    </row>
    <row r="907" spans="1:8" s="406" customFormat="1">
      <c r="A907" s="537">
        <v>724</v>
      </c>
      <c r="B907" s="405" t="str">
        <f t="shared" si="14"/>
        <v>Kerensa Riley U15G</v>
      </c>
      <c r="C907" s="538" t="s">
        <v>1598</v>
      </c>
      <c r="D907" s="539" t="s">
        <v>128</v>
      </c>
      <c r="E907" s="422">
        <v>37799</v>
      </c>
      <c r="F907" s="363" t="s">
        <v>1915</v>
      </c>
      <c r="G907" s="383"/>
      <c r="H907" s="315"/>
    </row>
    <row r="908" spans="1:8" s="406" customFormat="1">
      <c r="A908" s="537">
        <v>725</v>
      </c>
      <c r="B908" s="405" t="str">
        <f t="shared" si="14"/>
        <v>Caitlin Keaney U13G</v>
      </c>
      <c r="C908" s="538" t="s">
        <v>1598</v>
      </c>
      <c r="D908" s="539" t="s">
        <v>126</v>
      </c>
      <c r="E908" s="422" t="s">
        <v>2435</v>
      </c>
      <c r="F908" s="363" t="s">
        <v>2441</v>
      </c>
      <c r="G908" s="383"/>
      <c r="H908" s="315"/>
    </row>
    <row r="909" spans="1:8" s="406" customFormat="1">
      <c r="A909" s="537">
        <v>726</v>
      </c>
      <c r="B909" s="405" t="str">
        <f t="shared" si="14"/>
        <v xml:space="preserve">Bailey Hampson U17M </v>
      </c>
      <c r="C909" s="538" t="s">
        <v>1598</v>
      </c>
      <c r="D909" s="540" t="s">
        <v>3176</v>
      </c>
      <c r="E909" s="425">
        <v>37346</v>
      </c>
      <c r="F909" s="468" t="s">
        <v>3177</v>
      </c>
      <c r="G909" s="383"/>
      <c r="H909" s="315"/>
    </row>
    <row r="910" spans="1:8" s="406" customFormat="1">
      <c r="A910" s="537">
        <v>727</v>
      </c>
      <c r="B910" s="405" t="str">
        <f t="shared" si="14"/>
        <v>Harvey Lemon U13B</v>
      </c>
      <c r="C910" s="538" t="s">
        <v>1598</v>
      </c>
      <c r="D910" s="539" t="s">
        <v>127</v>
      </c>
      <c r="E910" s="425">
        <v>38495</v>
      </c>
      <c r="F910" s="363" t="s">
        <v>3075</v>
      </c>
      <c r="G910" s="383"/>
      <c r="H910" s="315"/>
    </row>
    <row r="911" spans="1:8" s="406" customFormat="1">
      <c r="A911" s="537">
        <v>728</v>
      </c>
      <c r="B911" s="405" t="str">
        <f t="shared" si="14"/>
        <v>Lucy Hughes U15G</v>
      </c>
      <c r="C911" s="538" t="s">
        <v>1598</v>
      </c>
      <c r="D911" s="539" t="s">
        <v>128</v>
      </c>
      <c r="E911" s="425" t="s">
        <v>2479</v>
      </c>
      <c r="F911" s="420" t="s">
        <v>2146</v>
      </c>
      <c r="G911" s="383"/>
      <c r="H911" s="315"/>
    </row>
    <row r="912" spans="1:8" s="406" customFormat="1">
      <c r="A912" s="537">
        <v>729</v>
      </c>
      <c r="B912" s="405" t="str">
        <f t="shared" si="14"/>
        <v>Karl Swan VM</v>
      </c>
      <c r="C912" s="538" t="s">
        <v>1598</v>
      </c>
      <c r="D912" s="539" t="s">
        <v>2953</v>
      </c>
      <c r="E912" s="544" t="s">
        <v>2443</v>
      </c>
      <c r="F912" s="363" t="s">
        <v>1705</v>
      </c>
      <c r="G912" s="383"/>
      <c r="H912" s="315"/>
    </row>
    <row r="913" spans="1:8" s="406" customFormat="1">
      <c r="A913" s="537">
        <v>730</v>
      </c>
      <c r="B913" s="405" t="str">
        <f t="shared" si="14"/>
        <v>Neil Tunstall VM</v>
      </c>
      <c r="C913" s="538" t="s">
        <v>1598</v>
      </c>
      <c r="D913" s="539" t="s">
        <v>2953</v>
      </c>
      <c r="E913" s="544" t="s">
        <v>2444</v>
      </c>
      <c r="F913" s="363" t="s">
        <v>906</v>
      </c>
      <c r="G913" s="383"/>
      <c r="H913" s="315"/>
    </row>
    <row r="914" spans="1:8" s="406" customFormat="1">
      <c r="A914" s="537">
        <v>731</v>
      </c>
      <c r="B914" s="405" t="str">
        <f t="shared" si="14"/>
        <v>Stuart Caudery VM</v>
      </c>
      <c r="C914" s="538" t="s">
        <v>1598</v>
      </c>
      <c r="D914" s="539" t="s">
        <v>2953</v>
      </c>
      <c r="E914" s="425" t="s">
        <v>2445</v>
      </c>
      <c r="F914" s="363" t="s">
        <v>1706</v>
      </c>
      <c r="G914" s="383"/>
      <c r="H914" s="315"/>
    </row>
    <row r="915" spans="1:8" s="406" customFormat="1">
      <c r="A915" s="537">
        <v>732</v>
      </c>
      <c r="B915" s="405" t="str">
        <f t="shared" si="14"/>
        <v>Henry Sheffield U15B</v>
      </c>
      <c r="C915" s="538" t="s">
        <v>1598</v>
      </c>
      <c r="D915" s="418" t="s">
        <v>129</v>
      </c>
      <c r="E915" s="425">
        <v>37895</v>
      </c>
      <c r="F915" s="363" t="s">
        <v>3137</v>
      </c>
      <c r="G915" s="383"/>
      <c r="H915" s="315"/>
    </row>
    <row r="916" spans="1:8" s="406" customFormat="1">
      <c r="A916" s="537">
        <v>733</v>
      </c>
      <c r="B916" s="405" t="str">
        <f t="shared" si="14"/>
        <v>Ethan Daddow U17M</v>
      </c>
      <c r="C916" s="538" t="s">
        <v>1598</v>
      </c>
      <c r="D916" s="539" t="s">
        <v>131</v>
      </c>
      <c r="E916" s="419">
        <v>37152</v>
      </c>
      <c r="F916" s="420" t="s">
        <v>3076</v>
      </c>
      <c r="G916" s="383"/>
      <c r="H916" s="315"/>
    </row>
    <row r="917" spans="1:8" s="406" customFormat="1">
      <c r="A917" s="537">
        <v>734</v>
      </c>
      <c r="B917" s="405" t="str">
        <f t="shared" si="14"/>
        <v>Aaron Worgan U15B</v>
      </c>
      <c r="C917" s="538" t="s">
        <v>1598</v>
      </c>
      <c r="D917" s="539" t="s">
        <v>129</v>
      </c>
      <c r="E917" s="544" t="s">
        <v>2448</v>
      </c>
      <c r="F917" s="363" t="s">
        <v>2177</v>
      </c>
      <c r="G917" s="383"/>
      <c r="H917" s="315"/>
    </row>
    <row r="918" spans="1:8" s="406" customFormat="1">
      <c r="A918" s="537">
        <v>735</v>
      </c>
      <c r="B918" s="405" t="str">
        <f t="shared" si="14"/>
        <v>Luke Downing U15B</v>
      </c>
      <c r="C918" s="538" t="s">
        <v>1598</v>
      </c>
      <c r="D918" s="540" t="s">
        <v>129</v>
      </c>
      <c r="E918" s="544" t="s">
        <v>2478</v>
      </c>
      <c r="F918" s="424" t="s">
        <v>2149</v>
      </c>
      <c r="G918" s="383"/>
      <c r="H918" s="315"/>
    </row>
    <row r="919" spans="1:8" s="406" customFormat="1">
      <c r="A919" s="644">
        <v>736</v>
      </c>
      <c r="B919" s="632" t="str">
        <f t="shared" si="14"/>
        <v>Evie Pell U13G</v>
      </c>
      <c r="C919" s="645" t="s">
        <v>1598</v>
      </c>
      <c r="D919" s="647" t="s">
        <v>126</v>
      </c>
      <c r="E919" s="594">
        <v>38479</v>
      </c>
      <c r="F919" s="595" t="s">
        <v>3178</v>
      </c>
      <c r="G919" s="383"/>
      <c r="H919" s="315"/>
    </row>
    <row r="920" spans="1:8" s="406" customFormat="1">
      <c r="A920" s="537">
        <v>737</v>
      </c>
      <c r="B920" s="405" t="str">
        <f t="shared" si="14"/>
        <v>Heidi Tregenza SW</v>
      </c>
      <c r="C920" s="538" t="s">
        <v>1598</v>
      </c>
      <c r="D920" s="539" t="s">
        <v>233</v>
      </c>
      <c r="E920" s="544" t="s">
        <v>3077</v>
      </c>
      <c r="F920" s="363" t="s">
        <v>3078</v>
      </c>
      <c r="G920" s="383"/>
      <c r="H920" s="315"/>
    </row>
    <row r="921" spans="1:8" s="406" customFormat="1">
      <c r="A921" s="537">
        <v>738</v>
      </c>
      <c r="B921" s="405" t="str">
        <f t="shared" si="14"/>
        <v>Abigail Jose U13G</v>
      </c>
      <c r="C921" s="538" t="s">
        <v>1598</v>
      </c>
      <c r="D921" s="548" t="s">
        <v>126</v>
      </c>
      <c r="E921" s="467">
        <v>38263</v>
      </c>
      <c r="F921" s="468" t="s">
        <v>2954</v>
      </c>
      <c r="G921" s="383"/>
      <c r="H921" s="315"/>
    </row>
    <row r="922" spans="1:8" s="406" customFormat="1">
      <c r="A922" s="537">
        <v>739</v>
      </c>
      <c r="B922" s="405" t="str">
        <f t="shared" si="14"/>
        <v>Sol Merritt U15B</v>
      </c>
      <c r="C922" s="538" t="s">
        <v>1598</v>
      </c>
      <c r="D922" s="548" t="s">
        <v>129</v>
      </c>
      <c r="E922" s="467">
        <v>37509</v>
      </c>
      <c r="F922" s="468" t="s">
        <v>2955</v>
      </c>
      <c r="G922" s="383"/>
      <c r="H922" s="315"/>
    </row>
    <row r="923" spans="1:8" s="406" customFormat="1">
      <c r="A923" s="537">
        <v>740</v>
      </c>
      <c r="B923" s="405" t="str">
        <f t="shared" si="14"/>
        <v>Jay Hussaini SM</v>
      </c>
      <c r="C923" s="538" t="s">
        <v>1598</v>
      </c>
      <c r="D923" s="540" t="s">
        <v>137</v>
      </c>
      <c r="E923" s="515" t="s">
        <v>2350</v>
      </c>
      <c r="F923" s="468" t="s">
        <v>41</v>
      </c>
      <c r="G923" s="383"/>
      <c r="H923" s="315"/>
    </row>
    <row r="924" spans="1:8" s="406" customFormat="1">
      <c r="A924" s="537">
        <v>741</v>
      </c>
      <c r="B924" s="405" t="str">
        <f t="shared" si="14"/>
        <v>Daniel Hoblyn SM</v>
      </c>
      <c r="C924" s="538" t="s">
        <v>1598</v>
      </c>
      <c r="D924" s="539" t="s">
        <v>137</v>
      </c>
      <c r="E924" s="425" t="s">
        <v>2483</v>
      </c>
      <c r="F924" s="363" t="s">
        <v>1919</v>
      </c>
      <c r="G924" s="383"/>
      <c r="H924" s="315"/>
    </row>
    <row r="925" spans="1:8" s="406" customFormat="1">
      <c r="A925" s="537">
        <v>742</v>
      </c>
      <c r="B925" s="405" t="str">
        <f t="shared" si="14"/>
        <v>Katie Walker U20W</v>
      </c>
      <c r="C925" s="538" t="s">
        <v>1598</v>
      </c>
      <c r="D925" s="548" t="s">
        <v>1168</v>
      </c>
      <c r="E925" s="467">
        <v>36610</v>
      </c>
      <c r="F925" s="468" t="s">
        <v>2956</v>
      </c>
      <c r="G925" s="383"/>
      <c r="H925" s="315"/>
    </row>
    <row r="926" spans="1:8" s="406" customFormat="1">
      <c r="A926" s="537">
        <v>743</v>
      </c>
      <c r="B926" s="405" t="str">
        <f t="shared" si="14"/>
        <v>Harry Owen U17M</v>
      </c>
      <c r="C926" s="538" t="s">
        <v>1598</v>
      </c>
      <c r="D926" s="540" t="s">
        <v>131</v>
      </c>
      <c r="E926" s="515" t="s">
        <v>2450</v>
      </c>
      <c r="F926" s="468" t="s">
        <v>2451</v>
      </c>
      <c r="G926" s="383"/>
      <c r="H926" s="315"/>
    </row>
    <row r="927" spans="1:8" s="406" customFormat="1">
      <c r="A927" s="537">
        <v>744</v>
      </c>
      <c r="B927" s="405" t="str">
        <f t="shared" si="14"/>
        <v>Jess White U15G</v>
      </c>
      <c r="C927" s="538" t="s">
        <v>1598</v>
      </c>
      <c r="D927" s="548" t="s">
        <v>128</v>
      </c>
      <c r="E927" s="467">
        <v>37636</v>
      </c>
      <c r="F927" s="468" t="s">
        <v>2957</v>
      </c>
      <c r="G927" s="383"/>
      <c r="H927" s="315"/>
    </row>
    <row r="928" spans="1:8" s="406" customFormat="1">
      <c r="A928" s="537">
        <v>745</v>
      </c>
      <c r="B928" s="405" t="str">
        <f t="shared" si="14"/>
        <v>Abhika Gupta U17M</v>
      </c>
      <c r="C928" s="538" t="s">
        <v>1598</v>
      </c>
      <c r="D928" s="539" t="s">
        <v>131</v>
      </c>
      <c r="E928" s="544" t="s">
        <v>2452</v>
      </c>
      <c r="F928" s="363" t="s">
        <v>2147</v>
      </c>
      <c r="G928" s="383"/>
      <c r="H928" s="315"/>
    </row>
    <row r="929" spans="1:8" s="406" customFormat="1">
      <c r="A929" s="537">
        <v>746</v>
      </c>
      <c r="B929" s="405" t="str">
        <f t="shared" si="14"/>
        <v>Amye Kitto U15G</v>
      </c>
      <c r="C929" s="538" t="s">
        <v>1598</v>
      </c>
      <c r="D929" s="539" t="s">
        <v>128</v>
      </c>
      <c r="E929" s="425">
        <v>37822</v>
      </c>
      <c r="F929" s="420" t="s">
        <v>2958</v>
      </c>
      <c r="G929" s="383"/>
      <c r="H929" s="315"/>
    </row>
    <row r="930" spans="1:8" s="406" customFormat="1">
      <c r="A930" s="537">
        <v>747</v>
      </c>
      <c r="B930" s="405" t="str">
        <f t="shared" si="14"/>
        <v>Sam Jose U17M</v>
      </c>
      <c r="C930" s="538" t="s">
        <v>1598</v>
      </c>
      <c r="D930" s="539" t="s">
        <v>131</v>
      </c>
      <c r="E930" s="425">
        <v>37283</v>
      </c>
      <c r="F930" s="363" t="s">
        <v>3079</v>
      </c>
      <c r="G930" s="383"/>
      <c r="H930" s="315"/>
    </row>
    <row r="931" spans="1:8" s="406" customFormat="1">
      <c r="A931" s="537">
        <v>748</v>
      </c>
      <c r="B931" s="405" t="str">
        <f t="shared" si="14"/>
        <v>Jaden Crockford U15B</v>
      </c>
      <c r="C931" s="538" t="s">
        <v>1598</v>
      </c>
      <c r="D931" s="539" t="s">
        <v>129</v>
      </c>
      <c r="E931" s="419">
        <v>37548</v>
      </c>
      <c r="F931" s="423" t="s">
        <v>3080</v>
      </c>
      <c r="G931" s="383"/>
      <c r="H931" s="315"/>
    </row>
    <row r="932" spans="1:8" s="406" customFormat="1">
      <c r="A932" s="537">
        <v>749</v>
      </c>
      <c r="B932" s="405" t="str">
        <f t="shared" si="14"/>
        <v>Oliver Lewis U15B</v>
      </c>
      <c r="C932" s="538" t="s">
        <v>1598</v>
      </c>
      <c r="D932" s="548" t="s">
        <v>129</v>
      </c>
      <c r="E932" s="467">
        <v>37617</v>
      </c>
      <c r="F932" s="468" t="s">
        <v>2959</v>
      </c>
      <c r="G932" s="383"/>
      <c r="H932" s="315"/>
    </row>
    <row r="933" spans="1:8" s="406" customFormat="1">
      <c r="A933" s="537">
        <v>750</v>
      </c>
      <c r="B933" s="405" t="str">
        <f t="shared" si="14"/>
        <v>Michael Dugan VM</v>
      </c>
      <c r="C933" s="538" t="s">
        <v>1598</v>
      </c>
      <c r="D933" s="539" t="s">
        <v>2953</v>
      </c>
      <c r="E933" s="421" t="s">
        <v>2456</v>
      </c>
      <c r="F933" s="420" t="s">
        <v>2457</v>
      </c>
      <c r="G933" s="383"/>
      <c r="H933" s="315"/>
    </row>
    <row r="934" spans="1:8" s="406" customFormat="1">
      <c r="A934" s="537">
        <v>751</v>
      </c>
      <c r="B934" s="405" t="str">
        <f t="shared" si="14"/>
        <v>Jacob McAlhone U17M</v>
      </c>
      <c r="C934" s="538" t="s">
        <v>1598</v>
      </c>
      <c r="D934" s="539" t="s">
        <v>131</v>
      </c>
      <c r="E934" s="421" t="s">
        <v>1617</v>
      </c>
      <c r="F934" s="420" t="s">
        <v>1618</v>
      </c>
      <c r="G934" s="383"/>
      <c r="H934" s="315"/>
    </row>
    <row r="935" spans="1:8" s="406" customFormat="1">
      <c r="A935" s="537">
        <v>752</v>
      </c>
      <c r="B935" s="405" t="str">
        <f t="shared" si="14"/>
        <v>Ben Parker U17M</v>
      </c>
      <c r="C935" s="538" t="s">
        <v>1598</v>
      </c>
      <c r="D935" s="539" t="s">
        <v>131</v>
      </c>
      <c r="E935" s="421" t="s">
        <v>1615</v>
      </c>
      <c r="F935" s="420" t="s">
        <v>1616</v>
      </c>
      <c r="G935" s="383"/>
      <c r="H935" s="315"/>
    </row>
    <row r="936" spans="1:8" s="406" customFormat="1">
      <c r="A936" s="537">
        <v>753</v>
      </c>
      <c r="B936" s="405" t="str">
        <f t="shared" si="14"/>
        <v>Freya Gat- Guest U15G</v>
      </c>
      <c r="C936" s="596" t="s">
        <v>1598</v>
      </c>
      <c r="D936" s="540" t="s">
        <v>128</v>
      </c>
      <c r="E936" s="544" t="s">
        <v>3179</v>
      </c>
      <c r="F936" s="424" t="s">
        <v>3081</v>
      </c>
      <c r="G936" s="383"/>
      <c r="H936" s="315"/>
    </row>
    <row r="937" spans="1:8" s="406" customFormat="1">
      <c r="A937" s="537">
        <v>754</v>
      </c>
      <c r="B937" s="405" t="str">
        <f t="shared" si="14"/>
        <v>Leon Smith U15B</v>
      </c>
      <c r="C937" s="538" t="s">
        <v>1598</v>
      </c>
      <c r="D937" s="540" t="s">
        <v>129</v>
      </c>
      <c r="E937" s="425" t="s">
        <v>2458</v>
      </c>
      <c r="F937" s="424" t="s">
        <v>1918</v>
      </c>
      <c r="G937" s="383"/>
      <c r="H937" s="315"/>
    </row>
    <row r="938" spans="1:8" s="406" customFormat="1">
      <c r="A938" s="537">
        <v>755</v>
      </c>
      <c r="B938" s="405" t="str">
        <f t="shared" si="14"/>
        <v>Sam Robinson U13B</v>
      </c>
      <c r="C938" s="538" t="s">
        <v>1598</v>
      </c>
      <c r="D938" s="539" t="s">
        <v>127</v>
      </c>
      <c r="E938" s="425">
        <v>38611</v>
      </c>
      <c r="F938" s="363" t="s">
        <v>3180</v>
      </c>
      <c r="G938" s="383"/>
      <c r="H938" s="315"/>
    </row>
    <row r="939" spans="1:8" s="406" customFormat="1">
      <c r="A939" s="537">
        <v>756</v>
      </c>
      <c r="B939" s="405" t="str">
        <f t="shared" si="14"/>
        <v>Kieran Harvey SM</v>
      </c>
      <c r="C939" s="538" t="s">
        <v>1598</v>
      </c>
      <c r="D939" s="539" t="s">
        <v>137</v>
      </c>
      <c r="E939" s="544" t="s">
        <v>2459</v>
      </c>
      <c r="F939" s="363" t="s">
        <v>765</v>
      </c>
      <c r="G939" s="383"/>
      <c r="H939" s="315"/>
    </row>
    <row r="940" spans="1:8" s="406" customFormat="1">
      <c r="A940" s="537">
        <v>757</v>
      </c>
      <c r="B940" s="405" t="str">
        <f t="shared" si="14"/>
        <v>Kristof Klimek U17M</v>
      </c>
      <c r="C940" s="538" t="s">
        <v>1598</v>
      </c>
      <c r="D940" s="539" t="s">
        <v>131</v>
      </c>
      <c r="E940" s="544" t="s">
        <v>2460</v>
      </c>
      <c r="F940" s="363" t="s">
        <v>2461</v>
      </c>
      <c r="G940" s="383"/>
      <c r="H940" s="315"/>
    </row>
    <row r="941" spans="1:8" s="406" customFormat="1">
      <c r="A941" s="644">
        <v>758</v>
      </c>
      <c r="B941" s="632" t="str">
        <f t="shared" si="14"/>
        <v>Floyd Ratcliffe U17M</v>
      </c>
      <c r="C941" s="645" t="s">
        <v>1598</v>
      </c>
      <c r="D941" s="593" t="s">
        <v>131</v>
      </c>
      <c r="E941" s="594">
        <v>36835</v>
      </c>
      <c r="F941" s="595" t="s">
        <v>3181</v>
      </c>
      <c r="G941" s="383"/>
      <c r="H941" s="315"/>
    </row>
    <row r="942" spans="1:8" s="406" customFormat="1">
      <c r="A942" s="537">
        <v>759</v>
      </c>
      <c r="B942" s="405" t="str">
        <f t="shared" si="14"/>
        <v>Nell Savage U20W</v>
      </c>
      <c r="C942" s="538" t="s">
        <v>1598</v>
      </c>
      <c r="D942" s="548" t="s">
        <v>1168</v>
      </c>
      <c r="E942" s="544" t="s">
        <v>2491</v>
      </c>
      <c r="F942" s="424" t="s">
        <v>2118</v>
      </c>
      <c r="G942" s="383"/>
      <c r="H942" s="315"/>
    </row>
    <row r="943" spans="1:8" s="406" customFormat="1">
      <c r="A943" s="537">
        <v>760</v>
      </c>
      <c r="B943" s="405" t="str">
        <f t="shared" si="14"/>
        <v>Will Houghton U17M</v>
      </c>
      <c r="C943" s="538" t="s">
        <v>1598</v>
      </c>
      <c r="D943" s="540" t="s">
        <v>131</v>
      </c>
      <c r="E943" s="543" t="s">
        <v>2462</v>
      </c>
      <c r="F943" s="542" t="s">
        <v>3138</v>
      </c>
      <c r="G943" s="383"/>
      <c r="H943" s="315"/>
    </row>
    <row r="944" spans="1:8" s="406" customFormat="1">
      <c r="A944" s="537">
        <v>761</v>
      </c>
      <c r="B944" s="405" t="str">
        <f t="shared" si="14"/>
        <v>Choire Lister U15G</v>
      </c>
      <c r="C944" s="538" t="s">
        <v>1598</v>
      </c>
      <c r="D944" s="548" t="s">
        <v>128</v>
      </c>
      <c r="E944" s="425">
        <v>37999</v>
      </c>
      <c r="F944" s="468" t="s">
        <v>2960</v>
      </c>
      <c r="G944" s="383"/>
      <c r="H944" s="315"/>
    </row>
    <row r="945" spans="1:8" s="406" customFormat="1">
      <c r="A945" s="537">
        <v>762</v>
      </c>
      <c r="B945" s="405" t="str">
        <f t="shared" si="14"/>
        <v>Rebecca Gray U20W</v>
      </c>
      <c r="C945" s="538" t="s">
        <v>1598</v>
      </c>
      <c r="D945" s="540" t="s">
        <v>1168</v>
      </c>
      <c r="E945" s="422">
        <v>36072</v>
      </c>
      <c r="F945" s="363" t="s">
        <v>1609</v>
      </c>
      <c r="G945" s="383"/>
      <c r="H945" s="315"/>
    </row>
    <row r="946" spans="1:8" s="406" customFormat="1">
      <c r="A946" s="537">
        <v>763</v>
      </c>
      <c r="B946" s="405" t="str">
        <f t="shared" si="14"/>
        <v>Hayden Jenkin U17M</v>
      </c>
      <c r="C946" s="538" t="s">
        <v>1598</v>
      </c>
      <c r="D946" s="648" t="s">
        <v>131</v>
      </c>
      <c r="E946" s="467">
        <v>37406</v>
      </c>
      <c r="F946" s="468" t="s">
        <v>2961</v>
      </c>
      <c r="G946" s="383"/>
      <c r="H946" s="315"/>
    </row>
    <row r="947" spans="1:8" s="406" customFormat="1">
      <c r="A947" s="537">
        <v>764</v>
      </c>
      <c r="B947" s="405" t="str">
        <f t="shared" si="14"/>
        <v>Molly Caudery U20W</v>
      </c>
      <c r="C947" s="649" t="s">
        <v>1598</v>
      </c>
      <c r="D947" s="551" t="s">
        <v>1168</v>
      </c>
      <c r="E947" s="422">
        <v>36602</v>
      </c>
      <c r="F947" s="363" t="s">
        <v>1689</v>
      </c>
      <c r="G947" s="383"/>
      <c r="H947" s="315"/>
    </row>
    <row r="948" spans="1:8" s="406" customFormat="1">
      <c r="A948" s="537">
        <v>765</v>
      </c>
      <c r="B948" s="405" t="str">
        <f t="shared" si="14"/>
        <v>Jacob Milligan U17M</v>
      </c>
      <c r="C948" s="538" t="s">
        <v>1598</v>
      </c>
      <c r="D948" s="539" t="s">
        <v>131</v>
      </c>
      <c r="E948" s="425" t="s">
        <v>2463</v>
      </c>
      <c r="F948" s="363" t="s">
        <v>1713</v>
      </c>
      <c r="G948" s="383"/>
      <c r="H948" s="315"/>
    </row>
    <row r="949" spans="1:8" s="406" customFormat="1">
      <c r="A949" s="537">
        <v>766</v>
      </c>
      <c r="B949" s="405" t="str">
        <f t="shared" si="14"/>
        <v>Samuel Goodchild U17M [U20M</v>
      </c>
      <c r="C949" s="538" t="s">
        <v>1598</v>
      </c>
      <c r="D949" s="539" t="s">
        <v>3293</v>
      </c>
      <c r="E949" s="425" t="s">
        <v>2464</v>
      </c>
      <c r="F949" s="363" t="s">
        <v>1920</v>
      </c>
      <c r="G949" s="383"/>
      <c r="H949" s="315"/>
    </row>
    <row r="950" spans="1:8" s="406" customFormat="1">
      <c r="A950" s="537">
        <v>767</v>
      </c>
      <c r="B950" s="405" t="str">
        <f t="shared" si="14"/>
        <v>Kian Crockford U13B</v>
      </c>
      <c r="C950" s="538" t="s">
        <v>1598</v>
      </c>
      <c r="D950" s="539" t="s">
        <v>127</v>
      </c>
      <c r="E950" s="425">
        <v>38274</v>
      </c>
      <c r="F950" s="363" t="s">
        <v>3182</v>
      </c>
      <c r="G950" s="383"/>
      <c r="H950" s="315"/>
    </row>
    <row r="951" spans="1:8" s="406" customFormat="1">
      <c r="A951" s="537">
        <v>768</v>
      </c>
      <c r="B951" s="405" t="str">
        <f t="shared" si="14"/>
        <v>Katie Hughes U20W</v>
      </c>
      <c r="C951" s="538" t="s">
        <v>1598</v>
      </c>
      <c r="D951" s="551" t="s">
        <v>1168</v>
      </c>
      <c r="E951" s="422">
        <v>36429</v>
      </c>
      <c r="F951" s="363" t="s">
        <v>1610</v>
      </c>
      <c r="G951" s="383"/>
      <c r="H951" s="315"/>
    </row>
    <row r="952" spans="1:8" s="406" customFormat="1">
      <c r="A952" s="537">
        <v>769</v>
      </c>
      <c r="B952" s="405" t="str">
        <f t="shared" si="14"/>
        <v>Connor Drew U17M</v>
      </c>
      <c r="C952" s="538" t="s">
        <v>1598</v>
      </c>
      <c r="D952" s="539" t="s">
        <v>131</v>
      </c>
      <c r="E952" s="544" t="s">
        <v>2466</v>
      </c>
      <c r="F952" s="363" t="s">
        <v>2148</v>
      </c>
      <c r="G952" s="383"/>
      <c r="H952" s="315"/>
    </row>
    <row r="953" spans="1:8" s="406" customFormat="1">
      <c r="A953" s="537">
        <v>770</v>
      </c>
      <c r="B953" s="405" t="str">
        <f t="shared" si="14"/>
        <v>Stella Pope U13G</v>
      </c>
      <c r="C953" s="538" t="s">
        <v>1598</v>
      </c>
      <c r="D953" s="539" t="s">
        <v>126</v>
      </c>
      <c r="E953" s="544" t="s">
        <v>2962</v>
      </c>
      <c r="F953" s="363" t="s">
        <v>2963</v>
      </c>
      <c r="G953" s="383"/>
      <c r="H953" s="315"/>
    </row>
    <row r="954" spans="1:8" s="406" customFormat="1">
      <c r="A954" s="537">
        <v>771</v>
      </c>
      <c r="B954" s="405" t="str">
        <f t="shared" si="14"/>
        <v>Patrick Swan SM</v>
      </c>
      <c r="C954" s="538" t="s">
        <v>1598</v>
      </c>
      <c r="D954" s="540" t="s">
        <v>137</v>
      </c>
      <c r="E954" s="425">
        <v>35687</v>
      </c>
      <c r="F954" s="424" t="s">
        <v>1704</v>
      </c>
      <c r="G954" s="383"/>
      <c r="H954" s="315"/>
    </row>
    <row r="955" spans="1:8" s="406" customFormat="1">
      <c r="A955" s="537">
        <v>772</v>
      </c>
      <c r="B955" s="405" t="str">
        <f t="shared" si="14"/>
        <v>Joseph Cross U17M</v>
      </c>
      <c r="C955" s="538" t="s">
        <v>1598</v>
      </c>
      <c r="D955" s="545" t="s">
        <v>131</v>
      </c>
      <c r="E955" s="425">
        <v>37011</v>
      </c>
      <c r="F955" s="546" t="s">
        <v>2964</v>
      </c>
      <c r="G955" s="383"/>
      <c r="H955" s="315"/>
    </row>
    <row r="956" spans="1:8" s="406" customFormat="1">
      <c r="A956" s="537">
        <v>773</v>
      </c>
      <c r="B956" s="405" t="str">
        <f t="shared" ref="B956:B1019" si="15">F956&amp;" "&amp;D956</f>
        <v>Ben Edwards U15B</v>
      </c>
      <c r="C956" s="538" t="s">
        <v>1598</v>
      </c>
      <c r="D956" s="539" t="s">
        <v>129</v>
      </c>
      <c r="E956" s="650">
        <v>37968</v>
      </c>
      <c r="F956" s="363" t="s">
        <v>3183</v>
      </c>
      <c r="G956" s="383"/>
      <c r="H956" s="315"/>
    </row>
    <row r="957" spans="1:8" s="406" customFormat="1">
      <c r="A957" s="537">
        <v>774</v>
      </c>
      <c r="B957" s="405" t="str">
        <f t="shared" si="15"/>
        <v>Joshua Armytage U15B</v>
      </c>
      <c r="C957" s="538" t="s">
        <v>1598</v>
      </c>
      <c r="D957" s="539" t="s">
        <v>129</v>
      </c>
      <c r="E957" s="425">
        <v>37667</v>
      </c>
      <c r="F957" s="363" t="s">
        <v>2965</v>
      </c>
      <c r="G957" s="383"/>
      <c r="H957" s="315"/>
    </row>
    <row r="958" spans="1:8" s="406" customFormat="1">
      <c r="A958" s="644">
        <v>775</v>
      </c>
      <c r="B958" s="632" t="str">
        <f t="shared" si="15"/>
        <v>Bryher Croker U15G</v>
      </c>
      <c r="C958" s="645" t="s">
        <v>1598</v>
      </c>
      <c r="D958" s="593" t="s">
        <v>128</v>
      </c>
      <c r="E958" s="591" t="s">
        <v>3184</v>
      </c>
      <c r="F958" s="595" t="s">
        <v>3185</v>
      </c>
      <c r="G958" s="383"/>
      <c r="H958" s="315"/>
    </row>
    <row r="959" spans="1:8" s="406" customFormat="1">
      <c r="A959" s="537">
        <v>776</v>
      </c>
      <c r="B959" s="405" t="str">
        <f t="shared" si="15"/>
        <v>Louisa Henn U20W</v>
      </c>
      <c r="C959" s="538" t="s">
        <v>1598</v>
      </c>
      <c r="D959" s="551" t="s">
        <v>1168</v>
      </c>
      <c r="E959" s="422" t="s">
        <v>2488</v>
      </c>
      <c r="F959" s="363" t="s">
        <v>3186</v>
      </c>
      <c r="G959" s="383"/>
      <c r="H959" s="315"/>
    </row>
    <row r="960" spans="1:8" s="406" customFormat="1">
      <c r="A960" s="537">
        <v>777</v>
      </c>
      <c r="B960" s="405" t="str">
        <f t="shared" si="15"/>
        <v>Zak Clemens U13B</v>
      </c>
      <c r="C960" s="538" t="s">
        <v>1598</v>
      </c>
      <c r="D960" s="540" t="s">
        <v>127</v>
      </c>
      <c r="E960" s="515" t="s">
        <v>2468</v>
      </c>
      <c r="F960" s="542" t="s">
        <v>3187</v>
      </c>
      <c r="G960" s="383"/>
      <c r="H960" s="315"/>
    </row>
    <row r="961" spans="1:8" s="406" customFormat="1">
      <c r="A961" s="537">
        <v>778</v>
      </c>
      <c r="B961" s="405" t="str">
        <f t="shared" si="15"/>
        <v xml:space="preserve">Barley Holloway U13G </v>
      </c>
      <c r="C961" s="596" t="s">
        <v>1598</v>
      </c>
      <c r="D961" s="539" t="s">
        <v>3082</v>
      </c>
      <c r="E961" s="651" t="s">
        <v>3188</v>
      </c>
      <c r="F961" s="363" t="s">
        <v>3189</v>
      </c>
      <c r="G961" s="383"/>
      <c r="H961" s="315"/>
    </row>
    <row r="962" spans="1:8" s="406" customFormat="1">
      <c r="A962" s="537">
        <v>779</v>
      </c>
      <c r="B962" s="405" t="str">
        <f t="shared" si="15"/>
        <v xml:space="preserve">Connor Dann U17M </v>
      </c>
      <c r="C962" s="596" t="s">
        <v>1598</v>
      </c>
      <c r="D962" s="539" t="s">
        <v>3176</v>
      </c>
      <c r="E962" s="651" t="s">
        <v>3190</v>
      </c>
      <c r="F962" s="363" t="s">
        <v>3191</v>
      </c>
      <c r="G962" s="383"/>
      <c r="H962" s="315"/>
    </row>
    <row r="963" spans="1:8" s="406" customFormat="1">
      <c r="A963" s="537">
        <v>780</v>
      </c>
      <c r="B963" s="405" t="str">
        <f t="shared" si="15"/>
        <v>Sky Clemens U15G</v>
      </c>
      <c r="C963" s="538" t="s">
        <v>1598</v>
      </c>
      <c r="D963" s="539" t="s">
        <v>128</v>
      </c>
      <c r="E963" s="425" t="s">
        <v>2469</v>
      </c>
      <c r="F963" s="363" t="s">
        <v>2113</v>
      </c>
      <c r="G963" s="383"/>
      <c r="H963" s="315"/>
    </row>
    <row r="964" spans="1:8" s="406" customFormat="1">
      <c r="A964" s="537">
        <v>781</v>
      </c>
      <c r="B964" s="405" t="str">
        <f t="shared" si="15"/>
        <v>Rebecca Benney U15G</v>
      </c>
      <c r="C964" s="538" t="s">
        <v>1598</v>
      </c>
      <c r="D964" s="539" t="s">
        <v>128</v>
      </c>
      <c r="E964" s="544" t="s">
        <v>2470</v>
      </c>
      <c r="F964" s="363" t="s">
        <v>2114</v>
      </c>
      <c r="G964" s="383"/>
      <c r="H964" s="315"/>
    </row>
    <row r="965" spans="1:8" s="406" customFormat="1">
      <c r="A965" s="537">
        <v>782</v>
      </c>
      <c r="B965" s="405" t="str">
        <f t="shared" si="15"/>
        <v>James Horton U13B</v>
      </c>
      <c r="C965" s="538" t="s">
        <v>1598</v>
      </c>
      <c r="D965" s="540" t="s">
        <v>127</v>
      </c>
      <c r="E965" s="544" t="s">
        <v>2471</v>
      </c>
      <c r="F965" s="468" t="s">
        <v>2472</v>
      </c>
      <c r="G965" s="383"/>
      <c r="H965" s="315"/>
    </row>
    <row r="966" spans="1:8" s="406" customFormat="1">
      <c r="A966" s="537">
        <v>783</v>
      </c>
      <c r="B966" s="405" t="str">
        <f t="shared" si="15"/>
        <v>Jenny Stephens SW</v>
      </c>
      <c r="C966" s="538" t="s">
        <v>1598</v>
      </c>
      <c r="D966" s="539" t="s">
        <v>233</v>
      </c>
      <c r="E966" s="425">
        <v>32551</v>
      </c>
      <c r="F966" s="363" t="s">
        <v>2467</v>
      </c>
      <c r="G966" s="383"/>
      <c r="H966" s="315"/>
    </row>
    <row r="967" spans="1:8" s="406" customFormat="1">
      <c r="A967" s="537">
        <v>784</v>
      </c>
      <c r="B967" s="405" t="str">
        <f t="shared" si="15"/>
        <v>Isaac Murray U15B</v>
      </c>
      <c r="C967" s="538" t="s">
        <v>1598</v>
      </c>
      <c r="D967" s="539" t="s">
        <v>129</v>
      </c>
      <c r="E967" s="425" t="s">
        <v>2473</v>
      </c>
      <c r="F967" s="363" t="s">
        <v>2144</v>
      </c>
      <c r="G967" s="383"/>
      <c r="H967" s="315"/>
    </row>
    <row r="968" spans="1:8" s="406" customFormat="1">
      <c r="A968" s="537">
        <v>785</v>
      </c>
      <c r="B968" s="405" t="str">
        <f t="shared" si="15"/>
        <v>Kerris Richards U15G</v>
      </c>
      <c r="C968" s="427" t="s">
        <v>1598</v>
      </c>
      <c r="D968" s="548" t="s">
        <v>128</v>
      </c>
      <c r="E968" s="425">
        <v>37653</v>
      </c>
      <c r="F968" s="468" t="s">
        <v>2966</v>
      </c>
      <c r="G968" s="383"/>
      <c r="H968" s="315"/>
    </row>
    <row r="969" spans="1:8" s="406" customFormat="1">
      <c r="A969" s="537">
        <v>786</v>
      </c>
      <c r="B969" s="405" t="str">
        <f t="shared" si="15"/>
        <v>Tyler Gregory U13B</v>
      </c>
      <c r="C969" s="538" t="s">
        <v>1598</v>
      </c>
      <c r="D969" s="548" t="s">
        <v>127</v>
      </c>
      <c r="E969" s="425">
        <v>38480</v>
      </c>
      <c r="F969" s="468" t="s">
        <v>2967</v>
      </c>
      <c r="G969" s="383"/>
      <c r="H969" s="315"/>
    </row>
    <row r="970" spans="1:8" s="406" customFormat="1">
      <c r="A970" s="537">
        <v>787</v>
      </c>
      <c r="B970" s="405" t="str">
        <f t="shared" si="15"/>
        <v>Joseph Railton U15B</v>
      </c>
      <c r="C970" s="538" t="s">
        <v>1598</v>
      </c>
      <c r="D970" s="548" t="s">
        <v>129</v>
      </c>
      <c r="E970" s="425">
        <v>37990</v>
      </c>
      <c r="F970" s="468" t="s">
        <v>2968</v>
      </c>
      <c r="G970" s="383"/>
      <c r="H970" s="315"/>
    </row>
    <row r="971" spans="1:8" s="406" customFormat="1">
      <c r="A971" s="537">
        <v>788</v>
      </c>
      <c r="B971" s="405" t="str">
        <f t="shared" si="15"/>
        <v>Jamal Clarke SM</v>
      </c>
      <c r="C971" s="538" t="s">
        <v>1598</v>
      </c>
      <c r="D971" s="424" t="s">
        <v>137</v>
      </c>
      <c r="E971" s="425">
        <v>35217</v>
      </c>
      <c r="F971" s="468" t="s">
        <v>3192</v>
      </c>
      <c r="G971" s="383"/>
      <c r="H971" s="315"/>
    </row>
    <row r="972" spans="1:8" s="406" customFormat="1">
      <c r="A972" s="537">
        <v>789</v>
      </c>
      <c r="B972" s="405" t="str">
        <f t="shared" si="15"/>
        <v>Charlie Davies U13B</v>
      </c>
      <c r="C972" s="538" t="s">
        <v>1598</v>
      </c>
      <c r="D972" s="424" t="s">
        <v>127</v>
      </c>
      <c r="E972" s="431">
        <v>38226</v>
      </c>
      <c r="F972" s="542" t="s">
        <v>2139</v>
      </c>
      <c r="G972" s="383"/>
      <c r="H972" s="315"/>
    </row>
    <row r="973" spans="1:8" s="406" customFormat="1">
      <c r="A973" s="537">
        <v>790</v>
      </c>
      <c r="B973" s="405" t="str">
        <f t="shared" si="15"/>
        <v>Samuel Price U17M[U20M]</v>
      </c>
      <c r="C973" s="538" t="s">
        <v>1598</v>
      </c>
      <c r="D973" s="424" t="s">
        <v>3294</v>
      </c>
      <c r="E973" s="425">
        <v>36932</v>
      </c>
      <c r="F973" s="468" t="s">
        <v>3084</v>
      </c>
      <c r="G973" s="383"/>
      <c r="H973" s="315"/>
    </row>
    <row r="974" spans="1:8" s="406" customFormat="1">
      <c r="A974" s="537">
        <v>791</v>
      </c>
      <c r="B974" s="405" t="str">
        <f t="shared" si="15"/>
        <v>Pheobe Andrews U13G</v>
      </c>
      <c r="C974" s="538" t="s">
        <v>1598</v>
      </c>
      <c r="D974" s="424" t="s">
        <v>126</v>
      </c>
      <c r="E974" s="425">
        <v>38237</v>
      </c>
      <c r="F974" s="550" t="s">
        <v>3085</v>
      </c>
      <c r="G974" s="383"/>
      <c r="H974" s="315"/>
    </row>
    <row r="975" spans="1:8" s="406" customFormat="1">
      <c r="A975" s="644">
        <v>792</v>
      </c>
      <c r="B975" s="632" t="str">
        <f t="shared" si="15"/>
        <v>Lesley Wright VW</v>
      </c>
      <c r="C975" s="645" t="s">
        <v>1598</v>
      </c>
      <c r="D975" s="597" t="s">
        <v>2950</v>
      </c>
      <c r="E975" s="652">
        <v>20873</v>
      </c>
      <c r="F975" s="592" t="s">
        <v>1525</v>
      </c>
      <c r="G975" s="383"/>
      <c r="H975" s="315"/>
    </row>
    <row r="976" spans="1:8" s="406" customFormat="1">
      <c r="A976" s="537">
        <v>793</v>
      </c>
      <c r="B976" s="405" t="str">
        <f t="shared" si="15"/>
        <v>Jemma Kearney U13G</v>
      </c>
      <c r="C976" s="538" t="s">
        <v>1598</v>
      </c>
      <c r="D976" s="424" t="s">
        <v>126</v>
      </c>
      <c r="E976" s="467">
        <v>38739</v>
      </c>
      <c r="F976" s="468" t="s">
        <v>2969</v>
      </c>
      <c r="G976" s="383"/>
      <c r="H976" s="315"/>
    </row>
    <row r="977" spans="1:256" s="406" customFormat="1">
      <c r="A977" s="537">
        <v>794</v>
      </c>
      <c r="B977" s="405" t="str">
        <f t="shared" si="15"/>
        <v>Megan Baily U20</v>
      </c>
      <c r="C977" s="538" t="s">
        <v>1598</v>
      </c>
      <c r="D977" s="424" t="s">
        <v>2477</v>
      </c>
      <c r="E977" s="467">
        <v>35817</v>
      </c>
      <c r="F977" s="468" t="s">
        <v>2970</v>
      </c>
      <c r="G977" s="383"/>
      <c r="H977" s="315"/>
    </row>
    <row r="978" spans="1:256" s="406" customFormat="1">
      <c r="A978" s="537">
        <v>795</v>
      </c>
      <c r="B978" s="405" t="str">
        <f t="shared" si="15"/>
        <v>Nathan Eleman SM</v>
      </c>
      <c r="C978" s="552" t="s">
        <v>1598</v>
      </c>
      <c r="D978" s="424" t="s">
        <v>137</v>
      </c>
      <c r="E978" s="425">
        <v>35337</v>
      </c>
      <c r="F978" s="468" t="s">
        <v>2971</v>
      </c>
      <c r="G978" s="383"/>
      <c r="H978" s="315"/>
    </row>
    <row r="979" spans="1:256" s="406" customFormat="1">
      <c r="A979" s="537">
        <v>796</v>
      </c>
      <c r="B979" s="405" t="str">
        <f t="shared" si="15"/>
        <v>Martin Harris SM</v>
      </c>
      <c r="C979" s="553" t="s">
        <v>1598</v>
      </c>
      <c r="D979" s="424" t="s">
        <v>137</v>
      </c>
      <c r="E979" s="425">
        <v>30391</v>
      </c>
      <c r="F979" s="468" t="s">
        <v>2972</v>
      </c>
      <c r="G979" s="383"/>
      <c r="H979" s="315"/>
    </row>
    <row r="980" spans="1:256" s="406" customFormat="1">
      <c r="A980" s="537">
        <v>797</v>
      </c>
      <c r="B980" s="405" t="str">
        <f t="shared" si="15"/>
        <v>Sophie Thompson U15G</v>
      </c>
      <c r="C980" s="553" t="s">
        <v>1598</v>
      </c>
      <c r="D980" s="470" t="s">
        <v>128</v>
      </c>
      <c r="E980" s="653">
        <v>37533</v>
      </c>
      <c r="F980" s="517" t="s">
        <v>2442</v>
      </c>
      <c r="G980" s="383"/>
      <c r="H980" s="315"/>
    </row>
    <row r="981" spans="1:256" s="406" customFormat="1">
      <c r="A981" s="644">
        <v>798</v>
      </c>
      <c r="B981" s="632" t="str">
        <f t="shared" si="15"/>
        <v>Freya Perkin U15G</v>
      </c>
      <c r="C981" s="654" t="s">
        <v>1598</v>
      </c>
      <c r="D981" s="655" t="s">
        <v>128</v>
      </c>
      <c r="E981" s="656">
        <v>37973</v>
      </c>
      <c r="F981" s="657" t="s">
        <v>3083</v>
      </c>
      <c r="G981" s="383"/>
      <c r="H981" s="315"/>
    </row>
    <row r="982" spans="1:256" s="406" customFormat="1">
      <c r="A982" s="537">
        <v>799</v>
      </c>
      <c r="B982" s="405" t="str">
        <f t="shared" si="15"/>
        <v>Harley Coombes U13B</v>
      </c>
      <c r="C982" s="553" t="s">
        <v>1598</v>
      </c>
      <c r="D982" s="470" t="s">
        <v>127</v>
      </c>
      <c r="E982" s="520">
        <v>38759</v>
      </c>
      <c r="F982" s="517" t="s">
        <v>3086</v>
      </c>
      <c r="G982" s="383"/>
      <c r="H982" s="315"/>
    </row>
    <row r="983" spans="1:256" s="406" customFormat="1">
      <c r="A983" s="537">
        <v>800</v>
      </c>
      <c r="B983" s="405" t="str">
        <f t="shared" si="15"/>
        <v>Daniel Price U17M</v>
      </c>
      <c r="C983" s="553" t="s">
        <v>1598</v>
      </c>
      <c r="D983" s="470" t="s">
        <v>131</v>
      </c>
      <c r="E983" s="653">
        <v>36932</v>
      </c>
      <c r="F983" s="517" t="s">
        <v>3087</v>
      </c>
      <c r="G983" s="383"/>
      <c r="H983" s="315"/>
    </row>
    <row r="984" spans="1:256" s="406" customFormat="1">
      <c r="A984" s="554">
        <v>2176</v>
      </c>
      <c r="B984" s="405" t="str">
        <f t="shared" si="15"/>
        <v>Fynley Caudery U20M</v>
      </c>
      <c r="C984" s="515" t="s">
        <v>1598</v>
      </c>
      <c r="D984" s="539" t="s">
        <v>132</v>
      </c>
      <c r="E984" s="544" t="s">
        <v>2484</v>
      </c>
      <c r="F984" s="363" t="s">
        <v>1703</v>
      </c>
      <c r="G984" s="383"/>
      <c r="H984" s="315"/>
    </row>
    <row r="985" spans="1:256" s="406" customFormat="1">
      <c r="A985" s="554">
        <v>2177</v>
      </c>
      <c r="B985" s="405" t="str">
        <f t="shared" si="15"/>
        <v>Tom Slattery U20M[SM]</v>
      </c>
      <c r="C985" s="553" t="s">
        <v>1598</v>
      </c>
      <c r="D985" s="539" t="s">
        <v>3278</v>
      </c>
      <c r="E985" s="425" t="s">
        <v>2480</v>
      </c>
      <c r="F985" s="363" t="s">
        <v>1702</v>
      </c>
      <c r="G985" s="383"/>
      <c r="H985" s="315"/>
      <c r="J985" s="335"/>
      <c r="K985" s="335"/>
      <c r="L985" s="335"/>
      <c r="M985" s="335"/>
      <c r="N985" s="335"/>
      <c r="O985" s="335"/>
      <c r="P985" s="335"/>
      <c r="Q985" s="335"/>
      <c r="R985" s="335"/>
      <c r="S985" s="335"/>
      <c r="T985" s="335"/>
      <c r="U985" s="335"/>
      <c r="V985" s="335"/>
      <c r="W985" s="335"/>
      <c r="X985" s="335"/>
      <c r="Y985" s="335"/>
      <c r="Z985" s="335"/>
      <c r="AA985" s="335"/>
      <c r="AB985" s="335"/>
      <c r="AC985" s="335"/>
      <c r="AD985" s="335"/>
      <c r="AE985" s="335"/>
      <c r="AF985" s="335"/>
      <c r="AG985" s="335"/>
      <c r="AH985" s="335"/>
      <c r="AI985" s="335"/>
      <c r="AJ985" s="335"/>
      <c r="AK985" s="335"/>
      <c r="AL985" s="335"/>
      <c r="AM985" s="335"/>
      <c r="AN985" s="335"/>
      <c r="AO985" s="335"/>
      <c r="AP985" s="335"/>
      <c r="AQ985" s="335"/>
      <c r="AR985" s="335"/>
      <c r="AS985" s="335"/>
      <c r="AT985" s="335"/>
      <c r="AU985" s="335"/>
      <c r="AV985" s="335"/>
      <c r="AW985" s="335"/>
      <c r="AX985" s="335"/>
      <c r="AY985" s="335"/>
      <c r="AZ985" s="335"/>
      <c r="BA985" s="335"/>
      <c r="BB985" s="335"/>
      <c r="BC985" s="335"/>
      <c r="BD985" s="335"/>
      <c r="BE985" s="335"/>
      <c r="BF985" s="335"/>
      <c r="BG985" s="335"/>
      <c r="BH985" s="335"/>
      <c r="BI985" s="335"/>
      <c r="BJ985" s="335"/>
      <c r="BK985" s="335"/>
      <c r="BL985" s="335"/>
      <c r="BM985" s="335"/>
      <c r="BN985" s="335"/>
      <c r="BO985" s="335"/>
      <c r="BP985" s="335"/>
      <c r="BQ985" s="335"/>
      <c r="BR985" s="335"/>
      <c r="BS985" s="335"/>
      <c r="BT985" s="335"/>
      <c r="BU985" s="335"/>
      <c r="BV985" s="335"/>
      <c r="BW985" s="335"/>
      <c r="BX985" s="335"/>
      <c r="BY985" s="335"/>
      <c r="BZ985" s="335"/>
      <c r="CA985" s="335"/>
      <c r="CB985" s="335"/>
      <c r="CC985" s="335"/>
      <c r="CD985" s="335"/>
      <c r="CE985" s="335"/>
      <c r="CF985" s="335"/>
      <c r="CG985" s="335"/>
      <c r="CH985" s="335"/>
      <c r="CI985" s="335"/>
      <c r="CJ985" s="335"/>
      <c r="CK985" s="335"/>
      <c r="CL985" s="335"/>
      <c r="CM985" s="335"/>
      <c r="CN985" s="335"/>
      <c r="CO985" s="335"/>
      <c r="CP985" s="335"/>
      <c r="CQ985" s="335"/>
      <c r="CR985" s="335"/>
      <c r="CS985" s="335"/>
      <c r="CT985" s="335"/>
      <c r="CU985" s="335"/>
      <c r="CV985" s="335"/>
      <c r="CW985" s="335"/>
      <c r="CX985" s="335"/>
      <c r="CY985" s="335"/>
      <c r="CZ985" s="335"/>
      <c r="DA985" s="335"/>
      <c r="DB985" s="335"/>
      <c r="DC985" s="335"/>
      <c r="DD985" s="335"/>
      <c r="DE985" s="335"/>
      <c r="DF985" s="335"/>
      <c r="DG985" s="335"/>
      <c r="DH985" s="335"/>
      <c r="DI985" s="335"/>
      <c r="DJ985" s="335"/>
      <c r="DK985" s="335"/>
      <c r="DL985" s="335"/>
      <c r="DM985" s="335"/>
      <c r="DN985" s="335"/>
      <c r="DO985" s="335"/>
      <c r="DP985" s="335"/>
      <c r="DQ985" s="335"/>
      <c r="DR985" s="335"/>
      <c r="DS985" s="335"/>
      <c r="DT985" s="335"/>
      <c r="DU985" s="335"/>
      <c r="DV985" s="335"/>
      <c r="DW985" s="335"/>
      <c r="DX985" s="335"/>
      <c r="DY985" s="335"/>
      <c r="DZ985" s="335"/>
      <c r="EA985" s="335"/>
      <c r="EB985" s="335"/>
      <c r="EC985" s="335"/>
      <c r="ED985" s="335"/>
      <c r="EE985" s="335"/>
      <c r="EF985" s="335"/>
      <c r="EG985" s="335"/>
      <c r="EH985" s="335"/>
      <c r="EI985" s="335"/>
      <c r="EJ985" s="335"/>
      <c r="EK985" s="335"/>
      <c r="EL985" s="335"/>
      <c r="EM985" s="335"/>
      <c r="EN985" s="335"/>
      <c r="EO985" s="335"/>
      <c r="EP985" s="335"/>
      <c r="EQ985" s="335"/>
      <c r="ER985" s="335"/>
      <c r="ES985" s="335"/>
      <c r="ET985" s="335"/>
      <c r="EU985" s="335"/>
      <c r="EV985" s="335"/>
      <c r="EW985" s="335"/>
      <c r="EX985" s="335"/>
      <c r="EY985" s="335"/>
      <c r="EZ985" s="335"/>
      <c r="FA985" s="335"/>
      <c r="FB985" s="335"/>
      <c r="FC985" s="335"/>
      <c r="FD985" s="335"/>
      <c r="FE985" s="335"/>
      <c r="FF985" s="335"/>
      <c r="FG985" s="335"/>
      <c r="FH985" s="335"/>
      <c r="FI985" s="335"/>
      <c r="FJ985" s="335"/>
      <c r="FK985" s="335"/>
      <c r="FL985" s="335"/>
      <c r="FM985" s="335"/>
      <c r="FN985" s="335"/>
      <c r="FO985" s="335"/>
      <c r="FP985" s="335"/>
      <c r="FQ985" s="335"/>
      <c r="FR985" s="335"/>
      <c r="FS985" s="335"/>
      <c r="FT985" s="335"/>
      <c r="FU985" s="335"/>
      <c r="FV985" s="335"/>
      <c r="FW985" s="335"/>
      <c r="FX985" s="335"/>
      <c r="FY985" s="335"/>
      <c r="FZ985" s="335"/>
      <c r="GA985" s="335"/>
      <c r="GB985" s="335"/>
      <c r="GC985" s="335"/>
      <c r="GD985" s="335"/>
      <c r="GE985" s="335"/>
      <c r="GF985" s="335"/>
      <c r="GG985" s="335"/>
      <c r="GH985" s="335"/>
      <c r="GI985" s="335"/>
      <c r="GJ985" s="335"/>
      <c r="GK985" s="335"/>
      <c r="GL985" s="335"/>
      <c r="GM985" s="335"/>
      <c r="GN985" s="335"/>
      <c r="GO985" s="335"/>
      <c r="GP985" s="335"/>
      <c r="GQ985" s="335"/>
      <c r="GR985" s="335"/>
      <c r="GS985" s="335"/>
      <c r="GT985" s="335"/>
      <c r="GU985" s="335"/>
      <c r="GV985" s="335"/>
      <c r="GW985" s="335"/>
      <c r="GX985" s="335"/>
      <c r="GY985" s="335"/>
      <c r="GZ985" s="335"/>
      <c r="HA985" s="335"/>
      <c r="HB985" s="335"/>
      <c r="HC985" s="335"/>
      <c r="HD985" s="335"/>
      <c r="HE985" s="335"/>
      <c r="HF985" s="335"/>
      <c r="HG985" s="335"/>
      <c r="HH985" s="335"/>
      <c r="HI985" s="335"/>
      <c r="HJ985" s="335"/>
      <c r="HK985" s="335"/>
      <c r="HL985" s="335"/>
      <c r="HM985" s="335"/>
      <c r="HN985" s="335"/>
      <c r="HO985" s="335"/>
      <c r="HP985" s="335"/>
      <c r="HQ985" s="335"/>
      <c r="HR985" s="335"/>
      <c r="HS985" s="335"/>
      <c r="HT985" s="335"/>
      <c r="HU985" s="335"/>
      <c r="HV985" s="335"/>
      <c r="HW985" s="335"/>
      <c r="HX985" s="335"/>
      <c r="HY985" s="335"/>
      <c r="HZ985" s="335"/>
      <c r="IA985" s="335"/>
      <c r="IB985" s="335"/>
      <c r="IC985" s="335"/>
      <c r="ID985" s="335"/>
      <c r="IE985" s="335"/>
      <c r="IF985" s="335"/>
      <c r="IG985" s="335"/>
      <c r="IH985" s="335"/>
      <c r="II985" s="335"/>
      <c r="IJ985" s="335"/>
      <c r="IK985" s="335"/>
      <c r="IL985" s="335"/>
      <c r="IM985" s="335"/>
      <c r="IN985" s="335"/>
      <c r="IO985" s="335"/>
      <c r="IP985" s="335"/>
      <c r="IQ985" s="335"/>
      <c r="IR985" s="335"/>
      <c r="IS985" s="335"/>
      <c r="IT985" s="335"/>
      <c r="IU985" s="335"/>
      <c r="IV985" s="335"/>
    </row>
    <row r="986" spans="1:256" s="406" customFormat="1">
      <c r="A986" s="554">
        <v>2178</v>
      </c>
      <c r="B986" s="405" t="str">
        <f t="shared" si="15"/>
        <v>Geraint Webb U20M</v>
      </c>
      <c r="C986" s="553" t="s">
        <v>1598</v>
      </c>
      <c r="D986" s="539" t="s">
        <v>132</v>
      </c>
      <c r="E986" s="417">
        <v>36506</v>
      </c>
      <c r="F986" s="418" t="s">
        <v>2430</v>
      </c>
      <c r="G986" s="383"/>
      <c r="H986" s="315"/>
      <c r="J986" s="335"/>
      <c r="K986" s="335"/>
      <c r="L986" s="335"/>
      <c r="M986" s="335"/>
      <c r="N986" s="335"/>
      <c r="O986" s="335"/>
      <c r="P986" s="335"/>
      <c r="Q986" s="335"/>
      <c r="R986" s="335"/>
      <c r="S986" s="335"/>
      <c r="T986" s="335"/>
      <c r="U986" s="335"/>
      <c r="V986" s="335"/>
      <c r="W986" s="335"/>
      <c r="X986" s="335"/>
      <c r="Y986" s="335"/>
      <c r="Z986" s="335"/>
      <c r="AA986" s="335"/>
      <c r="AB986" s="335"/>
      <c r="AC986" s="335"/>
      <c r="AD986" s="335"/>
      <c r="AE986" s="335"/>
      <c r="AF986" s="335"/>
      <c r="AG986" s="335"/>
      <c r="AH986" s="335"/>
      <c r="AI986" s="335"/>
      <c r="AJ986" s="335"/>
      <c r="AK986" s="335"/>
      <c r="AL986" s="335"/>
      <c r="AM986" s="335"/>
      <c r="AN986" s="335"/>
      <c r="AO986" s="335"/>
      <c r="AP986" s="335"/>
      <c r="AQ986" s="335"/>
      <c r="AR986" s="335"/>
      <c r="AS986" s="335"/>
      <c r="AT986" s="335"/>
      <c r="AU986" s="335"/>
      <c r="AV986" s="335"/>
      <c r="AW986" s="335"/>
      <c r="AX986" s="335"/>
      <c r="AY986" s="335"/>
      <c r="AZ986" s="335"/>
      <c r="BA986" s="335"/>
      <c r="BB986" s="335"/>
      <c r="BC986" s="335"/>
      <c r="BD986" s="335"/>
      <c r="BE986" s="335"/>
      <c r="BF986" s="335"/>
      <c r="BG986" s="335"/>
      <c r="BH986" s="335"/>
      <c r="BI986" s="335"/>
      <c r="BJ986" s="335"/>
      <c r="BK986" s="335"/>
      <c r="BL986" s="335"/>
      <c r="BM986" s="335"/>
      <c r="BN986" s="335"/>
      <c r="BO986" s="335"/>
      <c r="BP986" s="335"/>
      <c r="BQ986" s="335"/>
      <c r="BR986" s="335"/>
      <c r="BS986" s="335"/>
      <c r="BT986" s="335"/>
      <c r="BU986" s="335"/>
      <c r="BV986" s="335"/>
      <c r="BW986" s="335"/>
      <c r="BX986" s="335"/>
      <c r="BY986" s="335"/>
      <c r="BZ986" s="335"/>
      <c r="CA986" s="335"/>
      <c r="CB986" s="335"/>
      <c r="CC986" s="335"/>
      <c r="CD986" s="335"/>
      <c r="CE986" s="335"/>
      <c r="CF986" s="335"/>
      <c r="CG986" s="335"/>
      <c r="CH986" s="335"/>
      <c r="CI986" s="335"/>
      <c r="CJ986" s="335"/>
      <c r="CK986" s="335"/>
      <c r="CL986" s="335"/>
      <c r="CM986" s="335"/>
      <c r="CN986" s="335"/>
      <c r="CO986" s="335"/>
      <c r="CP986" s="335"/>
      <c r="CQ986" s="335"/>
      <c r="CR986" s="335"/>
      <c r="CS986" s="335"/>
      <c r="CT986" s="335"/>
      <c r="CU986" s="335"/>
      <c r="CV986" s="335"/>
      <c r="CW986" s="335"/>
      <c r="CX986" s="335"/>
      <c r="CY986" s="335"/>
      <c r="CZ986" s="335"/>
      <c r="DA986" s="335"/>
      <c r="DB986" s="335"/>
      <c r="DC986" s="335"/>
      <c r="DD986" s="335"/>
      <c r="DE986" s="335"/>
      <c r="DF986" s="335"/>
      <c r="DG986" s="335"/>
      <c r="DH986" s="335"/>
      <c r="DI986" s="335"/>
      <c r="DJ986" s="335"/>
      <c r="DK986" s="335"/>
      <c r="DL986" s="335"/>
      <c r="DM986" s="335"/>
      <c r="DN986" s="335"/>
      <c r="DO986" s="335"/>
      <c r="DP986" s="335"/>
      <c r="DQ986" s="335"/>
      <c r="DR986" s="335"/>
      <c r="DS986" s="335"/>
      <c r="DT986" s="335"/>
      <c r="DU986" s="335"/>
      <c r="DV986" s="335"/>
      <c r="DW986" s="335"/>
      <c r="DX986" s="335"/>
      <c r="DY986" s="335"/>
      <c r="DZ986" s="335"/>
      <c r="EA986" s="335"/>
      <c r="EB986" s="335"/>
      <c r="EC986" s="335"/>
      <c r="ED986" s="335"/>
      <c r="EE986" s="335"/>
      <c r="EF986" s="335"/>
      <c r="EG986" s="335"/>
      <c r="EH986" s="335"/>
      <c r="EI986" s="335"/>
      <c r="EJ986" s="335"/>
      <c r="EK986" s="335"/>
      <c r="EL986" s="335"/>
      <c r="EM986" s="335"/>
      <c r="EN986" s="335"/>
      <c r="EO986" s="335"/>
      <c r="EP986" s="335"/>
      <c r="EQ986" s="335"/>
      <c r="ER986" s="335"/>
      <c r="ES986" s="335"/>
      <c r="ET986" s="335"/>
      <c r="EU986" s="335"/>
      <c r="EV986" s="335"/>
      <c r="EW986" s="335"/>
      <c r="EX986" s="335"/>
      <c r="EY986" s="335"/>
      <c r="EZ986" s="335"/>
      <c r="FA986" s="335"/>
      <c r="FB986" s="335"/>
      <c r="FC986" s="335"/>
      <c r="FD986" s="335"/>
      <c r="FE986" s="335"/>
      <c r="FF986" s="335"/>
      <c r="FG986" s="335"/>
      <c r="FH986" s="335"/>
      <c r="FI986" s="335"/>
      <c r="FJ986" s="335"/>
      <c r="FK986" s="335"/>
      <c r="FL986" s="335"/>
      <c r="FM986" s="335"/>
      <c r="FN986" s="335"/>
      <c r="FO986" s="335"/>
      <c r="FP986" s="335"/>
      <c r="FQ986" s="335"/>
      <c r="FR986" s="335"/>
      <c r="FS986" s="335"/>
      <c r="FT986" s="335"/>
      <c r="FU986" s="335"/>
      <c r="FV986" s="335"/>
      <c r="FW986" s="335"/>
      <c r="FX986" s="335"/>
      <c r="FY986" s="335"/>
      <c r="FZ986" s="335"/>
      <c r="GA986" s="335"/>
      <c r="GB986" s="335"/>
      <c r="GC986" s="335"/>
      <c r="GD986" s="335"/>
      <c r="GE986" s="335"/>
      <c r="GF986" s="335"/>
      <c r="GG986" s="335"/>
      <c r="GH986" s="335"/>
      <c r="GI986" s="335"/>
      <c r="GJ986" s="335"/>
      <c r="GK986" s="335"/>
      <c r="GL986" s="335"/>
      <c r="GM986" s="335"/>
      <c r="GN986" s="335"/>
      <c r="GO986" s="335"/>
      <c r="GP986" s="335"/>
      <c r="GQ986" s="335"/>
      <c r="GR986" s="335"/>
      <c r="GS986" s="335"/>
      <c r="GT986" s="335"/>
      <c r="GU986" s="335"/>
      <c r="GV986" s="335"/>
      <c r="GW986" s="335"/>
      <c r="GX986" s="335"/>
      <c r="GY986" s="335"/>
      <c r="GZ986" s="335"/>
      <c r="HA986" s="335"/>
      <c r="HB986" s="335"/>
      <c r="HC986" s="335"/>
      <c r="HD986" s="335"/>
      <c r="HE986" s="335"/>
      <c r="HF986" s="335"/>
      <c r="HG986" s="335"/>
      <c r="HH986" s="335"/>
      <c r="HI986" s="335"/>
      <c r="HJ986" s="335"/>
      <c r="HK986" s="335"/>
      <c r="HL986" s="335"/>
      <c r="HM986" s="335"/>
      <c r="HN986" s="335"/>
      <c r="HO986" s="335"/>
      <c r="HP986" s="335"/>
      <c r="HQ986" s="335"/>
      <c r="HR986" s="335"/>
      <c r="HS986" s="335"/>
      <c r="HT986" s="335"/>
      <c r="HU986" s="335"/>
      <c r="HV986" s="335"/>
      <c r="HW986" s="335"/>
      <c r="HX986" s="335"/>
      <c r="HY986" s="335"/>
      <c r="HZ986" s="335"/>
      <c r="IA986" s="335"/>
      <c r="IB986" s="335"/>
      <c r="IC986" s="335"/>
      <c r="ID986" s="335"/>
      <c r="IE986" s="335"/>
      <c r="IF986" s="335"/>
      <c r="IG986" s="335"/>
      <c r="IH986" s="335"/>
      <c r="II986" s="335"/>
      <c r="IJ986" s="335"/>
      <c r="IK986" s="335"/>
      <c r="IL986" s="335"/>
      <c r="IM986" s="335"/>
      <c r="IN986" s="335"/>
      <c r="IO986" s="335"/>
      <c r="IP986" s="335"/>
      <c r="IQ986" s="335"/>
      <c r="IR986" s="335"/>
      <c r="IS986" s="335"/>
      <c r="IT986" s="335"/>
      <c r="IU986" s="335"/>
      <c r="IV986" s="335"/>
    </row>
    <row r="987" spans="1:256" s="406" customFormat="1">
      <c r="A987" s="554">
        <v>2179</v>
      </c>
      <c r="B987" s="405" t="str">
        <f t="shared" si="15"/>
        <v>Hal Merritt U20M</v>
      </c>
      <c r="C987" s="553" t="s">
        <v>1598</v>
      </c>
      <c r="D987" s="539" t="s">
        <v>132</v>
      </c>
      <c r="E987" s="419">
        <v>36524</v>
      </c>
      <c r="F987" s="420" t="s">
        <v>2973</v>
      </c>
      <c r="G987" s="383"/>
      <c r="H987" s="315"/>
      <c r="J987" s="335"/>
      <c r="K987" s="335"/>
      <c r="L987" s="335"/>
      <c r="M987" s="335"/>
      <c r="N987" s="335"/>
      <c r="O987" s="335"/>
      <c r="P987" s="335"/>
      <c r="Q987" s="335"/>
      <c r="R987" s="335"/>
      <c r="S987" s="335"/>
      <c r="T987" s="335"/>
      <c r="U987" s="335"/>
      <c r="V987" s="335"/>
      <c r="W987" s="335"/>
      <c r="X987" s="335"/>
      <c r="Y987" s="335"/>
      <c r="Z987" s="335"/>
      <c r="AA987" s="335"/>
      <c r="AB987" s="335"/>
      <c r="AC987" s="335"/>
      <c r="AD987" s="335"/>
      <c r="AE987" s="335"/>
      <c r="AF987" s="335"/>
      <c r="AG987" s="335"/>
      <c r="AH987" s="335"/>
      <c r="AI987" s="335"/>
      <c r="AJ987" s="335"/>
      <c r="AK987" s="335"/>
      <c r="AL987" s="335"/>
      <c r="AM987" s="335"/>
      <c r="AN987" s="335"/>
      <c r="AO987" s="335"/>
      <c r="AP987" s="335"/>
      <c r="AQ987" s="335"/>
      <c r="AR987" s="335"/>
      <c r="AS987" s="335"/>
      <c r="AT987" s="335"/>
      <c r="AU987" s="335"/>
      <c r="AV987" s="335"/>
      <c r="AW987" s="335"/>
      <c r="AX987" s="335"/>
      <c r="AY987" s="335"/>
      <c r="AZ987" s="335"/>
      <c r="BA987" s="335"/>
      <c r="BB987" s="335"/>
      <c r="BC987" s="335"/>
      <c r="BD987" s="335"/>
      <c r="BE987" s="335"/>
      <c r="BF987" s="335"/>
      <c r="BG987" s="335"/>
      <c r="BH987" s="335"/>
      <c r="BI987" s="335"/>
      <c r="BJ987" s="335"/>
      <c r="BK987" s="335"/>
      <c r="BL987" s="335"/>
      <c r="BM987" s="335"/>
      <c r="BN987" s="335"/>
      <c r="BO987" s="335"/>
      <c r="BP987" s="335"/>
      <c r="BQ987" s="335"/>
      <c r="BR987" s="335"/>
      <c r="BS987" s="335"/>
      <c r="BT987" s="335"/>
      <c r="BU987" s="335"/>
      <c r="BV987" s="335"/>
      <c r="BW987" s="335"/>
      <c r="BX987" s="335"/>
      <c r="BY987" s="335"/>
      <c r="BZ987" s="335"/>
      <c r="CA987" s="335"/>
      <c r="CB987" s="335"/>
      <c r="CC987" s="335"/>
      <c r="CD987" s="335"/>
      <c r="CE987" s="335"/>
      <c r="CF987" s="335"/>
      <c r="CG987" s="335"/>
      <c r="CH987" s="335"/>
      <c r="CI987" s="335"/>
      <c r="CJ987" s="335"/>
      <c r="CK987" s="335"/>
      <c r="CL987" s="335"/>
      <c r="CM987" s="335"/>
      <c r="CN987" s="335"/>
      <c r="CO987" s="335"/>
      <c r="CP987" s="335"/>
      <c r="CQ987" s="335"/>
      <c r="CR987" s="335"/>
      <c r="CS987" s="335"/>
      <c r="CT987" s="335"/>
      <c r="CU987" s="335"/>
      <c r="CV987" s="335"/>
      <c r="CW987" s="335"/>
      <c r="CX987" s="335"/>
      <c r="CY987" s="335"/>
      <c r="CZ987" s="335"/>
      <c r="DA987" s="335"/>
      <c r="DB987" s="335"/>
      <c r="DC987" s="335"/>
      <c r="DD987" s="335"/>
      <c r="DE987" s="335"/>
      <c r="DF987" s="335"/>
      <c r="DG987" s="335"/>
      <c r="DH987" s="335"/>
      <c r="DI987" s="335"/>
      <c r="DJ987" s="335"/>
      <c r="DK987" s="335"/>
      <c r="DL987" s="335"/>
      <c r="DM987" s="335"/>
      <c r="DN987" s="335"/>
      <c r="DO987" s="335"/>
      <c r="DP987" s="335"/>
      <c r="DQ987" s="335"/>
      <c r="DR987" s="335"/>
      <c r="DS987" s="335"/>
      <c r="DT987" s="335"/>
      <c r="DU987" s="335"/>
      <c r="DV987" s="335"/>
      <c r="DW987" s="335"/>
      <c r="DX987" s="335"/>
      <c r="DY987" s="335"/>
      <c r="DZ987" s="335"/>
      <c r="EA987" s="335"/>
      <c r="EB987" s="335"/>
      <c r="EC987" s="335"/>
      <c r="ED987" s="335"/>
      <c r="EE987" s="335"/>
      <c r="EF987" s="335"/>
      <c r="EG987" s="335"/>
      <c r="EH987" s="335"/>
      <c r="EI987" s="335"/>
      <c r="EJ987" s="335"/>
      <c r="EK987" s="335"/>
      <c r="EL987" s="335"/>
      <c r="EM987" s="335"/>
      <c r="EN987" s="335"/>
      <c r="EO987" s="335"/>
      <c r="EP987" s="335"/>
      <c r="EQ987" s="335"/>
      <c r="ER987" s="335"/>
      <c r="ES987" s="335"/>
      <c r="ET987" s="335"/>
      <c r="EU987" s="335"/>
      <c r="EV987" s="335"/>
      <c r="EW987" s="335"/>
      <c r="EX987" s="335"/>
      <c r="EY987" s="335"/>
      <c r="EZ987" s="335"/>
      <c r="FA987" s="335"/>
      <c r="FB987" s="335"/>
      <c r="FC987" s="335"/>
      <c r="FD987" s="335"/>
      <c r="FE987" s="335"/>
      <c r="FF987" s="335"/>
      <c r="FG987" s="335"/>
      <c r="FH987" s="335"/>
      <c r="FI987" s="335"/>
      <c r="FJ987" s="335"/>
      <c r="FK987" s="335"/>
      <c r="FL987" s="335"/>
      <c r="FM987" s="335"/>
      <c r="FN987" s="335"/>
      <c r="FO987" s="335"/>
      <c r="FP987" s="335"/>
      <c r="FQ987" s="335"/>
      <c r="FR987" s="335"/>
      <c r="FS987" s="335"/>
      <c r="FT987" s="335"/>
      <c r="FU987" s="335"/>
      <c r="FV987" s="335"/>
      <c r="FW987" s="335"/>
      <c r="FX987" s="335"/>
      <c r="FY987" s="335"/>
      <c r="FZ987" s="335"/>
      <c r="GA987" s="335"/>
      <c r="GB987" s="335"/>
      <c r="GC987" s="335"/>
      <c r="GD987" s="335"/>
      <c r="GE987" s="335"/>
      <c r="GF987" s="335"/>
      <c r="GG987" s="335"/>
      <c r="GH987" s="335"/>
      <c r="GI987" s="335"/>
      <c r="GJ987" s="335"/>
      <c r="GK987" s="335"/>
      <c r="GL987" s="335"/>
      <c r="GM987" s="335"/>
      <c r="GN987" s="335"/>
      <c r="GO987" s="335"/>
      <c r="GP987" s="335"/>
      <c r="GQ987" s="335"/>
      <c r="GR987" s="335"/>
      <c r="GS987" s="335"/>
      <c r="GT987" s="335"/>
      <c r="GU987" s="335"/>
      <c r="GV987" s="335"/>
      <c r="GW987" s="335"/>
      <c r="GX987" s="335"/>
      <c r="GY987" s="335"/>
      <c r="GZ987" s="335"/>
      <c r="HA987" s="335"/>
      <c r="HB987" s="335"/>
      <c r="HC987" s="335"/>
      <c r="HD987" s="335"/>
      <c r="HE987" s="335"/>
      <c r="HF987" s="335"/>
      <c r="HG987" s="335"/>
      <c r="HH987" s="335"/>
      <c r="HI987" s="335"/>
      <c r="HJ987" s="335"/>
      <c r="HK987" s="335"/>
      <c r="HL987" s="335"/>
      <c r="HM987" s="335"/>
      <c r="HN987" s="335"/>
      <c r="HO987" s="335"/>
      <c r="HP987" s="335"/>
      <c r="HQ987" s="335"/>
      <c r="HR987" s="335"/>
      <c r="HS987" s="335"/>
      <c r="HT987" s="335"/>
      <c r="HU987" s="335"/>
      <c r="HV987" s="335"/>
      <c r="HW987" s="335"/>
      <c r="HX987" s="335"/>
      <c r="HY987" s="335"/>
      <c r="HZ987" s="335"/>
      <c r="IA987" s="335"/>
      <c r="IB987" s="335"/>
      <c r="IC987" s="335"/>
      <c r="ID987" s="335"/>
      <c r="IE987" s="335"/>
      <c r="IF987" s="335"/>
      <c r="IG987" s="335"/>
      <c r="IH987" s="335"/>
      <c r="II987" s="335"/>
      <c r="IJ987" s="335"/>
      <c r="IK987" s="335"/>
      <c r="IL987" s="335"/>
      <c r="IM987" s="335"/>
      <c r="IN987" s="335"/>
      <c r="IO987" s="335"/>
      <c r="IP987" s="335"/>
      <c r="IQ987" s="335"/>
      <c r="IR987" s="335"/>
      <c r="IS987" s="335"/>
      <c r="IT987" s="335"/>
      <c r="IU987" s="335"/>
      <c r="IV987" s="335"/>
    </row>
    <row r="988" spans="1:256" s="406" customFormat="1">
      <c r="A988" s="554">
        <v>2180</v>
      </c>
      <c r="B988" s="405" t="str">
        <f t="shared" si="15"/>
        <v>Harry Whinney U20M</v>
      </c>
      <c r="C988" s="553" t="s">
        <v>1598</v>
      </c>
      <c r="D988" s="539" t="s">
        <v>132</v>
      </c>
      <c r="E988" s="544" t="s">
        <v>2481</v>
      </c>
      <c r="F988" s="363" t="s">
        <v>2115</v>
      </c>
      <c r="G988" s="383"/>
      <c r="H988" s="315"/>
      <c r="J988" s="335"/>
      <c r="K988" s="335"/>
      <c r="L988" s="335"/>
      <c r="M988" s="335"/>
      <c r="N988" s="335"/>
      <c r="O988" s="335"/>
      <c r="P988" s="335"/>
      <c r="Q988" s="335"/>
      <c r="R988" s="335"/>
      <c r="S988" s="335"/>
      <c r="T988" s="335"/>
      <c r="U988" s="335"/>
      <c r="V988" s="335"/>
      <c r="W988" s="335"/>
      <c r="X988" s="335"/>
      <c r="Y988" s="335"/>
      <c r="Z988" s="335"/>
      <c r="AA988" s="335"/>
      <c r="AB988" s="335"/>
      <c r="AC988" s="335"/>
      <c r="AD988" s="335"/>
      <c r="AE988" s="335"/>
      <c r="AF988" s="335"/>
      <c r="AG988" s="335"/>
      <c r="AH988" s="335"/>
      <c r="AI988" s="335"/>
      <c r="AJ988" s="335"/>
      <c r="AK988" s="335"/>
      <c r="AL988" s="335"/>
      <c r="AM988" s="335"/>
      <c r="AN988" s="335"/>
      <c r="AO988" s="335"/>
      <c r="AP988" s="335"/>
      <c r="AQ988" s="335"/>
      <c r="AR988" s="335"/>
      <c r="AS988" s="335"/>
      <c r="AT988" s="335"/>
      <c r="AU988" s="335"/>
      <c r="AV988" s="335"/>
      <c r="AW988" s="335"/>
      <c r="AX988" s="335"/>
      <c r="AY988" s="335"/>
      <c r="AZ988" s="335"/>
      <c r="BA988" s="335"/>
      <c r="BB988" s="335"/>
      <c r="BC988" s="335"/>
      <c r="BD988" s="335"/>
      <c r="BE988" s="335"/>
      <c r="BF988" s="335"/>
      <c r="BG988" s="335"/>
      <c r="BH988" s="335"/>
      <c r="BI988" s="335"/>
      <c r="BJ988" s="335"/>
      <c r="BK988" s="335"/>
      <c r="BL988" s="335"/>
      <c r="BM988" s="335"/>
      <c r="BN988" s="335"/>
      <c r="BO988" s="335"/>
      <c r="BP988" s="335"/>
      <c r="BQ988" s="335"/>
      <c r="BR988" s="335"/>
      <c r="BS988" s="335"/>
      <c r="BT988" s="335"/>
      <c r="BU988" s="335"/>
      <c r="BV988" s="335"/>
      <c r="BW988" s="335"/>
      <c r="BX988" s="335"/>
      <c r="BY988" s="335"/>
      <c r="BZ988" s="335"/>
      <c r="CA988" s="335"/>
      <c r="CB988" s="335"/>
      <c r="CC988" s="335"/>
      <c r="CD988" s="335"/>
      <c r="CE988" s="335"/>
      <c r="CF988" s="335"/>
      <c r="CG988" s="335"/>
      <c r="CH988" s="335"/>
      <c r="CI988" s="335"/>
      <c r="CJ988" s="335"/>
      <c r="CK988" s="335"/>
      <c r="CL988" s="335"/>
      <c r="CM988" s="335"/>
      <c r="CN988" s="335"/>
      <c r="CO988" s="335"/>
      <c r="CP988" s="335"/>
      <c r="CQ988" s="335"/>
      <c r="CR988" s="335"/>
      <c r="CS988" s="335"/>
      <c r="CT988" s="335"/>
      <c r="CU988" s="335"/>
      <c r="CV988" s="335"/>
      <c r="CW988" s="335"/>
      <c r="CX988" s="335"/>
      <c r="CY988" s="335"/>
      <c r="CZ988" s="335"/>
      <c r="DA988" s="335"/>
      <c r="DB988" s="335"/>
      <c r="DC988" s="335"/>
      <c r="DD988" s="335"/>
      <c r="DE988" s="335"/>
      <c r="DF988" s="335"/>
      <c r="DG988" s="335"/>
      <c r="DH988" s="335"/>
      <c r="DI988" s="335"/>
      <c r="DJ988" s="335"/>
      <c r="DK988" s="335"/>
      <c r="DL988" s="335"/>
      <c r="DM988" s="335"/>
      <c r="DN988" s="335"/>
      <c r="DO988" s="335"/>
      <c r="DP988" s="335"/>
      <c r="DQ988" s="335"/>
      <c r="DR988" s="335"/>
      <c r="DS988" s="335"/>
      <c r="DT988" s="335"/>
      <c r="DU988" s="335"/>
      <c r="DV988" s="335"/>
      <c r="DW988" s="335"/>
      <c r="DX988" s="335"/>
      <c r="DY988" s="335"/>
      <c r="DZ988" s="335"/>
      <c r="EA988" s="335"/>
      <c r="EB988" s="335"/>
      <c r="EC988" s="335"/>
      <c r="ED988" s="335"/>
      <c r="EE988" s="335"/>
      <c r="EF988" s="335"/>
      <c r="EG988" s="335"/>
      <c r="EH988" s="335"/>
      <c r="EI988" s="335"/>
      <c r="EJ988" s="335"/>
      <c r="EK988" s="335"/>
      <c r="EL988" s="335"/>
      <c r="EM988" s="335"/>
      <c r="EN988" s="335"/>
      <c r="EO988" s="335"/>
      <c r="EP988" s="335"/>
      <c r="EQ988" s="335"/>
      <c r="ER988" s="335"/>
      <c r="ES988" s="335"/>
      <c r="ET988" s="335"/>
      <c r="EU988" s="335"/>
      <c r="EV988" s="335"/>
      <c r="EW988" s="335"/>
      <c r="EX988" s="335"/>
      <c r="EY988" s="335"/>
      <c r="EZ988" s="335"/>
      <c r="FA988" s="335"/>
      <c r="FB988" s="335"/>
      <c r="FC988" s="335"/>
      <c r="FD988" s="335"/>
      <c r="FE988" s="335"/>
      <c r="FF988" s="335"/>
      <c r="FG988" s="335"/>
      <c r="FH988" s="335"/>
      <c r="FI988" s="335"/>
      <c r="FJ988" s="335"/>
      <c r="FK988" s="335"/>
      <c r="FL988" s="335"/>
      <c r="FM988" s="335"/>
      <c r="FN988" s="335"/>
      <c r="FO988" s="335"/>
      <c r="FP988" s="335"/>
      <c r="FQ988" s="335"/>
      <c r="FR988" s="335"/>
      <c r="FS988" s="335"/>
      <c r="FT988" s="335"/>
      <c r="FU988" s="335"/>
      <c r="FV988" s="335"/>
      <c r="FW988" s="335"/>
      <c r="FX988" s="335"/>
      <c r="FY988" s="335"/>
      <c r="FZ988" s="335"/>
      <c r="GA988" s="335"/>
      <c r="GB988" s="335"/>
      <c r="GC988" s="335"/>
      <c r="GD988" s="335"/>
      <c r="GE988" s="335"/>
      <c r="GF988" s="335"/>
      <c r="GG988" s="335"/>
      <c r="GH988" s="335"/>
      <c r="GI988" s="335"/>
      <c r="GJ988" s="335"/>
      <c r="GK988" s="335"/>
      <c r="GL988" s="335"/>
      <c r="GM988" s="335"/>
      <c r="GN988" s="335"/>
      <c r="GO988" s="335"/>
      <c r="GP988" s="335"/>
      <c r="GQ988" s="335"/>
      <c r="GR988" s="335"/>
      <c r="GS988" s="335"/>
      <c r="GT988" s="335"/>
      <c r="GU988" s="335"/>
      <c r="GV988" s="335"/>
      <c r="GW988" s="335"/>
      <c r="GX988" s="335"/>
      <c r="GY988" s="335"/>
      <c r="GZ988" s="335"/>
      <c r="HA988" s="335"/>
      <c r="HB988" s="335"/>
      <c r="HC988" s="335"/>
      <c r="HD988" s="335"/>
      <c r="HE988" s="335"/>
      <c r="HF988" s="335"/>
      <c r="HG988" s="335"/>
      <c r="HH988" s="335"/>
      <c r="HI988" s="335"/>
      <c r="HJ988" s="335"/>
      <c r="HK988" s="335"/>
      <c r="HL988" s="335"/>
      <c r="HM988" s="335"/>
      <c r="HN988" s="335"/>
      <c r="HO988" s="335"/>
      <c r="HP988" s="335"/>
      <c r="HQ988" s="335"/>
      <c r="HR988" s="335"/>
      <c r="HS988" s="335"/>
      <c r="HT988" s="335"/>
      <c r="HU988" s="335"/>
      <c r="HV988" s="335"/>
      <c r="HW988" s="335"/>
      <c r="HX988" s="335"/>
      <c r="HY988" s="335"/>
      <c r="HZ988" s="335"/>
      <c r="IA988" s="335"/>
      <c r="IB988" s="335"/>
      <c r="IC988" s="335"/>
      <c r="ID988" s="335"/>
      <c r="IE988" s="335"/>
      <c r="IF988" s="335"/>
      <c r="IG988" s="335"/>
      <c r="IH988" s="335"/>
      <c r="II988" s="335"/>
      <c r="IJ988" s="335"/>
      <c r="IK988" s="335"/>
      <c r="IL988" s="335"/>
      <c r="IM988" s="335"/>
      <c r="IN988" s="335"/>
      <c r="IO988" s="335"/>
      <c r="IP988" s="335"/>
      <c r="IQ988" s="335"/>
      <c r="IR988" s="335"/>
      <c r="IS988" s="335"/>
      <c r="IT988" s="335"/>
      <c r="IU988" s="335"/>
      <c r="IV988" s="335"/>
    </row>
    <row r="989" spans="1:256" s="406" customFormat="1">
      <c r="A989" s="554">
        <v>2181</v>
      </c>
      <c r="B989" s="405" t="str">
        <f t="shared" si="15"/>
        <v>Gabriel Brolly U20M</v>
      </c>
      <c r="C989" s="553" t="s">
        <v>1598</v>
      </c>
      <c r="D989" s="539" t="s">
        <v>132</v>
      </c>
      <c r="E989" s="544" t="s">
        <v>2482</v>
      </c>
      <c r="F989" s="363" t="s">
        <v>2116</v>
      </c>
      <c r="G989" s="383"/>
      <c r="H989" s="31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  <c r="Z989" s="335"/>
      <c r="AA989" s="335"/>
      <c r="AB989" s="335"/>
      <c r="AC989" s="335"/>
      <c r="AD989" s="335"/>
      <c r="AE989" s="335"/>
      <c r="AF989" s="335"/>
      <c r="AG989" s="335"/>
      <c r="AH989" s="335"/>
      <c r="AI989" s="335"/>
      <c r="AJ989" s="335"/>
      <c r="AK989" s="335"/>
      <c r="AL989" s="335"/>
      <c r="AM989" s="335"/>
      <c r="AN989" s="335"/>
      <c r="AO989" s="335"/>
      <c r="AP989" s="335"/>
      <c r="AQ989" s="335"/>
      <c r="AR989" s="335"/>
      <c r="AS989" s="335"/>
      <c r="AT989" s="335"/>
      <c r="AU989" s="335"/>
      <c r="AV989" s="335"/>
      <c r="AW989" s="335"/>
      <c r="AX989" s="335"/>
      <c r="AY989" s="335"/>
      <c r="AZ989" s="335"/>
      <c r="BA989" s="335"/>
      <c r="BB989" s="335"/>
      <c r="BC989" s="335"/>
      <c r="BD989" s="335"/>
      <c r="BE989" s="335"/>
      <c r="BF989" s="335"/>
      <c r="BG989" s="335"/>
      <c r="BH989" s="335"/>
      <c r="BI989" s="335"/>
      <c r="BJ989" s="335"/>
      <c r="BK989" s="335"/>
      <c r="BL989" s="335"/>
      <c r="BM989" s="335"/>
      <c r="BN989" s="335"/>
      <c r="BO989" s="335"/>
      <c r="BP989" s="335"/>
      <c r="BQ989" s="335"/>
      <c r="BR989" s="335"/>
      <c r="BS989" s="335"/>
      <c r="BT989" s="335"/>
      <c r="BU989" s="335"/>
      <c r="BV989" s="335"/>
      <c r="BW989" s="335"/>
      <c r="BX989" s="335"/>
      <c r="BY989" s="335"/>
      <c r="BZ989" s="335"/>
      <c r="CA989" s="335"/>
      <c r="CB989" s="335"/>
      <c r="CC989" s="335"/>
      <c r="CD989" s="335"/>
      <c r="CE989" s="335"/>
      <c r="CF989" s="335"/>
      <c r="CG989" s="335"/>
      <c r="CH989" s="335"/>
      <c r="CI989" s="335"/>
      <c r="CJ989" s="335"/>
      <c r="CK989" s="335"/>
      <c r="CL989" s="335"/>
      <c r="CM989" s="335"/>
      <c r="CN989" s="335"/>
      <c r="CO989" s="335"/>
      <c r="CP989" s="335"/>
      <c r="CQ989" s="335"/>
      <c r="CR989" s="335"/>
      <c r="CS989" s="335"/>
      <c r="CT989" s="335"/>
      <c r="CU989" s="335"/>
      <c r="CV989" s="335"/>
      <c r="CW989" s="335"/>
      <c r="CX989" s="335"/>
      <c r="CY989" s="335"/>
      <c r="CZ989" s="335"/>
      <c r="DA989" s="335"/>
      <c r="DB989" s="335"/>
      <c r="DC989" s="335"/>
      <c r="DD989" s="335"/>
      <c r="DE989" s="335"/>
      <c r="DF989" s="335"/>
      <c r="DG989" s="335"/>
      <c r="DH989" s="335"/>
      <c r="DI989" s="335"/>
      <c r="DJ989" s="335"/>
      <c r="DK989" s="335"/>
      <c r="DL989" s="335"/>
      <c r="DM989" s="335"/>
      <c r="DN989" s="335"/>
      <c r="DO989" s="335"/>
      <c r="DP989" s="335"/>
      <c r="DQ989" s="335"/>
      <c r="DR989" s="335"/>
      <c r="DS989" s="335"/>
      <c r="DT989" s="335"/>
      <c r="DU989" s="335"/>
      <c r="DV989" s="335"/>
      <c r="DW989" s="335"/>
      <c r="DX989" s="335"/>
      <c r="DY989" s="335"/>
      <c r="DZ989" s="335"/>
      <c r="EA989" s="335"/>
      <c r="EB989" s="335"/>
      <c r="EC989" s="335"/>
      <c r="ED989" s="335"/>
      <c r="EE989" s="335"/>
      <c r="EF989" s="335"/>
      <c r="EG989" s="335"/>
      <c r="EH989" s="335"/>
      <c r="EI989" s="335"/>
      <c r="EJ989" s="335"/>
      <c r="EK989" s="335"/>
      <c r="EL989" s="335"/>
      <c r="EM989" s="335"/>
      <c r="EN989" s="335"/>
      <c r="EO989" s="335"/>
      <c r="EP989" s="335"/>
      <c r="EQ989" s="335"/>
      <c r="ER989" s="335"/>
      <c r="ES989" s="335"/>
      <c r="ET989" s="335"/>
      <c r="EU989" s="335"/>
      <c r="EV989" s="335"/>
      <c r="EW989" s="335"/>
      <c r="EX989" s="335"/>
      <c r="EY989" s="335"/>
      <c r="EZ989" s="335"/>
      <c r="FA989" s="335"/>
      <c r="FB989" s="335"/>
      <c r="FC989" s="335"/>
      <c r="FD989" s="335"/>
      <c r="FE989" s="335"/>
      <c r="FF989" s="335"/>
      <c r="FG989" s="335"/>
      <c r="FH989" s="335"/>
      <c r="FI989" s="335"/>
      <c r="FJ989" s="335"/>
      <c r="FK989" s="335"/>
      <c r="FL989" s="335"/>
      <c r="FM989" s="335"/>
      <c r="FN989" s="335"/>
      <c r="FO989" s="335"/>
      <c r="FP989" s="335"/>
      <c r="FQ989" s="335"/>
      <c r="FR989" s="335"/>
      <c r="FS989" s="335"/>
      <c r="FT989" s="335"/>
      <c r="FU989" s="335"/>
      <c r="FV989" s="335"/>
      <c r="FW989" s="335"/>
      <c r="FX989" s="335"/>
      <c r="FY989" s="335"/>
      <c r="FZ989" s="335"/>
      <c r="GA989" s="335"/>
      <c r="GB989" s="335"/>
      <c r="GC989" s="335"/>
      <c r="GD989" s="335"/>
      <c r="GE989" s="335"/>
      <c r="GF989" s="335"/>
      <c r="GG989" s="335"/>
      <c r="GH989" s="335"/>
      <c r="GI989" s="335"/>
      <c r="GJ989" s="335"/>
      <c r="GK989" s="335"/>
      <c r="GL989" s="335"/>
      <c r="GM989" s="335"/>
      <c r="GN989" s="335"/>
      <c r="GO989" s="335"/>
      <c r="GP989" s="335"/>
      <c r="GQ989" s="335"/>
      <c r="GR989" s="335"/>
      <c r="GS989" s="335"/>
      <c r="GT989" s="335"/>
      <c r="GU989" s="335"/>
      <c r="GV989" s="335"/>
      <c r="GW989" s="335"/>
      <c r="GX989" s="335"/>
      <c r="GY989" s="335"/>
      <c r="GZ989" s="335"/>
      <c r="HA989" s="335"/>
      <c r="HB989" s="335"/>
      <c r="HC989" s="335"/>
      <c r="HD989" s="335"/>
      <c r="HE989" s="335"/>
      <c r="HF989" s="335"/>
      <c r="HG989" s="335"/>
      <c r="HH989" s="335"/>
      <c r="HI989" s="335"/>
      <c r="HJ989" s="335"/>
      <c r="HK989" s="335"/>
      <c r="HL989" s="335"/>
      <c r="HM989" s="335"/>
      <c r="HN989" s="335"/>
      <c r="HO989" s="335"/>
      <c r="HP989" s="335"/>
      <c r="HQ989" s="335"/>
      <c r="HR989" s="335"/>
      <c r="HS989" s="335"/>
      <c r="HT989" s="335"/>
      <c r="HU989" s="335"/>
      <c r="HV989" s="335"/>
      <c r="HW989" s="335"/>
      <c r="HX989" s="335"/>
      <c r="HY989" s="335"/>
      <c r="HZ989" s="335"/>
      <c r="IA989" s="335"/>
      <c r="IB989" s="335"/>
      <c r="IC989" s="335"/>
      <c r="ID989" s="335"/>
      <c r="IE989" s="335"/>
      <c r="IF989" s="335"/>
      <c r="IG989" s="335"/>
      <c r="IH989" s="335"/>
      <c r="II989" s="335"/>
      <c r="IJ989" s="335"/>
      <c r="IK989" s="335"/>
      <c r="IL989" s="335"/>
      <c r="IM989" s="335"/>
      <c r="IN989" s="335"/>
      <c r="IO989" s="335"/>
      <c r="IP989" s="335"/>
      <c r="IQ989" s="335"/>
      <c r="IR989" s="335"/>
      <c r="IS989" s="335"/>
      <c r="IT989" s="335"/>
      <c r="IU989" s="335"/>
      <c r="IV989" s="335"/>
    </row>
    <row r="990" spans="1:256" s="406" customFormat="1">
      <c r="A990" s="554">
        <v>2182</v>
      </c>
      <c r="B990" s="405" t="str">
        <f t="shared" si="15"/>
        <v>Marcus Or U20M</v>
      </c>
      <c r="C990" s="553" t="s">
        <v>1598</v>
      </c>
      <c r="D990" s="539" t="s">
        <v>132</v>
      </c>
      <c r="E990" s="543" t="s">
        <v>2974</v>
      </c>
      <c r="F990" s="418" t="s">
        <v>2975</v>
      </c>
      <c r="G990" s="383"/>
      <c r="H990" s="315"/>
      <c r="J990" s="335"/>
      <c r="K990" s="335"/>
      <c r="L990" s="335"/>
      <c r="M990" s="335"/>
      <c r="N990" s="335"/>
      <c r="O990" s="335"/>
      <c r="P990" s="335"/>
      <c r="Q990" s="335"/>
      <c r="R990" s="335"/>
      <c r="S990" s="335"/>
      <c r="T990" s="335"/>
      <c r="U990" s="335"/>
      <c r="V990" s="335"/>
      <c r="W990" s="335"/>
      <c r="X990" s="335"/>
      <c r="Y990" s="335"/>
      <c r="Z990" s="335"/>
      <c r="AA990" s="335"/>
      <c r="AB990" s="335"/>
      <c r="AC990" s="335"/>
      <c r="AD990" s="335"/>
      <c r="AE990" s="335"/>
      <c r="AF990" s="335"/>
      <c r="AG990" s="335"/>
      <c r="AH990" s="335"/>
      <c r="AI990" s="335"/>
      <c r="AJ990" s="335"/>
      <c r="AK990" s="335"/>
      <c r="AL990" s="335"/>
      <c r="AM990" s="335"/>
      <c r="AN990" s="335"/>
      <c r="AO990" s="335"/>
      <c r="AP990" s="335"/>
      <c r="AQ990" s="335"/>
      <c r="AR990" s="335"/>
      <c r="AS990" s="335"/>
      <c r="AT990" s="335"/>
      <c r="AU990" s="335"/>
      <c r="AV990" s="335"/>
      <c r="AW990" s="335"/>
      <c r="AX990" s="335"/>
      <c r="AY990" s="335"/>
      <c r="AZ990" s="335"/>
      <c r="BA990" s="335"/>
      <c r="BB990" s="335"/>
      <c r="BC990" s="335"/>
      <c r="BD990" s="335"/>
      <c r="BE990" s="335"/>
      <c r="BF990" s="335"/>
      <c r="BG990" s="335"/>
      <c r="BH990" s="335"/>
      <c r="BI990" s="335"/>
      <c r="BJ990" s="335"/>
      <c r="BK990" s="335"/>
      <c r="BL990" s="335"/>
      <c r="BM990" s="335"/>
      <c r="BN990" s="335"/>
      <c r="BO990" s="335"/>
      <c r="BP990" s="335"/>
      <c r="BQ990" s="335"/>
      <c r="BR990" s="335"/>
      <c r="BS990" s="335"/>
      <c r="BT990" s="335"/>
      <c r="BU990" s="335"/>
      <c r="BV990" s="335"/>
      <c r="BW990" s="335"/>
      <c r="BX990" s="335"/>
      <c r="BY990" s="335"/>
      <c r="BZ990" s="335"/>
      <c r="CA990" s="335"/>
      <c r="CB990" s="335"/>
      <c r="CC990" s="335"/>
      <c r="CD990" s="335"/>
      <c r="CE990" s="335"/>
      <c r="CF990" s="335"/>
      <c r="CG990" s="335"/>
      <c r="CH990" s="335"/>
      <c r="CI990" s="335"/>
      <c r="CJ990" s="335"/>
      <c r="CK990" s="335"/>
      <c r="CL990" s="335"/>
      <c r="CM990" s="335"/>
      <c r="CN990" s="335"/>
      <c r="CO990" s="335"/>
      <c r="CP990" s="335"/>
      <c r="CQ990" s="335"/>
      <c r="CR990" s="335"/>
      <c r="CS990" s="335"/>
      <c r="CT990" s="335"/>
      <c r="CU990" s="335"/>
      <c r="CV990" s="335"/>
      <c r="CW990" s="335"/>
      <c r="CX990" s="335"/>
      <c r="CY990" s="335"/>
      <c r="CZ990" s="335"/>
      <c r="DA990" s="335"/>
      <c r="DB990" s="335"/>
      <c r="DC990" s="335"/>
      <c r="DD990" s="335"/>
      <c r="DE990" s="335"/>
      <c r="DF990" s="335"/>
      <c r="DG990" s="335"/>
      <c r="DH990" s="335"/>
      <c r="DI990" s="335"/>
      <c r="DJ990" s="335"/>
      <c r="DK990" s="335"/>
      <c r="DL990" s="335"/>
      <c r="DM990" s="335"/>
      <c r="DN990" s="335"/>
      <c r="DO990" s="335"/>
      <c r="DP990" s="335"/>
      <c r="DQ990" s="335"/>
      <c r="DR990" s="335"/>
      <c r="DS990" s="335"/>
      <c r="DT990" s="335"/>
      <c r="DU990" s="335"/>
      <c r="DV990" s="335"/>
      <c r="DW990" s="335"/>
      <c r="DX990" s="335"/>
      <c r="DY990" s="335"/>
      <c r="DZ990" s="335"/>
      <c r="EA990" s="335"/>
      <c r="EB990" s="335"/>
      <c r="EC990" s="335"/>
      <c r="ED990" s="335"/>
      <c r="EE990" s="335"/>
      <c r="EF990" s="335"/>
      <c r="EG990" s="335"/>
      <c r="EH990" s="335"/>
      <c r="EI990" s="335"/>
      <c r="EJ990" s="335"/>
      <c r="EK990" s="335"/>
      <c r="EL990" s="335"/>
      <c r="EM990" s="335"/>
      <c r="EN990" s="335"/>
      <c r="EO990" s="335"/>
      <c r="EP990" s="335"/>
      <c r="EQ990" s="335"/>
      <c r="ER990" s="335"/>
      <c r="ES990" s="335"/>
      <c r="ET990" s="335"/>
      <c r="EU990" s="335"/>
      <c r="EV990" s="335"/>
      <c r="EW990" s="335"/>
      <c r="EX990" s="335"/>
      <c r="EY990" s="335"/>
      <c r="EZ990" s="335"/>
      <c r="FA990" s="335"/>
      <c r="FB990" s="335"/>
      <c r="FC990" s="335"/>
      <c r="FD990" s="335"/>
      <c r="FE990" s="335"/>
      <c r="FF990" s="335"/>
      <c r="FG990" s="335"/>
      <c r="FH990" s="335"/>
      <c r="FI990" s="335"/>
      <c r="FJ990" s="335"/>
      <c r="FK990" s="335"/>
      <c r="FL990" s="335"/>
      <c r="FM990" s="335"/>
      <c r="FN990" s="335"/>
      <c r="FO990" s="335"/>
      <c r="FP990" s="335"/>
      <c r="FQ990" s="335"/>
      <c r="FR990" s="335"/>
      <c r="FS990" s="335"/>
      <c r="FT990" s="335"/>
      <c r="FU990" s="335"/>
      <c r="FV990" s="335"/>
      <c r="FW990" s="335"/>
      <c r="FX990" s="335"/>
      <c r="FY990" s="335"/>
      <c r="FZ990" s="335"/>
      <c r="GA990" s="335"/>
      <c r="GB990" s="335"/>
      <c r="GC990" s="335"/>
      <c r="GD990" s="335"/>
      <c r="GE990" s="335"/>
      <c r="GF990" s="335"/>
      <c r="GG990" s="335"/>
      <c r="GH990" s="335"/>
      <c r="GI990" s="335"/>
      <c r="GJ990" s="335"/>
      <c r="GK990" s="335"/>
      <c r="GL990" s="335"/>
      <c r="GM990" s="335"/>
      <c r="GN990" s="335"/>
      <c r="GO990" s="335"/>
      <c r="GP990" s="335"/>
      <c r="GQ990" s="335"/>
      <c r="GR990" s="335"/>
      <c r="GS990" s="335"/>
      <c r="GT990" s="335"/>
      <c r="GU990" s="335"/>
      <c r="GV990" s="335"/>
      <c r="GW990" s="335"/>
      <c r="GX990" s="335"/>
      <c r="GY990" s="335"/>
      <c r="GZ990" s="335"/>
      <c r="HA990" s="335"/>
      <c r="HB990" s="335"/>
      <c r="HC990" s="335"/>
      <c r="HD990" s="335"/>
      <c r="HE990" s="335"/>
      <c r="HF990" s="335"/>
      <c r="HG990" s="335"/>
      <c r="HH990" s="335"/>
      <c r="HI990" s="335"/>
      <c r="HJ990" s="335"/>
      <c r="HK990" s="335"/>
      <c r="HL990" s="335"/>
      <c r="HM990" s="335"/>
      <c r="HN990" s="335"/>
      <c r="HO990" s="335"/>
      <c r="HP990" s="335"/>
      <c r="HQ990" s="335"/>
      <c r="HR990" s="335"/>
      <c r="HS990" s="335"/>
      <c r="HT990" s="335"/>
      <c r="HU990" s="335"/>
      <c r="HV990" s="335"/>
      <c r="HW990" s="335"/>
      <c r="HX990" s="335"/>
      <c r="HY990" s="335"/>
      <c r="HZ990" s="335"/>
      <c r="IA990" s="335"/>
      <c r="IB990" s="335"/>
      <c r="IC990" s="335"/>
      <c r="ID990" s="335"/>
      <c r="IE990" s="335"/>
      <c r="IF990" s="335"/>
      <c r="IG990" s="335"/>
      <c r="IH990" s="335"/>
      <c r="II990" s="335"/>
      <c r="IJ990" s="335"/>
      <c r="IK990" s="335"/>
      <c r="IL990" s="335"/>
      <c r="IM990" s="335"/>
      <c r="IN990" s="335"/>
      <c r="IO990" s="335"/>
      <c r="IP990" s="335"/>
      <c r="IQ990" s="335"/>
      <c r="IR990" s="335"/>
      <c r="IS990" s="335"/>
      <c r="IT990" s="335"/>
      <c r="IU990" s="335"/>
      <c r="IV990" s="335"/>
    </row>
    <row r="991" spans="1:256" s="406" customFormat="1">
      <c r="A991" s="554">
        <v>2183</v>
      </c>
      <c r="B991" s="405" t="str">
        <f t="shared" si="15"/>
        <v>Ryan Williams U20M</v>
      </c>
      <c r="C991" s="553" t="s">
        <v>1598</v>
      </c>
      <c r="D991" s="539" t="s">
        <v>132</v>
      </c>
      <c r="E991" s="425">
        <v>36178</v>
      </c>
      <c r="F991" s="363" t="s">
        <v>3088</v>
      </c>
      <c r="G991" s="383"/>
      <c r="H991" s="315"/>
      <c r="J991" s="335"/>
      <c r="K991" s="335"/>
      <c r="L991" s="335"/>
      <c r="M991" s="335"/>
      <c r="N991" s="335"/>
      <c r="O991" s="335"/>
      <c r="P991" s="335"/>
      <c r="Q991" s="335"/>
      <c r="R991" s="335"/>
      <c r="S991" s="335"/>
      <c r="T991" s="335"/>
      <c r="U991" s="335"/>
      <c r="V991" s="335"/>
      <c r="W991" s="335"/>
      <c r="X991" s="335"/>
      <c r="Y991" s="335"/>
      <c r="Z991" s="335"/>
      <c r="AA991" s="335"/>
      <c r="AB991" s="335"/>
      <c r="AC991" s="335"/>
      <c r="AD991" s="335"/>
      <c r="AE991" s="335"/>
      <c r="AF991" s="335"/>
      <c r="AG991" s="335"/>
      <c r="AH991" s="335"/>
      <c r="AI991" s="335"/>
      <c r="AJ991" s="335"/>
      <c r="AK991" s="335"/>
      <c r="AL991" s="335"/>
      <c r="AM991" s="335"/>
      <c r="AN991" s="335"/>
      <c r="AO991" s="335"/>
      <c r="AP991" s="335"/>
      <c r="AQ991" s="335"/>
      <c r="AR991" s="335"/>
      <c r="AS991" s="335"/>
      <c r="AT991" s="335"/>
      <c r="AU991" s="335"/>
      <c r="AV991" s="335"/>
      <c r="AW991" s="335"/>
      <c r="AX991" s="335"/>
      <c r="AY991" s="335"/>
      <c r="AZ991" s="335"/>
      <c r="BA991" s="335"/>
      <c r="BB991" s="335"/>
      <c r="BC991" s="335"/>
      <c r="BD991" s="335"/>
      <c r="BE991" s="335"/>
      <c r="BF991" s="335"/>
      <c r="BG991" s="335"/>
      <c r="BH991" s="335"/>
      <c r="BI991" s="335"/>
      <c r="BJ991" s="335"/>
      <c r="BK991" s="335"/>
      <c r="BL991" s="335"/>
      <c r="BM991" s="335"/>
      <c r="BN991" s="335"/>
      <c r="BO991" s="335"/>
      <c r="BP991" s="335"/>
      <c r="BQ991" s="335"/>
      <c r="BR991" s="335"/>
      <c r="BS991" s="335"/>
      <c r="BT991" s="335"/>
      <c r="BU991" s="335"/>
      <c r="BV991" s="335"/>
      <c r="BW991" s="335"/>
      <c r="BX991" s="335"/>
      <c r="BY991" s="335"/>
      <c r="BZ991" s="335"/>
      <c r="CA991" s="335"/>
      <c r="CB991" s="335"/>
      <c r="CC991" s="335"/>
      <c r="CD991" s="335"/>
      <c r="CE991" s="335"/>
      <c r="CF991" s="335"/>
      <c r="CG991" s="335"/>
      <c r="CH991" s="335"/>
      <c r="CI991" s="335"/>
      <c r="CJ991" s="335"/>
      <c r="CK991" s="335"/>
      <c r="CL991" s="335"/>
      <c r="CM991" s="335"/>
      <c r="CN991" s="335"/>
      <c r="CO991" s="335"/>
      <c r="CP991" s="335"/>
      <c r="CQ991" s="335"/>
      <c r="CR991" s="335"/>
      <c r="CS991" s="335"/>
      <c r="CT991" s="335"/>
      <c r="CU991" s="335"/>
      <c r="CV991" s="335"/>
      <c r="CW991" s="335"/>
      <c r="CX991" s="335"/>
      <c r="CY991" s="335"/>
      <c r="CZ991" s="335"/>
      <c r="DA991" s="335"/>
      <c r="DB991" s="335"/>
      <c r="DC991" s="335"/>
      <c r="DD991" s="335"/>
      <c r="DE991" s="335"/>
      <c r="DF991" s="335"/>
      <c r="DG991" s="335"/>
      <c r="DH991" s="335"/>
      <c r="DI991" s="335"/>
      <c r="DJ991" s="335"/>
      <c r="DK991" s="335"/>
      <c r="DL991" s="335"/>
      <c r="DM991" s="335"/>
      <c r="DN991" s="335"/>
      <c r="DO991" s="335"/>
      <c r="DP991" s="335"/>
      <c r="DQ991" s="335"/>
      <c r="DR991" s="335"/>
      <c r="DS991" s="335"/>
      <c r="DT991" s="335"/>
      <c r="DU991" s="335"/>
      <c r="DV991" s="335"/>
      <c r="DW991" s="335"/>
      <c r="DX991" s="335"/>
      <c r="DY991" s="335"/>
      <c r="DZ991" s="335"/>
      <c r="EA991" s="335"/>
      <c r="EB991" s="335"/>
      <c r="EC991" s="335"/>
      <c r="ED991" s="335"/>
      <c r="EE991" s="335"/>
      <c r="EF991" s="335"/>
      <c r="EG991" s="335"/>
      <c r="EH991" s="335"/>
      <c r="EI991" s="335"/>
      <c r="EJ991" s="335"/>
      <c r="EK991" s="335"/>
      <c r="EL991" s="335"/>
      <c r="EM991" s="335"/>
      <c r="EN991" s="335"/>
      <c r="EO991" s="335"/>
      <c r="EP991" s="335"/>
      <c r="EQ991" s="335"/>
      <c r="ER991" s="335"/>
      <c r="ES991" s="335"/>
      <c r="ET991" s="335"/>
      <c r="EU991" s="335"/>
      <c r="EV991" s="335"/>
      <c r="EW991" s="335"/>
      <c r="EX991" s="335"/>
      <c r="EY991" s="335"/>
      <c r="EZ991" s="335"/>
      <c r="FA991" s="335"/>
      <c r="FB991" s="335"/>
      <c r="FC991" s="335"/>
      <c r="FD991" s="335"/>
      <c r="FE991" s="335"/>
      <c r="FF991" s="335"/>
      <c r="FG991" s="335"/>
      <c r="FH991" s="335"/>
      <c r="FI991" s="335"/>
      <c r="FJ991" s="335"/>
      <c r="FK991" s="335"/>
      <c r="FL991" s="335"/>
      <c r="FM991" s="335"/>
      <c r="FN991" s="335"/>
      <c r="FO991" s="335"/>
      <c r="FP991" s="335"/>
      <c r="FQ991" s="335"/>
      <c r="FR991" s="335"/>
      <c r="FS991" s="335"/>
      <c r="FT991" s="335"/>
      <c r="FU991" s="335"/>
      <c r="FV991" s="335"/>
      <c r="FW991" s="335"/>
      <c r="FX991" s="335"/>
      <c r="FY991" s="335"/>
      <c r="FZ991" s="335"/>
      <c r="GA991" s="335"/>
      <c r="GB991" s="335"/>
      <c r="GC991" s="335"/>
      <c r="GD991" s="335"/>
      <c r="GE991" s="335"/>
      <c r="GF991" s="335"/>
      <c r="GG991" s="335"/>
      <c r="GH991" s="335"/>
      <c r="GI991" s="335"/>
      <c r="GJ991" s="335"/>
      <c r="GK991" s="335"/>
      <c r="GL991" s="335"/>
      <c r="GM991" s="335"/>
      <c r="GN991" s="335"/>
      <c r="GO991" s="335"/>
      <c r="GP991" s="335"/>
      <c r="GQ991" s="335"/>
      <c r="GR991" s="335"/>
      <c r="GS991" s="335"/>
      <c r="GT991" s="335"/>
      <c r="GU991" s="335"/>
      <c r="GV991" s="335"/>
      <c r="GW991" s="335"/>
      <c r="GX991" s="335"/>
      <c r="GY991" s="335"/>
      <c r="GZ991" s="335"/>
      <c r="HA991" s="335"/>
      <c r="HB991" s="335"/>
      <c r="HC991" s="335"/>
      <c r="HD991" s="335"/>
      <c r="HE991" s="335"/>
      <c r="HF991" s="335"/>
      <c r="HG991" s="335"/>
      <c r="HH991" s="335"/>
      <c r="HI991" s="335"/>
      <c r="HJ991" s="335"/>
      <c r="HK991" s="335"/>
      <c r="HL991" s="335"/>
      <c r="HM991" s="335"/>
      <c r="HN991" s="335"/>
      <c r="HO991" s="335"/>
      <c r="HP991" s="335"/>
      <c r="HQ991" s="335"/>
      <c r="HR991" s="335"/>
      <c r="HS991" s="335"/>
      <c r="HT991" s="335"/>
      <c r="HU991" s="335"/>
      <c r="HV991" s="335"/>
      <c r="HW991" s="335"/>
      <c r="HX991" s="335"/>
      <c r="HY991" s="335"/>
      <c r="HZ991" s="335"/>
      <c r="IA991" s="335"/>
      <c r="IB991" s="335"/>
      <c r="IC991" s="335"/>
      <c r="ID991" s="335"/>
      <c r="IE991" s="335"/>
      <c r="IF991" s="335"/>
      <c r="IG991" s="335"/>
      <c r="IH991" s="335"/>
      <c r="II991" s="335"/>
      <c r="IJ991" s="335"/>
      <c r="IK991" s="335"/>
      <c r="IL991" s="335"/>
      <c r="IM991" s="335"/>
      <c r="IN991" s="335"/>
      <c r="IO991" s="335"/>
      <c r="IP991" s="335"/>
      <c r="IQ991" s="335"/>
      <c r="IR991" s="335"/>
      <c r="IS991" s="335"/>
      <c r="IT991" s="335"/>
      <c r="IU991" s="335"/>
      <c r="IV991" s="335"/>
    </row>
    <row r="992" spans="1:256" s="406" customFormat="1">
      <c r="A992" s="554">
        <v>2184</v>
      </c>
      <c r="B992" s="405" t="str">
        <f t="shared" si="15"/>
        <v>James Williams U20M</v>
      </c>
      <c r="C992" s="553" t="s">
        <v>1598</v>
      </c>
      <c r="D992" s="539" t="s">
        <v>132</v>
      </c>
      <c r="E992" s="425" t="s">
        <v>2449</v>
      </c>
      <c r="F992" s="363" t="s">
        <v>1714</v>
      </c>
      <c r="G992" s="383"/>
      <c r="H992" s="315"/>
      <c r="J992" s="335"/>
      <c r="K992" s="335"/>
      <c r="L992" s="335"/>
      <c r="M992" s="335"/>
      <c r="N992" s="335"/>
      <c r="O992" s="335"/>
      <c r="P992" s="335"/>
      <c r="Q992" s="335"/>
      <c r="R992" s="335"/>
      <c r="S992" s="335"/>
      <c r="T992" s="335"/>
      <c r="U992" s="335"/>
      <c r="V992" s="335"/>
      <c r="W992" s="335"/>
      <c r="X992" s="335"/>
      <c r="Y992" s="335"/>
      <c r="Z992" s="335"/>
      <c r="AA992" s="335"/>
      <c r="AB992" s="335"/>
      <c r="AC992" s="335"/>
      <c r="AD992" s="335"/>
      <c r="AE992" s="335"/>
      <c r="AF992" s="335"/>
      <c r="AG992" s="335"/>
      <c r="AH992" s="335"/>
      <c r="AI992" s="335"/>
      <c r="AJ992" s="335"/>
      <c r="AK992" s="335"/>
      <c r="AL992" s="335"/>
      <c r="AM992" s="335"/>
      <c r="AN992" s="335"/>
      <c r="AO992" s="335"/>
      <c r="AP992" s="335"/>
      <c r="AQ992" s="335"/>
      <c r="AR992" s="335"/>
      <c r="AS992" s="335"/>
      <c r="AT992" s="335"/>
      <c r="AU992" s="335"/>
      <c r="AV992" s="335"/>
      <c r="AW992" s="335"/>
      <c r="AX992" s="335"/>
      <c r="AY992" s="335"/>
      <c r="AZ992" s="335"/>
      <c r="BA992" s="335"/>
      <c r="BB992" s="335"/>
      <c r="BC992" s="335"/>
      <c r="BD992" s="335"/>
      <c r="BE992" s="335"/>
      <c r="BF992" s="335"/>
      <c r="BG992" s="335"/>
      <c r="BH992" s="335"/>
      <c r="BI992" s="335"/>
      <c r="BJ992" s="335"/>
      <c r="BK992" s="335"/>
      <c r="BL992" s="335"/>
      <c r="BM992" s="335"/>
      <c r="BN992" s="335"/>
      <c r="BO992" s="335"/>
      <c r="BP992" s="335"/>
      <c r="BQ992" s="335"/>
      <c r="BR992" s="335"/>
      <c r="BS992" s="335"/>
      <c r="BT992" s="335"/>
      <c r="BU992" s="335"/>
      <c r="BV992" s="335"/>
      <c r="BW992" s="335"/>
      <c r="BX992" s="335"/>
      <c r="BY992" s="335"/>
      <c r="BZ992" s="335"/>
      <c r="CA992" s="335"/>
      <c r="CB992" s="335"/>
      <c r="CC992" s="335"/>
      <c r="CD992" s="335"/>
      <c r="CE992" s="335"/>
      <c r="CF992" s="335"/>
      <c r="CG992" s="335"/>
      <c r="CH992" s="335"/>
      <c r="CI992" s="335"/>
      <c r="CJ992" s="335"/>
      <c r="CK992" s="335"/>
      <c r="CL992" s="335"/>
      <c r="CM992" s="335"/>
      <c r="CN992" s="335"/>
      <c r="CO992" s="335"/>
      <c r="CP992" s="335"/>
      <c r="CQ992" s="335"/>
      <c r="CR992" s="335"/>
      <c r="CS992" s="335"/>
      <c r="CT992" s="335"/>
      <c r="CU992" s="335"/>
      <c r="CV992" s="335"/>
      <c r="CW992" s="335"/>
      <c r="CX992" s="335"/>
      <c r="CY992" s="335"/>
      <c r="CZ992" s="335"/>
      <c r="DA992" s="335"/>
      <c r="DB992" s="335"/>
      <c r="DC992" s="335"/>
      <c r="DD992" s="335"/>
      <c r="DE992" s="335"/>
      <c r="DF992" s="335"/>
      <c r="DG992" s="335"/>
      <c r="DH992" s="335"/>
      <c r="DI992" s="335"/>
      <c r="DJ992" s="335"/>
      <c r="DK992" s="335"/>
      <c r="DL992" s="335"/>
      <c r="DM992" s="335"/>
      <c r="DN992" s="335"/>
      <c r="DO992" s="335"/>
      <c r="DP992" s="335"/>
      <c r="DQ992" s="335"/>
      <c r="DR992" s="335"/>
      <c r="DS992" s="335"/>
      <c r="DT992" s="335"/>
      <c r="DU992" s="335"/>
      <c r="DV992" s="335"/>
      <c r="DW992" s="335"/>
      <c r="DX992" s="335"/>
      <c r="DY992" s="335"/>
      <c r="DZ992" s="335"/>
      <c r="EA992" s="335"/>
      <c r="EB992" s="335"/>
      <c r="EC992" s="335"/>
      <c r="ED992" s="335"/>
      <c r="EE992" s="335"/>
      <c r="EF992" s="335"/>
      <c r="EG992" s="335"/>
      <c r="EH992" s="335"/>
      <c r="EI992" s="335"/>
      <c r="EJ992" s="335"/>
      <c r="EK992" s="335"/>
      <c r="EL992" s="335"/>
      <c r="EM992" s="335"/>
      <c r="EN992" s="335"/>
      <c r="EO992" s="335"/>
      <c r="EP992" s="335"/>
      <c r="EQ992" s="335"/>
      <c r="ER992" s="335"/>
      <c r="ES992" s="335"/>
      <c r="ET992" s="335"/>
      <c r="EU992" s="335"/>
      <c r="EV992" s="335"/>
      <c r="EW992" s="335"/>
      <c r="EX992" s="335"/>
      <c r="EY992" s="335"/>
      <c r="EZ992" s="335"/>
      <c r="FA992" s="335"/>
      <c r="FB992" s="335"/>
      <c r="FC992" s="335"/>
      <c r="FD992" s="335"/>
      <c r="FE992" s="335"/>
      <c r="FF992" s="335"/>
      <c r="FG992" s="335"/>
      <c r="FH992" s="335"/>
      <c r="FI992" s="335"/>
      <c r="FJ992" s="335"/>
      <c r="FK992" s="335"/>
      <c r="FL992" s="335"/>
      <c r="FM992" s="335"/>
      <c r="FN992" s="335"/>
      <c r="FO992" s="335"/>
      <c r="FP992" s="335"/>
      <c r="FQ992" s="335"/>
      <c r="FR992" s="335"/>
      <c r="FS992" s="335"/>
      <c r="FT992" s="335"/>
      <c r="FU992" s="335"/>
      <c r="FV992" s="335"/>
      <c r="FW992" s="335"/>
      <c r="FX992" s="335"/>
      <c r="FY992" s="335"/>
      <c r="FZ992" s="335"/>
      <c r="GA992" s="335"/>
      <c r="GB992" s="335"/>
      <c r="GC992" s="335"/>
      <c r="GD992" s="335"/>
      <c r="GE992" s="335"/>
      <c r="GF992" s="335"/>
      <c r="GG992" s="335"/>
      <c r="GH992" s="335"/>
      <c r="GI992" s="335"/>
      <c r="GJ992" s="335"/>
      <c r="GK992" s="335"/>
      <c r="GL992" s="335"/>
      <c r="GM992" s="335"/>
      <c r="GN992" s="335"/>
      <c r="GO992" s="335"/>
      <c r="GP992" s="335"/>
      <c r="GQ992" s="335"/>
      <c r="GR992" s="335"/>
      <c r="GS992" s="335"/>
      <c r="GT992" s="335"/>
      <c r="GU992" s="335"/>
      <c r="GV992" s="335"/>
      <c r="GW992" s="335"/>
      <c r="GX992" s="335"/>
      <c r="GY992" s="335"/>
      <c r="GZ992" s="335"/>
      <c r="HA992" s="335"/>
      <c r="HB992" s="335"/>
      <c r="HC992" s="335"/>
      <c r="HD992" s="335"/>
      <c r="HE992" s="335"/>
      <c r="HF992" s="335"/>
      <c r="HG992" s="335"/>
      <c r="HH992" s="335"/>
      <c r="HI992" s="335"/>
      <c r="HJ992" s="335"/>
      <c r="HK992" s="335"/>
      <c r="HL992" s="335"/>
      <c r="HM992" s="335"/>
      <c r="HN992" s="335"/>
      <c r="HO992" s="335"/>
      <c r="HP992" s="335"/>
      <c r="HQ992" s="335"/>
      <c r="HR992" s="335"/>
      <c r="HS992" s="335"/>
      <c r="HT992" s="335"/>
      <c r="HU992" s="335"/>
      <c r="HV992" s="335"/>
      <c r="HW992" s="335"/>
      <c r="HX992" s="335"/>
      <c r="HY992" s="335"/>
      <c r="HZ992" s="335"/>
      <c r="IA992" s="335"/>
      <c r="IB992" s="335"/>
      <c r="IC992" s="335"/>
      <c r="ID992" s="335"/>
      <c r="IE992" s="335"/>
      <c r="IF992" s="335"/>
      <c r="IG992" s="335"/>
      <c r="IH992" s="335"/>
      <c r="II992" s="335"/>
      <c r="IJ992" s="335"/>
      <c r="IK992" s="335"/>
      <c r="IL992" s="335"/>
      <c r="IM992" s="335"/>
      <c r="IN992" s="335"/>
      <c r="IO992" s="335"/>
      <c r="IP992" s="335"/>
      <c r="IQ992" s="335"/>
      <c r="IR992" s="335"/>
      <c r="IS992" s="335"/>
      <c r="IT992" s="335"/>
      <c r="IU992" s="335"/>
      <c r="IV992" s="335"/>
    </row>
    <row r="993" spans="1:256" s="406" customFormat="1">
      <c r="A993" s="554">
        <v>2185</v>
      </c>
      <c r="B993" s="405" t="str">
        <f t="shared" si="15"/>
        <v>Edward Jane U20M</v>
      </c>
      <c r="C993" s="515" t="s">
        <v>1598</v>
      </c>
      <c r="D993" s="539" t="s">
        <v>132</v>
      </c>
      <c r="E993" s="419" t="s">
        <v>2474</v>
      </c>
      <c r="F993" s="420" t="s">
        <v>2117</v>
      </c>
      <c r="G993" s="383"/>
      <c r="H993" s="315"/>
      <c r="J993" s="335"/>
      <c r="K993" s="335"/>
      <c r="L993" s="335"/>
      <c r="M993" s="335"/>
      <c r="N993" s="335"/>
      <c r="O993" s="335"/>
      <c r="P993" s="335"/>
      <c r="Q993" s="335"/>
      <c r="R993" s="335"/>
      <c r="S993" s="335"/>
      <c r="T993" s="335"/>
      <c r="U993" s="335"/>
      <c r="V993" s="335"/>
      <c r="W993" s="335"/>
      <c r="X993" s="335"/>
      <c r="Y993" s="335"/>
      <c r="Z993" s="335"/>
      <c r="AA993" s="335"/>
      <c r="AB993" s="335"/>
      <c r="AC993" s="335"/>
      <c r="AD993" s="335"/>
      <c r="AE993" s="335"/>
      <c r="AF993" s="335"/>
      <c r="AG993" s="335"/>
      <c r="AH993" s="335"/>
      <c r="AI993" s="335"/>
      <c r="AJ993" s="335"/>
      <c r="AK993" s="335"/>
      <c r="AL993" s="335"/>
      <c r="AM993" s="335"/>
      <c r="AN993" s="335"/>
      <c r="AO993" s="335"/>
      <c r="AP993" s="335"/>
      <c r="AQ993" s="335"/>
      <c r="AR993" s="335"/>
      <c r="AS993" s="335"/>
      <c r="AT993" s="335"/>
      <c r="AU993" s="335"/>
      <c r="AV993" s="335"/>
      <c r="AW993" s="335"/>
      <c r="AX993" s="335"/>
      <c r="AY993" s="335"/>
      <c r="AZ993" s="335"/>
      <c r="BA993" s="335"/>
      <c r="BB993" s="335"/>
      <c r="BC993" s="335"/>
      <c r="BD993" s="335"/>
      <c r="BE993" s="335"/>
      <c r="BF993" s="335"/>
      <c r="BG993" s="335"/>
      <c r="BH993" s="335"/>
      <c r="BI993" s="335"/>
      <c r="BJ993" s="335"/>
      <c r="BK993" s="335"/>
      <c r="BL993" s="335"/>
      <c r="BM993" s="335"/>
      <c r="BN993" s="335"/>
      <c r="BO993" s="335"/>
      <c r="BP993" s="335"/>
      <c r="BQ993" s="335"/>
      <c r="BR993" s="335"/>
      <c r="BS993" s="335"/>
      <c r="BT993" s="335"/>
      <c r="BU993" s="335"/>
      <c r="BV993" s="335"/>
      <c r="BW993" s="335"/>
      <c r="BX993" s="335"/>
      <c r="BY993" s="335"/>
      <c r="BZ993" s="335"/>
      <c r="CA993" s="335"/>
      <c r="CB993" s="335"/>
      <c r="CC993" s="335"/>
      <c r="CD993" s="335"/>
      <c r="CE993" s="335"/>
      <c r="CF993" s="335"/>
      <c r="CG993" s="335"/>
      <c r="CH993" s="335"/>
      <c r="CI993" s="335"/>
      <c r="CJ993" s="335"/>
      <c r="CK993" s="335"/>
      <c r="CL993" s="335"/>
      <c r="CM993" s="335"/>
      <c r="CN993" s="335"/>
      <c r="CO993" s="335"/>
      <c r="CP993" s="335"/>
      <c r="CQ993" s="335"/>
      <c r="CR993" s="335"/>
      <c r="CS993" s="335"/>
      <c r="CT993" s="335"/>
      <c r="CU993" s="335"/>
      <c r="CV993" s="335"/>
      <c r="CW993" s="335"/>
      <c r="CX993" s="335"/>
      <c r="CY993" s="335"/>
      <c r="CZ993" s="335"/>
      <c r="DA993" s="335"/>
      <c r="DB993" s="335"/>
      <c r="DC993" s="335"/>
      <c r="DD993" s="335"/>
      <c r="DE993" s="335"/>
      <c r="DF993" s="335"/>
      <c r="DG993" s="335"/>
      <c r="DH993" s="335"/>
      <c r="DI993" s="335"/>
      <c r="DJ993" s="335"/>
      <c r="DK993" s="335"/>
      <c r="DL993" s="335"/>
      <c r="DM993" s="335"/>
      <c r="DN993" s="335"/>
      <c r="DO993" s="335"/>
      <c r="DP993" s="335"/>
      <c r="DQ993" s="335"/>
      <c r="DR993" s="335"/>
      <c r="DS993" s="335"/>
      <c r="DT993" s="335"/>
      <c r="DU993" s="335"/>
      <c r="DV993" s="335"/>
      <c r="DW993" s="335"/>
      <c r="DX993" s="335"/>
      <c r="DY993" s="335"/>
      <c r="DZ993" s="335"/>
      <c r="EA993" s="335"/>
      <c r="EB993" s="335"/>
      <c r="EC993" s="335"/>
      <c r="ED993" s="335"/>
      <c r="EE993" s="335"/>
      <c r="EF993" s="335"/>
      <c r="EG993" s="335"/>
      <c r="EH993" s="335"/>
      <c r="EI993" s="335"/>
      <c r="EJ993" s="335"/>
      <c r="EK993" s="335"/>
      <c r="EL993" s="335"/>
      <c r="EM993" s="335"/>
      <c r="EN993" s="335"/>
      <c r="EO993" s="335"/>
      <c r="EP993" s="335"/>
      <c r="EQ993" s="335"/>
      <c r="ER993" s="335"/>
      <c r="ES993" s="335"/>
      <c r="ET993" s="335"/>
      <c r="EU993" s="335"/>
      <c r="EV993" s="335"/>
      <c r="EW993" s="335"/>
      <c r="EX993" s="335"/>
      <c r="EY993" s="335"/>
      <c r="EZ993" s="335"/>
      <c r="FA993" s="335"/>
      <c r="FB993" s="335"/>
      <c r="FC993" s="335"/>
      <c r="FD993" s="335"/>
      <c r="FE993" s="335"/>
      <c r="FF993" s="335"/>
      <c r="FG993" s="335"/>
      <c r="FH993" s="335"/>
      <c r="FI993" s="335"/>
      <c r="FJ993" s="335"/>
      <c r="FK993" s="335"/>
      <c r="FL993" s="335"/>
      <c r="FM993" s="335"/>
      <c r="FN993" s="335"/>
      <c r="FO993" s="335"/>
      <c r="FP993" s="335"/>
      <c r="FQ993" s="335"/>
      <c r="FR993" s="335"/>
      <c r="FS993" s="335"/>
      <c r="FT993" s="335"/>
      <c r="FU993" s="335"/>
      <c r="FV993" s="335"/>
      <c r="FW993" s="335"/>
      <c r="FX993" s="335"/>
      <c r="FY993" s="335"/>
      <c r="FZ993" s="335"/>
      <c r="GA993" s="335"/>
      <c r="GB993" s="335"/>
      <c r="GC993" s="335"/>
      <c r="GD993" s="335"/>
      <c r="GE993" s="335"/>
      <c r="GF993" s="335"/>
      <c r="GG993" s="335"/>
      <c r="GH993" s="335"/>
      <c r="GI993" s="335"/>
      <c r="GJ993" s="335"/>
      <c r="GK993" s="335"/>
      <c r="GL993" s="335"/>
      <c r="GM993" s="335"/>
      <c r="GN993" s="335"/>
      <c r="GO993" s="335"/>
      <c r="GP993" s="335"/>
      <c r="GQ993" s="335"/>
      <c r="GR993" s="335"/>
      <c r="GS993" s="335"/>
      <c r="GT993" s="335"/>
      <c r="GU993" s="335"/>
      <c r="GV993" s="335"/>
      <c r="GW993" s="335"/>
      <c r="GX993" s="335"/>
      <c r="GY993" s="335"/>
      <c r="GZ993" s="335"/>
      <c r="HA993" s="335"/>
      <c r="HB993" s="335"/>
      <c r="HC993" s="335"/>
      <c r="HD993" s="335"/>
      <c r="HE993" s="335"/>
      <c r="HF993" s="335"/>
      <c r="HG993" s="335"/>
      <c r="HH993" s="335"/>
      <c r="HI993" s="335"/>
      <c r="HJ993" s="335"/>
      <c r="HK993" s="335"/>
      <c r="HL993" s="335"/>
      <c r="HM993" s="335"/>
      <c r="HN993" s="335"/>
      <c r="HO993" s="335"/>
      <c r="HP993" s="335"/>
      <c r="HQ993" s="335"/>
      <c r="HR993" s="335"/>
      <c r="HS993" s="335"/>
      <c r="HT993" s="335"/>
      <c r="HU993" s="335"/>
      <c r="HV993" s="335"/>
      <c r="HW993" s="335"/>
      <c r="HX993" s="335"/>
      <c r="HY993" s="335"/>
      <c r="HZ993" s="335"/>
      <c r="IA993" s="335"/>
      <c r="IB993" s="335"/>
      <c r="IC993" s="335"/>
      <c r="ID993" s="335"/>
      <c r="IE993" s="335"/>
      <c r="IF993" s="335"/>
      <c r="IG993" s="335"/>
      <c r="IH993" s="335"/>
      <c r="II993" s="335"/>
      <c r="IJ993" s="335"/>
      <c r="IK993" s="335"/>
      <c r="IL993" s="335"/>
      <c r="IM993" s="335"/>
      <c r="IN993" s="335"/>
      <c r="IO993" s="335"/>
      <c r="IP993" s="335"/>
      <c r="IQ993" s="335"/>
      <c r="IR993" s="335"/>
      <c r="IS993" s="335"/>
      <c r="IT993" s="335"/>
      <c r="IU993" s="335"/>
      <c r="IV993" s="335"/>
    </row>
    <row r="994" spans="1:256" s="406" customFormat="1">
      <c r="A994" s="554">
        <v>2186</v>
      </c>
      <c r="B994" s="405" t="str">
        <f t="shared" si="15"/>
        <v>Beth Davies U17W</v>
      </c>
      <c r="C994" s="515" t="s">
        <v>1598</v>
      </c>
      <c r="D994" s="548" t="s">
        <v>130</v>
      </c>
      <c r="E994" s="425">
        <v>37142</v>
      </c>
      <c r="F994" s="468" t="s">
        <v>2976</v>
      </c>
      <c r="G994" s="383"/>
      <c r="H994" s="315"/>
      <c r="J994" s="335"/>
      <c r="K994" s="335"/>
      <c r="L994" s="335"/>
      <c r="M994" s="335"/>
      <c r="N994" s="335"/>
      <c r="O994" s="335"/>
      <c r="P994" s="335"/>
      <c r="Q994" s="335"/>
      <c r="R994" s="335"/>
      <c r="S994" s="335"/>
      <c r="T994" s="335"/>
      <c r="U994" s="335"/>
      <c r="V994" s="335"/>
      <c r="W994" s="335"/>
      <c r="X994" s="335"/>
      <c r="Y994" s="335"/>
      <c r="Z994" s="335"/>
      <c r="AA994" s="335"/>
      <c r="AB994" s="335"/>
      <c r="AC994" s="335"/>
      <c r="AD994" s="335"/>
      <c r="AE994" s="335"/>
      <c r="AF994" s="335"/>
      <c r="AG994" s="335"/>
      <c r="AH994" s="335"/>
      <c r="AI994" s="335"/>
      <c r="AJ994" s="335"/>
      <c r="AK994" s="335"/>
      <c r="AL994" s="335"/>
      <c r="AM994" s="335"/>
      <c r="AN994" s="335"/>
      <c r="AO994" s="335"/>
      <c r="AP994" s="335"/>
      <c r="AQ994" s="335"/>
      <c r="AR994" s="335"/>
      <c r="AS994" s="335"/>
      <c r="AT994" s="335"/>
      <c r="AU994" s="335"/>
      <c r="AV994" s="335"/>
      <c r="AW994" s="335"/>
      <c r="AX994" s="335"/>
      <c r="AY994" s="335"/>
      <c r="AZ994" s="335"/>
      <c r="BA994" s="335"/>
      <c r="BB994" s="335"/>
      <c r="BC994" s="335"/>
      <c r="BD994" s="335"/>
      <c r="BE994" s="335"/>
      <c r="BF994" s="335"/>
      <c r="BG994" s="335"/>
      <c r="BH994" s="335"/>
      <c r="BI994" s="335"/>
      <c r="BJ994" s="335"/>
      <c r="BK994" s="335"/>
      <c r="BL994" s="335"/>
      <c r="BM994" s="335"/>
      <c r="BN994" s="335"/>
      <c r="BO994" s="335"/>
      <c r="BP994" s="335"/>
      <c r="BQ994" s="335"/>
      <c r="BR994" s="335"/>
      <c r="BS994" s="335"/>
      <c r="BT994" s="335"/>
      <c r="BU994" s="335"/>
      <c r="BV994" s="335"/>
      <c r="BW994" s="335"/>
      <c r="BX994" s="335"/>
      <c r="BY994" s="335"/>
      <c r="BZ994" s="335"/>
      <c r="CA994" s="335"/>
      <c r="CB994" s="335"/>
      <c r="CC994" s="335"/>
      <c r="CD994" s="335"/>
      <c r="CE994" s="335"/>
      <c r="CF994" s="335"/>
      <c r="CG994" s="335"/>
      <c r="CH994" s="335"/>
      <c r="CI994" s="335"/>
      <c r="CJ994" s="335"/>
      <c r="CK994" s="335"/>
      <c r="CL994" s="335"/>
      <c r="CM994" s="335"/>
      <c r="CN994" s="335"/>
      <c r="CO994" s="335"/>
      <c r="CP994" s="335"/>
      <c r="CQ994" s="335"/>
      <c r="CR994" s="335"/>
      <c r="CS994" s="335"/>
      <c r="CT994" s="335"/>
      <c r="CU994" s="335"/>
      <c r="CV994" s="335"/>
      <c r="CW994" s="335"/>
      <c r="CX994" s="335"/>
      <c r="CY994" s="335"/>
      <c r="CZ994" s="335"/>
      <c r="DA994" s="335"/>
      <c r="DB994" s="335"/>
      <c r="DC994" s="335"/>
      <c r="DD994" s="335"/>
      <c r="DE994" s="335"/>
      <c r="DF994" s="335"/>
      <c r="DG994" s="335"/>
      <c r="DH994" s="335"/>
      <c r="DI994" s="335"/>
      <c r="DJ994" s="335"/>
      <c r="DK994" s="335"/>
      <c r="DL994" s="335"/>
      <c r="DM994" s="335"/>
      <c r="DN994" s="335"/>
      <c r="DO994" s="335"/>
      <c r="DP994" s="335"/>
      <c r="DQ994" s="335"/>
      <c r="DR994" s="335"/>
      <c r="DS994" s="335"/>
      <c r="DT994" s="335"/>
      <c r="DU994" s="335"/>
      <c r="DV994" s="335"/>
      <c r="DW994" s="335"/>
      <c r="DX994" s="335"/>
      <c r="DY994" s="335"/>
      <c r="DZ994" s="335"/>
      <c r="EA994" s="335"/>
      <c r="EB994" s="335"/>
      <c r="EC994" s="335"/>
      <c r="ED994" s="335"/>
      <c r="EE994" s="335"/>
      <c r="EF994" s="335"/>
      <c r="EG994" s="335"/>
      <c r="EH994" s="335"/>
      <c r="EI994" s="335"/>
      <c r="EJ994" s="335"/>
      <c r="EK994" s="335"/>
      <c r="EL994" s="335"/>
      <c r="EM994" s="335"/>
      <c r="EN994" s="335"/>
      <c r="EO994" s="335"/>
      <c r="EP994" s="335"/>
      <c r="EQ994" s="335"/>
      <c r="ER994" s="335"/>
      <c r="ES994" s="335"/>
      <c r="ET994" s="335"/>
      <c r="EU994" s="335"/>
      <c r="EV994" s="335"/>
      <c r="EW994" s="335"/>
      <c r="EX994" s="335"/>
      <c r="EY994" s="335"/>
      <c r="EZ994" s="335"/>
      <c r="FA994" s="335"/>
      <c r="FB994" s="335"/>
      <c r="FC994" s="335"/>
      <c r="FD994" s="335"/>
      <c r="FE994" s="335"/>
      <c r="FF994" s="335"/>
      <c r="FG994" s="335"/>
      <c r="FH994" s="335"/>
      <c r="FI994" s="335"/>
      <c r="FJ994" s="335"/>
      <c r="FK994" s="335"/>
      <c r="FL994" s="335"/>
      <c r="FM994" s="335"/>
      <c r="FN994" s="335"/>
      <c r="FO994" s="335"/>
      <c r="FP994" s="335"/>
      <c r="FQ994" s="335"/>
      <c r="FR994" s="335"/>
      <c r="FS994" s="335"/>
      <c r="FT994" s="335"/>
      <c r="FU994" s="335"/>
      <c r="FV994" s="335"/>
      <c r="FW994" s="335"/>
      <c r="FX994" s="335"/>
      <c r="FY994" s="335"/>
      <c r="FZ994" s="335"/>
      <c r="GA994" s="335"/>
      <c r="GB994" s="335"/>
      <c r="GC994" s="335"/>
      <c r="GD994" s="335"/>
      <c r="GE994" s="335"/>
      <c r="GF994" s="335"/>
      <c r="GG994" s="335"/>
      <c r="GH994" s="335"/>
      <c r="GI994" s="335"/>
      <c r="GJ994" s="335"/>
      <c r="GK994" s="335"/>
      <c r="GL994" s="335"/>
      <c r="GM994" s="335"/>
      <c r="GN994" s="335"/>
      <c r="GO994" s="335"/>
      <c r="GP994" s="335"/>
      <c r="GQ994" s="335"/>
      <c r="GR994" s="335"/>
      <c r="GS994" s="335"/>
      <c r="GT994" s="335"/>
      <c r="GU994" s="335"/>
      <c r="GV994" s="335"/>
      <c r="GW994" s="335"/>
      <c r="GX994" s="335"/>
      <c r="GY994" s="335"/>
      <c r="GZ994" s="335"/>
      <c r="HA994" s="335"/>
      <c r="HB994" s="335"/>
      <c r="HC994" s="335"/>
      <c r="HD994" s="335"/>
      <c r="HE994" s="335"/>
      <c r="HF994" s="335"/>
      <c r="HG994" s="335"/>
      <c r="HH994" s="335"/>
      <c r="HI994" s="335"/>
      <c r="HJ994" s="335"/>
      <c r="HK994" s="335"/>
      <c r="HL994" s="335"/>
      <c r="HM994" s="335"/>
      <c r="HN994" s="335"/>
      <c r="HO994" s="335"/>
      <c r="HP994" s="335"/>
      <c r="HQ994" s="335"/>
      <c r="HR994" s="335"/>
      <c r="HS994" s="335"/>
      <c r="HT994" s="335"/>
      <c r="HU994" s="335"/>
      <c r="HV994" s="335"/>
      <c r="HW994" s="335"/>
      <c r="HX994" s="335"/>
      <c r="HY994" s="335"/>
      <c r="HZ994" s="335"/>
      <c r="IA994" s="335"/>
      <c r="IB994" s="335"/>
      <c r="IC994" s="335"/>
      <c r="ID994" s="335"/>
      <c r="IE994" s="335"/>
      <c r="IF994" s="335"/>
      <c r="IG994" s="335"/>
      <c r="IH994" s="335"/>
      <c r="II994" s="335"/>
      <c r="IJ994" s="335"/>
      <c r="IK994" s="335"/>
      <c r="IL994" s="335"/>
      <c r="IM994" s="335"/>
      <c r="IN994" s="335"/>
      <c r="IO994" s="335"/>
      <c r="IP994" s="335"/>
      <c r="IQ994" s="335"/>
      <c r="IR994" s="335"/>
      <c r="IS994" s="335"/>
      <c r="IT994" s="335"/>
      <c r="IU994" s="335"/>
      <c r="IV994" s="335"/>
    </row>
    <row r="995" spans="1:256" s="406" customFormat="1">
      <c r="A995" s="554">
        <v>2187</v>
      </c>
      <c r="B995" s="405" t="str">
        <f t="shared" si="15"/>
        <v>Lilly Tawse U17W</v>
      </c>
      <c r="C995" s="515" t="s">
        <v>1598</v>
      </c>
      <c r="D995" s="549" t="s">
        <v>130</v>
      </c>
      <c r="E995" s="553" t="s">
        <v>2439</v>
      </c>
      <c r="F995" s="424" t="s">
        <v>2440</v>
      </c>
      <c r="G995" s="383"/>
      <c r="H995" s="315"/>
      <c r="J995" s="335"/>
      <c r="K995" s="335"/>
      <c r="L995" s="335"/>
      <c r="M995" s="335"/>
      <c r="N995" s="335"/>
      <c r="O995" s="335"/>
      <c r="P995" s="335"/>
      <c r="Q995" s="335"/>
      <c r="R995" s="335"/>
      <c r="S995" s="335"/>
      <c r="T995" s="335"/>
      <c r="U995" s="335"/>
      <c r="V995" s="335"/>
      <c r="W995" s="335"/>
      <c r="X995" s="335"/>
      <c r="Y995" s="335"/>
      <c r="Z995" s="335"/>
      <c r="AA995" s="335"/>
      <c r="AB995" s="335"/>
      <c r="AC995" s="335"/>
      <c r="AD995" s="335"/>
      <c r="AE995" s="335"/>
      <c r="AF995" s="335"/>
      <c r="AG995" s="335"/>
      <c r="AH995" s="335"/>
      <c r="AI995" s="335"/>
      <c r="AJ995" s="335"/>
      <c r="AK995" s="335"/>
      <c r="AL995" s="335"/>
      <c r="AM995" s="335"/>
      <c r="AN995" s="335"/>
      <c r="AO995" s="335"/>
      <c r="AP995" s="335"/>
      <c r="AQ995" s="335"/>
      <c r="AR995" s="335"/>
      <c r="AS995" s="335"/>
      <c r="AT995" s="335"/>
      <c r="AU995" s="335"/>
      <c r="AV995" s="335"/>
      <c r="AW995" s="335"/>
      <c r="AX995" s="335"/>
      <c r="AY995" s="335"/>
      <c r="AZ995" s="335"/>
      <c r="BA995" s="335"/>
      <c r="BB995" s="335"/>
      <c r="BC995" s="335"/>
      <c r="BD995" s="335"/>
      <c r="BE995" s="335"/>
      <c r="BF995" s="335"/>
      <c r="BG995" s="335"/>
      <c r="BH995" s="335"/>
      <c r="BI995" s="335"/>
      <c r="BJ995" s="335"/>
      <c r="BK995" s="335"/>
      <c r="BL995" s="335"/>
      <c r="BM995" s="335"/>
      <c r="BN995" s="335"/>
      <c r="BO995" s="335"/>
      <c r="BP995" s="335"/>
      <c r="BQ995" s="335"/>
      <c r="BR995" s="335"/>
      <c r="BS995" s="335"/>
      <c r="BT995" s="335"/>
      <c r="BU995" s="335"/>
      <c r="BV995" s="335"/>
      <c r="BW995" s="335"/>
      <c r="BX995" s="335"/>
      <c r="BY995" s="335"/>
      <c r="BZ995" s="335"/>
      <c r="CA995" s="335"/>
      <c r="CB995" s="335"/>
      <c r="CC995" s="335"/>
      <c r="CD995" s="335"/>
      <c r="CE995" s="335"/>
      <c r="CF995" s="335"/>
      <c r="CG995" s="335"/>
      <c r="CH995" s="335"/>
      <c r="CI995" s="335"/>
      <c r="CJ995" s="335"/>
      <c r="CK995" s="335"/>
      <c r="CL995" s="335"/>
      <c r="CM995" s="335"/>
      <c r="CN995" s="335"/>
      <c r="CO995" s="335"/>
      <c r="CP995" s="335"/>
      <c r="CQ995" s="335"/>
      <c r="CR995" s="335"/>
      <c r="CS995" s="335"/>
      <c r="CT995" s="335"/>
      <c r="CU995" s="335"/>
      <c r="CV995" s="335"/>
      <c r="CW995" s="335"/>
      <c r="CX995" s="335"/>
      <c r="CY995" s="335"/>
      <c r="CZ995" s="335"/>
      <c r="DA995" s="335"/>
      <c r="DB995" s="335"/>
      <c r="DC995" s="335"/>
      <c r="DD995" s="335"/>
      <c r="DE995" s="335"/>
      <c r="DF995" s="335"/>
      <c r="DG995" s="335"/>
      <c r="DH995" s="335"/>
      <c r="DI995" s="335"/>
      <c r="DJ995" s="335"/>
      <c r="DK995" s="335"/>
      <c r="DL995" s="335"/>
      <c r="DM995" s="335"/>
      <c r="DN995" s="335"/>
      <c r="DO995" s="335"/>
      <c r="DP995" s="335"/>
      <c r="DQ995" s="335"/>
      <c r="DR995" s="335"/>
      <c r="DS995" s="335"/>
      <c r="DT995" s="335"/>
      <c r="DU995" s="335"/>
      <c r="DV995" s="335"/>
      <c r="DW995" s="335"/>
      <c r="DX995" s="335"/>
      <c r="DY995" s="335"/>
      <c r="DZ995" s="335"/>
      <c r="EA995" s="335"/>
      <c r="EB995" s="335"/>
      <c r="EC995" s="335"/>
      <c r="ED995" s="335"/>
      <c r="EE995" s="335"/>
      <c r="EF995" s="335"/>
      <c r="EG995" s="335"/>
      <c r="EH995" s="335"/>
      <c r="EI995" s="335"/>
      <c r="EJ995" s="335"/>
      <c r="EK995" s="335"/>
      <c r="EL995" s="335"/>
      <c r="EM995" s="335"/>
      <c r="EN995" s="335"/>
      <c r="EO995" s="335"/>
      <c r="EP995" s="335"/>
      <c r="EQ995" s="335"/>
      <c r="ER995" s="335"/>
      <c r="ES995" s="335"/>
      <c r="ET995" s="335"/>
      <c r="EU995" s="335"/>
      <c r="EV995" s="335"/>
      <c r="EW995" s="335"/>
      <c r="EX995" s="335"/>
      <c r="EY995" s="335"/>
      <c r="EZ995" s="335"/>
      <c r="FA995" s="335"/>
      <c r="FB995" s="335"/>
      <c r="FC995" s="335"/>
      <c r="FD995" s="335"/>
      <c r="FE995" s="335"/>
      <c r="FF995" s="335"/>
      <c r="FG995" s="335"/>
      <c r="FH995" s="335"/>
      <c r="FI995" s="335"/>
      <c r="FJ995" s="335"/>
      <c r="FK995" s="335"/>
      <c r="FL995" s="335"/>
      <c r="FM995" s="335"/>
      <c r="FN995" s="335"/>
      <c r="FO995" s="335"/>
      <c r="FP995" s="335"/>
      <c r="FQ995" s="335"/>
      <c r="FR995" s="335"/>
      <c r="FS995" s="335"/>
      <c r="FT995" s="335"/>
      <c r="FU995" s="335"/>
      <c r="FV995" s="335"/>
      <c r="FW995" s="335"/>
      <c r="FX995" s="335"/>
      <c r="FY995" s="335"/>
      <c r="FZ995" s="335"/>
      <c r="GA995" s="335"/>
      <c r="GB995" s="335"/>
      <c r="GC995" s="335"/>
      <c r="GD995" s="335"/>
      <c r="GE995" s="335"/>
      <c r="GF995" s="335"/>
      <c r="GG995" s="335"/>
      <c r="GH995" s="335"/>
      <c r="GI995" s="335"/>
      <c r="GJ995" s="335"/>
      <c r="GK995" s="335"/>
      <c r="GL995" s="335"/>
      <c r="GM995" s="335"/>
      <c r="GN995" s="335"/>
      <c r="GO995" s="335"/>
      <c r="GP995" s="335"/>
      <c r="GQ995" s="335"/>
      <c r="GR995" s="335"/>
      <c r="GS995" s="335"/>
      <c r="GT995" s="335"/>
      <c r="GU995" s="335"/>
      <c r="GV995" s="335"/>
      <c r="GW995" s="335"/>
      <c r="GX995" s="335"/>
      <c r="GY995" s="335"/>
      <c r="GZ995" s="335"/>
      <c r="HA995" s="335"/>
      <c r="HB995" s="335"/>
      <c r="HC995" s="335"/>
      <c r="HD995" s="335"/>
      <c r="HE995" s="335"/>
      <c r="HF995" s="335"/>
      <c r="HG995" s="335"/>
      <c r="HH995" s="335"/>
      <c r="HI995" s="335"/>
      <c r="HJ995" s="335"/>
      <c r="HK995" s="335"/>
      <c r="HL995" s="335"/>
      <c r="HM995" s="335"/>
      <c r="HN995" s="335"/>
      <c r="HO995" s="335"/>
      <c r="HP995" s="335"/>
      <c r="HQ995" s="335"/>
      <c r="HR995" s="335"/>
      <c r="HS995" s="335"/>
      <c r="HT995" s="335"/>
      <c r="HU995" s="335"/>
      <c r="HV995" s="335"/>
      <c r="HW995" s="335"/>
      <c r="HX995" s="335"/>
      <c r="HY995" s="335"/>
      <c r="HZ995" s="335"/>
      <c r="IA995" s="335"/>
      <c r="IB995" s="335"/>
      <c r="IC995" s="335"/>
      <c r="ID995" s="335"/>
      <c r="IE995" s="335"/>
      <c r="IF995" s="335"/>
      <c r="IG995" s="335"/>
      <c r="IH995" s="335"/>
      <c r="II995" s="335"/>
      <c r="IJ995" s="335"/>
      <c r="IK995" s="335"/>
      <c r="IL995" s="335"/>
      <c r="IM995" s="335"/>
      <c r="IN995" s="335"/>
      <c r="IO995" s="335"/>
      <c r="IP995" s="335"/>
      <c r="IQ995" s="335"/>
      <c r="IR995" s="335"/>
      <c r="IS995" s="335"/>
      <c r="IT995" s="335"/>
      <c r="IU995" s="335"/>
      <c r="IV995" s="335"/>
    </row>
    <row r="996" spans="1:256" s="406" customFormat="1">
      <c r="A996" s="554">
        <v>2188</v>
      </c>
      <c r="B996" s="405" t="str">
        <f t="shared" si="15"/>
        <v xml:space="preserve"> </v>
      </c>
      <c r="C996" s="515" t="s">
        <v>1598</v>
      </c>
      <c r="D996" s="540"/>
      <c r="E996" s="425"/>
      <c r="F996" s="468"/>
      <c r="G996" s="383"/>
      <c r="H996" s="315"/>
      <c r="J996" s="335"/>
      <c r="K996" s="335"/>
      <c r="L996" s="335"/>
      <c r="M996" s="335"/>
      <c r="N996" s="335"/>
      <c r="O996" s="335"/>
      <c r="P996" s="335"/>
      <c r="Q996" s="335"/>
      <c r="R996" s="335"/>
      <c r="S996" s="335"/>
      <c r="T996" s="335"/>
      <c r="U996" s="335"/>
      <c r="V996" s="335"/>
      <c r="W996" s="335"/>
      <c r="X996" s="335"/>
      <c r="Y996" s="335"/>
      <c r="Z996" s="335"/>
      <c r="AA996" s="335"/>
      <c r="AB996" s="335"/>
      <c r="AC996" s="335"/>
      <c r="AD996" s="335"/>
      <c r="AE996" s="335"/>
      <c r="AF996" s="335"/>
      <c r="AG996" s="335"/>
      <c r="AH996" s="335"/>
      <c r="AI996" s="335"/>
      <c r="AJ996" s="335"/>
      <c r="AK996" s="335"/>
      <c r="AL996" s="335"/>
      <c r="AM996" s="335"/>
      <c r="AN996" s="335"/>
      <c r="AO996" s="335"/>
      <c r="AP996" s="335"/>
      <c r="AQ996" s="335"/>
      <c r="AR996" s="335"/>
      <c r="AS996" s="335"/>
      <c r="AT996" s="335"/>
      <c r="AU996" s="335"/>
      <c r="AV996" s="335"/>
      <c r="AW996" s="335"/>
      <c r="AX996" s="335"/>
      <c r="AY996" s="335"/>
      <c r="AZ996" s="335"/>
      <c r="BA996" s="335"/>
      <c r="BB996" s="335"/>
      <c r="BC996" s="335"/>
      <c r="BD996" s="335"/>
      <c r="BE996" s="335"/>
      <c r="BF996" s="335"/>
      <c r="BG996" s="335"/>
      <c r="BH996" s="335"/>
      <c r="BI996" s="335"/>
      <c r="BJ996" s="335"/>
      <c r="BK996" s="335"/>
      <c r="BL996" s="335"/>
      <c r="BM996" s="335"/>
      <c r="BN996" s="335"/>
      <c r="BO996" s="335"/>
      <c r="BP996" s="335"/>
      <c r="BQ996" s="335"/>
      <c r="BR996" s="335"/>
      <c r="BS996" s="335"/>
      <c r="BT996" s="335"/>
      <c r="BU996" s="335"/>
      <c r="BV996" s="335"/>
      <c r="BW996" s="335"/>
      <c r="BX996" s="335"/>
      <c r="BY996" s="335"/>
      <c r="BZ996" s="335"/>
      <c r="CA996" s="335"/>
      <c r="CB996" s="335"/>
      <c r="CC996" s="335"/>
      <c r="CD996" s="335"/>
      <c r="CE996" s="335"/>
      <c r="CF996" s="335"/>
      <c r="CG996" s="335"/>
      <c r="CH996" s="335"/>
      <c r="CI996" s="335"/>
      <c r="CJ996" s="335"/>
      <c r="CK996" s="335"/>
      <c r="CL996" s="335"/>
      <c r="CM996" s="335"/>
      <c r="CN996" s="335"/>
      <c r="CO996" s="335"/>
      <c r="CP996" s="335"/>
      <c r="CQ996" s="335"/>
      <c r="CR996" s="335"/>
      <c r="CS996" s="335"/>
      <c r="CT996" s="335"/>
      <c r="CU996" s="335"/>
      <c r="CV996" s="335"/>
      <c r="CW996" s="335"/>
      <c r="CX996" s="335"/>
      <c r="CY996" s="335"/>
      <c r="CZ996" s="335"/>
      <c r="DA996" s="335"/>
      <c r="DB996" s="335"/>
      <c r="DC996" s="335"/>
      <c r="DD996" s="335"/>
      <c r="DE996" s="335"/>
      <c r="DF996" s="335"/>
      <c r="DG996" s="335"/>
      <c r="DH996" s="335"/>
      <c r="DI996" s="335"/>
      <c r="DJ996" s="335"/>
      <c r="DK996" s="335"/>
      <c r="DL996" s="335"/>
      <c r="DM996" s="335"/>
      <c r="DN996" s="335"/>
      <c r="DO996" s="335"/>
      <c r="DP996" s="335"/>
      <c r="DQ996" s="335"/>
      <c r="DR996" s="335"/>
      <c r="DS996" s="335"/>
      <c r="DT996" s="335"/>
      <c r="DU996" s="335"/>
      <c r="DV996" s="335"/>
      <c r="DW996" s="335"/>
      <c r="DX996" s="335"/>
      <c r="DY996" s="335"/>
      <c r="DZ996" s="335"/>
      <c r="EA996" s="335"/>
      <c r="EB996" s="335"/>
      <c r="EC996" s="335"/>
      <c r="ED996" s="335"/>
      <c r="EE996" s="335"/>
      <c r="EF996" s="335"/>
      <c r="EG996" s="335"/>
      <c r="EH996" s="335"/>
      <c r="EI996" s="335"/>
      <c r="EJ996" s="335"/>
      <c r="EK996" s="335"/>
      <c r="EL996" s="335"/>
      <c r="EM996" s="335"/>
      <c r="EN996" s="335"/>
      <c r="EO996" s="335"/>
      <c r="EP996" s="335"/>
      <c r="EQ996" s="335"/>
      <c r="ER996" s="335"/>
      <c r="ES996" s="335"/>
      <c r="ET996" s="335"/>
      <c r="EU996" s="335"/>
      <c r="EV996" s="335"/>
      <c r="EW996" s="335"/>
      <c r="EX996" s="335"/>
      <c r="EY996" s="335"/>
      <c r="EZ996" s="335"/>
      <c r="FA996" s="335"/>
      <c r="FB996" s="335"/>
      <c r="FC996" s="335"/>
      <c r="FD996" s="335"/>
      <c r="FE996" s="335"/>
      <c r="FF996" s="335"/>
      <c r="FG996" s="335"/>
      <c r="FH996" s="335"/>
      <c r="FI996" s="335"/>
      <c r="FJ996" s="335"/>
      <c r="FK996" s="335"/>
      <c r="FL996" s="335"/>
      <c r="FM996" s="335"/>
      <c r="FN996" s="335"/>
      <c r="FO996" s="335"/>
      <c r="FP996" s="335"/>
      <c r="FQ996" s="335"/>
      <c r="FR996" s="335"/>
      <c r="FS996" s="335"/>
      <c r="FT996" s="335"/>
      <c r="FU996" s="335"/>
      <c r="FV996" s="335"/>
      <c r="FW996" s="335"/>
      <c r="FX996" s="335"/>
      <c r="FY996" s="335"/>
      <c r="FZ996" s="335"/>
      <c r="GA996" s="335"/>
      <c r="GB996" s="335"/>
      <c r="GC996" s="335"/>
      <c r="GD996" s="335"/>
      <c r="GE996" s="335"/>
      <c r="GF996" s="335"/>
      <c r="GG996" s="335"/>
      <c r="GH996" s="335"/>
      <c r="GI996" s="335"/>
      <c r="GJ996" s="335"/>
      <c r="GK996" s="335"/>
      <c r="GL996" s="335"/>
      <c r="GM996" s="335"/>
      <c r="GN996" s="335"/>
      <c r="GO996" s="335"/>
      <c r="GP996" s="335"/>
      <c r="GQ996" s="335"/>
      <c r="GR996" s="335"/>
      <c r="GS996" s="335"/>
      <c r="GT996" s="335"/>
      <c r="GU996" s="335"/>
      <c r="GV996" s="335"/>
      <c r="GW996" s="335"/>
      <c r="GX996" s="335"/>
      <c r="GY996" s="335"/>
      <c r="GZ996" s="335"/>
      <c r="HA996" s="335"/>
      <c r="HB996" s="335"/>
      <c r="HC996" s="335"/>
      <c r="HD996" s="335"/>
      <c r="HE996" s="335"/>
      <c r="HF996" s="335"/>
      <c r="HG996" s="335"/>
      <c r="HH996" s="335"/>
      <c r="HI996" s="335"/>
      <c r="HJ996" s="335"/>
      <c r="HK996" s="335"/>
      <c r="HL996" s="335"/>
      <c r="HM996" s="335"/>
      <c r="HN996" s="335"/>
      <c r="HO996" s="335"/>
      <c r="HP996" s="335"/>
      <c r="HQ996" s="335"/>
      <c r="HR996" s="335"/>
      <c r="HS996" s="335"/>
      <c r="HT996" s="335"/>
      <c r="HU996" s="335"/>
      <c r="HV996" s="335"/>
      <c r="HW996" s="335"/>
      <c r="HX996" s="335"/>
      <c r="HY996" s="335"/>
      <c r="HZ996" s="335"/>
      <c r="IA996" s="335"/>
      <c r="IB996" s="335"/>
      <c r="IC996" s="335"/>
      <c r="ID996" s="335"/>
      <c r="IE996" s="335"/>
      <c r="IF996" s="335"/>
      <c r="IG996" s="335"/>
      <c r="IH996" s="335"/>
      <c r="II996" s="335"/>
      <c r="IJ996" s="335"/>
      <c r="IK996" s="335"/>
      <c r="IL996" s="335"/>
      <c r="IM996" s="335"/>
      <c r="IN996" s="335"/>
      <c r="IO996" s="335"/>
      <c r="IP996" s="335"/>
      <c r="IQ996" s="335"/>
      <c r="IR996" s="335"/>
      <c r="IS996" s="335"/>
      <c r="IT996" s="335"/>
      <c r="IU996" s="335"/>
      <c r="IV996" s="335"/>
    </row>
    <row r="997" spans="1:256" s="406" customFormat="1">
      <c r="A997" s="554">
        <v>2189</v>
      </c>
      <c r="B997" s="405" t="str">
        <f t="shared" si="15"/>
        <v>Imogen Wood U17W</v>
      </c>
      <c r="C997" s="515" t="s">
        <v>1598</v>
      </c>
      <c r="D997" s="551" t="s">
        <v>130</v>
      </c>
      <c r="E997" s="544" t="s">
        <v>2486</v>
      </c>
      <c r="F997" s="363" t="s">
        <v>2178</v>
      </c>
      <c r="G997" s="383"/>
      <c r="H997" s="315"/>
      <c r="J997" s="335"/>
      <c r="K997" s="335"/>
      <c r="L997" s="335"/>
      <c r="M997" s="335"/>
      <c r="N997" s="335"/>
      <c r="O997" s="335"/>
      <c r="P997" s="335"/>
      <c r="Q997" s="335"/>
      <c r="R997" s="335"/>
      <c r="S997" s="335"/>
      <c r="T997" s="335"/>
      <c r="U997" s="335"/>
      <c r="V997" s="335"/>
      <c r="W997" s="335"/>
      <c r="X997" s="335"/>
      <c r="Y997" s="335"/>
      <c r="Z997" s="335"/>
      <c r="AA997" s="335"/>
      <c r="AB997" s="335"/>
      <c r="AC997" s="335"/>
      <c r="AD997" s="335"/>
      <c r="AE997" s="335"/>
      <c r="AF997" s="335"/>
      <c r="AG997" s="335"/>
      <c r="AH997" s="335"/>
      <c r="AI997" s="335"/>
      <c r="AJ997" s="335"/>
      <c r="AK997" s="335"/>
      <c r="AL997" s="335"/>
      <c r="AM997" s="335"/>
      <c r="AN997" s="335"/>
      <c r="AO997" s="335"/>
      <c r="AP997" s="335"/>
      <c r="AQ997" s="335"/>
      <c r="AR997" s="335"/>
      <c r="AS997" s="335"/>
      <c r="AT997" s="335"/>
      <c r="AU997" s="335"/>
      <c r="AV997" s="335"/>
      <c r="AW997" s="335"/>
      <c r="AX997" s="335"/>
      <c r="AY997" s="335"/>
      <c r="AZ997" s="335"/>
      <c r="BA997" s="335"/>
      <c r="BB997" s="335"/>
      <c r="BC997" s="335"/>
      <c r="BD997" s="335"/>
      <c r="BE997" s="335"/>
      <c r="BF997" s="335"/>
      <c r="BG997" s="335"/>
      <c r="BH997" s="335"/>
      <c r="BI997" s="335"/>
      <c r="BJ997" s="335"/>
      <c r="BK997" s="335"/>
      <c r="BL997" s="335"/>
      <c r="BM997" s="335"/>
      <c r="BN997" s="335"/>
      <c r="BO997" s="335"/>
      <c r="BP997" s="335"/>
      <c r="BQ997" s="335"/>
      <c r="BR997" s="335"/>
      <c r="BS997" s="335"/>
      <c r="BT997" s="335"/>
      <c r="BU997" s="335"/>
      <c r="BV997" s="335"/>
      <c r="BW997" s="335"/>
      <c r="BX997" s="335"/>
      <c r="BY997" s="335"/>
      <c r="BZ997" s="335"/>
      <c r="CA997" s="335"/>
      <c r="CB997" s="335"/>
      <c r="CC997" s="335"/>
      <c r="CD997" s="335"/>
      <c r="CE997" s="335"/>
      <c r="CF997" s="335"/>
      <c r="CG997" s="335"/>
      <c r="CH997" s="335"/>
      <c r="CI997" s="335"/>
      <c r="CJ997" s="335"/>
      <c r="CK997" s="335"/>
      <c r="CL997" s="335"/>
      <c r="CM997" s="335"/>
      <c r="CN997" s="335"/>
      <c r="CO997" s="335"/>
      <c r="CP997" s="335"/>
      <c r="CQ997" s="335"/>
      <c r="CR997" s="335"/>
      <c r="CS997" s="335"/>
      <c r="CT997" s="335"/>
      <c r="CU997" s="335"/>
      <c r="CV997" s="335"/>
      <c r="CW997" s="335"/>
      <c r="CX997" s="335"/>
      <c r="CY997" s="335"/>
      <c r="CZ997" s="335"/>
      <c r="DA997" s="335"/>
      <c r="DB997" s="335"/>
      <c r="DC997" s="335"/>
      <c r="DD997" s="335"/>
      <c r="DE997" s="335"/>
      <c r="DF997" s="335"/>
      <c r="DG997" s="335"/>
      <c r="DH997" s="335"/>
      <c r="DI997" s="335"/>
      <c r="DJ997" s="335"/>
      <c r="DK997" s="335"/>
      <c r="DL997" s="335"/>
      <c r="DM997" s="335"/>
      <c r="DN997" s="335"/>
      <c r="DO997" s="335"/>
      <c r="DP997" s="335"/>
      <c r="DQ997" s="335"/>
      <c r="DR997" s="335"/>
      <c r="DS997" s="335"/>
      <c r="DT997" s="335"/>
      <c r="DU997" s="335"/>
      <c r="DV997" s="335"/>
      <c r="DW997" s="335"/>
      <c r="DX997" s="335"/>
      <c r="DY997" s="335"/>
      <c r="DZ997" s="335"/>
      <c r="EA997" s="335"/>
      <c r="EB997" s="335"/>
      <c r="EC997" s="335"/>
      <c r="ED997" s="335"/>
      <c r="EE997" s="335"/>
      <c r="EF997" s="335"/>
      <c r="EG997" s="335"/>
      <c r="EH997" s="335"/>
      <c r="EI997" s="335"/>
      <c r="EJ997" s="335"/>
      <c r="EK997" s="335"/>
      <c r="EL997" s="335"/>
      <c r="EM997" s="335"/>
      <c r="EN997" s="335"/>
      <c r="EO997" s="335"/>
      <c r="EP997" s="335"/>
      <c r="EQ997" s="335"/>
      <c r="ER997" s="335"/>
      <c r="ES997" s="335"/>
      <c r="ET997" s="335"/>
      <c r="EU997" s="335"/>
      <c r="EV997" s="335"/>
      <c r="EW997" s="335"/>
      <c r="EX997" s="335"/>
      <c r="EY997" s="335"/>
      <c r="EZ997" s="335"/>
      <c r="FA997" s="335"/>
      <c r="FB997" s="335"/>
      <c r="FC997" s="335"/>
      <c r="FD997" s="335"/>
      <c r="FE997" s="335"/>
      <c r="FF997" s="335"/>
      <c r="FG997" s="335"/>
      <c r="FH997" s="335"/>
      <c r="FI997" s="335"/>
      <c r="FJ997" s="335"/>
      <c r="FK997" s="335"/>
      <c r="FL997" s="335"/>
      <c r="FM997" s="335"/>
      <c r="FN997" s="335"/>
      <c r="FO997" s="335"/>
      <c r="FP997" s="335"/>
      <c r="FQ997" s="335"/>
      <c r="FR997" s="335"/>
      <c r="FS997" s="335"/>
      <c r="FT997" s="335"/>
      <c r="FU997" s="335"/>
      <c r="FV997" s="335"/>
      <c r="FW997" s="335"/>
      <c r="FX997" s="335"/>
      <c r="FY997" s="335"/>
      <c r="FZ997" s="335"/>
      <c r="GA997" s="335"/>
      <c r="GB997" s="335"/>
      <c r="GC997" s="335"/>
      <c r="GD997" s="335"/>
      <c r="GE997" s="335"/>
      <c r="GF997" s="335"/>
      <c r="GG997" s="335"/>
      <c r="GH997" s="335"/>
      <c r="GI997" s="335"/>
      <c r="GJ997" s="335"/>
      <c r="GK997" s="335"/>
      <c r="GL997" s="335"/>
      <c r="GM997" s="335"/>
      <c r="GN997" s="335"/>
      <c r="GO997" s="335"/>
      <c r="GP997" s="335"/>
      <c r="GQ997" s="335"/>
      <c r="GR997" s="335"/>
      <c r="GS997" s="335"/>
      <c r="GT997" s="335"/>
      <c r="GU997" s="335"/>
      <c r="GV997" s="335"/>
      <c r="GW997" s="335"/>
      <c r="GX997" s="335"/>
      <c r="GY997" s="335"/>
      <c r="GZ997" s="335"/>
      <c r="HA997" s="335"/>
      <c r="HB997" s="335"/>
      <c r="HC997" s="335"/>
      <c r="HD997" s="335"/>
      <c r="HE997" s="335"/>
      <c r="HF997" s="335"/>
      <c r="HG997" s="335"/>
      <c r="HH997" s="335"/>
      <c r="HI997" s="335"/>
      <c r="HJ997" s="335"/>
      <c r="HK997" s="335"/>
      <c r="HL997" s="335"/>
      <c r="HM997" s="335"/>
      <c r="HN997" s="335"/>
      <c r="HO997" s="335"/>
      <c r="HP997" s="335"/>
      <c r="HQ997" s="335"/>
      <c r="HR997" s="335"/>
      <c r="HS997" s="335"/>
      <c r="HT997" s="335"/>
      <c r="HU997" s="335"/>
      <c r="HV997" s="335"/>
      <c r="HW997" s="335"/>
      <c r="HX997" s="335"/>
      <c r="HY997" s="335"/>
      <c r="HZ997" s="335"/>
      <c r="IA997" s="335"/>
      <c r="IB997" s="335"/>
      <c r="IC997" s="335"/>
      <c r="ID997" s="335"/>
      <c r="IE997" s="335"/>
      <c r="IF997" s="335"/>
      <c r="IG997" s="335"/>
      <c r="IH997" s="335"/>
      <c r="II997" s="335"/>
      <c r="IJ997" s="335"/>
      <c r="IK997" s="335"/>
      <c r="IL997" s="335"/>
      <c r="IM997" s="335"/>
      <c r="IN997" s="335"/>
      <c r="IO997" s="335"/>
      <c r="IP997" s="335"/>
      <c r="IQ997" s="335"/>
      <c r="IR997" s="335"/>
      <c r="IS997" s="335"/>
      <c r="IT997" s="335"/>
      <c r="IU997" s="335"/>
      <c r="IV997" s="335"/>
    </row>
    <row r="998" spans="1:256" s="406" customFormat="1">
      <c r="A998" s="554">
        <v>2190</v>
      </c>
      <c r="B998" s="405" t="str">
        <f t="shared" si="15"/>
        <v>Josephine Cowley U17W</v>
      </c>
      <c r="C998" s="515" t="s">
        <v>1598</v>
      </c>
      <c r="D998" s="551" t="s">
        <v>130</v>
      </c>
      <c r="E998" s="544" t="s">
        <v>2487</v>
      </c>
      <c r="F998" s="363" t="s">
        <v>1614</v>
      </c>
      <c r="G998" s="383"/>
      <c r="H998" s="315"/>
      <c r="J998" s="335"/>
      <c r="K998" s="335"/>
      <c r="L998" s="335"/>
      <c r="M998" s="335"/>
      <c r="N998" s="335"/>
      <c r="O998" s="335"/>
      <c r="P998" s="335"/>
      <c r="Q998" s="335"/>
      <c r="R998" s="335"/>
      <c r="S998" s="335"/>
      <c r="T998" s="335"/>
      <c r="U998" s="335"/>
      <c r="V998" s="335"/>
      <c r="W998" s="335"/>
      <c r="X998" s="335"/>
      <c r="Y998" s="335"/>
      <c r="Z998" s="335"/>
      <c r="AA998" s="335"/>
      <c r="AB998" s="335"/>
      <c r="AC998" s="335"/>
      <c r="AD998" s="335"/>
      <c r="AE998" s="335"/>
      <c r="AF998" s="335"/>
      <c r="AG998" s="335"/>
      <c r="AH998" s="335"/>
      <c r="AI998" s="335"/>
      <c r="AJ998" s="335"/>
      <c r="AK998" s="335"/>
      <c r="AL998" s="335"/>
      <c r="AM998" s="335"/>
      <c r="AN998" s="335"/>
      <c r="AO998" s="335"/>
      <c r="AP998" s="335"/>
      <c r="AQ998" s="335"/>
      <c r="AR998" s="335"/>
      <c r="AS998" s="335"/>
      <c r="AT998" s="335"/>
      <c r="AU998" s="335"/>
      <c r="AV998" s="335"/>
      <c r="AW998" s="335"/>
      <c r="AX998" s="335"/>
      <c r="AY998" s="335"/>
      <c r="AZ998" s="335"/>
      <c r="BA998" s="335"/>
      <c r="BB998" s="335"/>
      <c r="BC998" s="335"/>
      <c r="BD998" s="335"/>
      <c r="BE998" s="335"/>
      <c r="BF998" s="335"/>
      <c r="BG998" s="335"/>
      <c r="BH998" s="335"/>
      <c r="BI998" s="335"/>
      <c r="BJ998" s="335"/>
      <c r="BK998" s="335"/>
      <c r="BL998" s="335"/>
      <c r="BM998" s="335"/>
      <c r="BN998" s="335"/>
      <c r="BO998" s="335"/>
      <c r="BP998" s="335"/>
      <c r="BQ998" s="335"/>
      <c r="BR998" s="335"/>
      <c r="BS998" s="335"/>
      <c r="BT998" s="335"/>
      <c r="BU998" s="335"/>
      <c r="BV998" s="335"/>
      <c r="BW998" s="335"/>
      <c r="BX998" s="335"/>
      <c r="BY998" s="335"/>
      <c r="BZ998" s="335"/>
      <c r="CA998" s="335"/>
      <c r="CB998" s="335"/>
      <c r="CC998" s="335"/>
      <c r="CD998" s="335"/>
      <c r="CE998" s="335"/>
      <c r="CF998" s="335"/>
      <c r="CG998" s="335"/>
      <c r="CH998" s="335"/>
      <c r="CI998" s="335"/>
      <c r="CJ998" s="335"/>
      <c r="CK998" s="335"/>
      <c r="CL998" s="335"/>
      <c r="CM998" s="335"/>
      <c r="CN998" s="335"/>
      <c r="CO998" s="335"/>
      <c r="CP998" s="335"/>
      <c r="CQ998" s="335"/>
      <c r="CR998" s="335"/>
      <c r="CS998" s="335"/>
      <c r="CT998" s="335"/>
      <c r="CU998" s="335"/>
      <c r="CV998" s="335"/>
      <c r="CW998" s="335"/>
      <c r="CX998" s="335"/>
      <c r="CY998" s="335"/>
      <c r="CZ998" s="335"/>
      <c r="DA998" s="335"/>
      <c r="DB998" s="335"/>
      <c r="DC998" s="335"/>
      <c r="DD998" s="335"/>
      <c r="DE998" s="335"/>
      <c r="DF998" s="335"/>
      <c r="DG998" s="335"/>
      <c r="DH998" s="335"/>
      <c r="DI998" s="335"/>
      <c r="DJ998" s="335"/>
      <c r="DK998" s="335"/>
      <c r="DL998" s="335"/>
      <c r="DM998" s="335"/>
      <c r="DN998" s="335"/>
      <c r="DO998" s="335"/>
      <c r="DP998" s="335"/>
      <c r="DQ998" s="335"/>
      <c r="DR998" s="335"/>
      <c r="DS998" s="335"/>
      <c r="DT998" s="335"/>
      <c r="DU998" s="335"/>
      <c r="DV998" s="335"/>
      <c r="DW998" s="335"/>
      <c r="DX998" s="335"/>
      <c r="DY998" s="335"/>
      <c r="DZ998" s="335"/>
      <c r="EA998" s="335"/>
      <c r="EB998" s="335"/>
      <c r="EC998" s="335"/>
      <c r="ED998" s="335"/>
      <c r="EE998" s="335"/>
      <c r="EF998" s="335"/>
      <c r="EG998" s="335"/>
      <c r="EH998" s="335"/>
      <c r="EI998" s="335"/>
      <c r="EJ998" s="335"/>
      <c r="EK998" s="335"/>
      <c r="EL998" s="335"/>
      <c r="EM998" s="335"/>
      <c r="EN998" s="335"/>
      <c r="EO998" s="335"/>
      <c r="EP998" s="335"/>
      <c r="EQ998" s="335"/>
      <c r="ER998" s="335"/>
      <c r="ES998" s="335"/>
      <c r="ET998" s="335"/>
      <c r="EU998" s="335"/>
      <c r="EV998" s="335"/>
      <c r="EW998" s="335"/>
      <c r="EX998" s="335"/>
      <c r="EY998" s="335"/>
      <c r="EZ998" s="335"/>
      <c r="FA998" s="335"/>
      <c r="FB998" s="335"/>
      <c r="FC998" s="335"/>
      <c r="FD998" s="335"/>
      <c r="FE998" s="335"/>
      <c r="FF998" s="335"/>
      <c r="FG998" s="335"/>
      <c r="FH998" s="335"/>
      <c r="FI998" s="335"/>
      <c r="FJ998" s="335"/>
      <c r="FK998" s="335"/>
      <c r="FL998" s="335"/>
      <c r="FM998" s="335"/>
      <c r="FN998" s="335"/>
      <c r="FO998" s="335"/>
      <c r="FP998" s="335"/>
      <c r="FQ998" s="335"/>
      <c r="FR998" s="335"/>
      <c r="FS998" s="335"/>
      <c r="FT998" s="335"/>
      <c r="FU998" s="335"/>
      <c r="FV998" s="335"/>
      <c r="FW998" s="335"/>
      <c r="FX998" s="335"/>
      <c r="FY998" s="335"/>
      <c r="FZ998" s="335"/>
      <c r="GA998" s="335"/>
      <c r="GB998" s="335"/>
      <c r="GC998" s="335"/>
      <c r="GD998" s="335"/>
      <c r="GE998" s="335"/>
      <c r="GF998" s="335"/>
      <c r="GG998" s="335"/>
      <c r="GH998" s="335"/>
      <c r="GI998" s="335"/>
      <c r="GJ998" s="335"/>
      <c r="GK998" s="335"/>
      <c r="GL998" s="335"/>
      <c r="GM998" s="335"/>
      <c r="GN998" s="335"/>
      <c r="GO998" s="335"/>
      <c r="GP998" s="335"/>
      <c r="GQ998" s="335"/>
      <c r="GR998" s="335"/>
      <c r="GS998" s="335"/>
      <c r="GT998" s="335"/>
      <c r="GU998" s="335"/>
      <c r="GV998" s="335"/>
      <c r="GW998" s="335"/>
      <c r="GX998" s="335"/>
      <c r="GY998" s="335"/>
      <c r="GZ998" s="335"/>
      <c r="HA998" s="335"/>
      <c r="HB998" s="335"/>
      <c r="HC998" s="335"/>
      <c r="HD998" s="335"/>
      <c r="HE998" s="335"/>
      <c r="HF998" s="335"/>
      <c r="HG998" s="335"/>
      <c r="HH998" s="335"/>
      <c r="HI998" s="335"/>
      <c r="HJ998" s="335"/>
      <c r="HK998" s="335"/>
      <c r="HL998" s="335"/>
      <c r="HM998" s="335"/>
      <c r="HN998" s="335"/>
      <c r="HO998" s="335"/>
      <c r="HP998" s="335"/>
      <c r="HQ998" s="335"/>
      <c r="HR998" s="335"/>
      <c r="HS998" s="335"/>
      <c r="HT998" s="335"/>
      <c r="HU998" s="335"/>
      <c r="HV998" s="335"/>
      <c r="HW998" s="335"/>
      <c r="HX998" s="335"/>
      <c r="HY998" s="335"/>
      <c r="HZ998" s="335"/>
      <c r="IA998" s="335"/>
      <c r="IB998" s="335"/>
      <c r="IC998" s="335"/>
      <c r="ID998" s="335"/>
      <c r="IE998" s="335"/>
      <c r="IF998" s="335"/>
      <c r="IG998" s="335"/>
      <c r="IH998" s="335"/>
      <c r="II998" s="335"/>
      <c r="IJ998" s="335"/>
      <c r="IK998" s="335"/>
      <c r="IL998" s="335"/>
      <c r="IM998" s="335"/>
      <c r="IN998" s="335"/>
      <c r="IO998" s="335"/>
      <c r="IP998" s="335"/>
      <c r="IQ998" s="335"/>
      <c r="IR998" s="335"/>
      <c r="IS998" s="335"/>
      <c r="IT998" s="335"/>
      <c r="IU998" s="335"/>
      <c r="IV998" s="335"/>
    </row>
    <row r="999" spans="1:256" s="406" customFormat="1">
      <c r="A999" s="554">
        <v>2191</v>
      </c>
      <c r="B999" s="405" t="str">
        <f t="shared" si="15"/>
        <v>Thea Watkins U17W</v>
      </c>
      <c r="C999" s="515" t="s">
        <v>1598</v>
      </c>
      <c r="D999" s="548" t="s">
        <v>130</v>
      </c>
      <c r="E999" s="467">
        <v>37088</v>
      </c>
      <c r="F999" s="468" t="s">
        <v>2977</v>
      </c>
      <c r="G999" s="383"/>
      <c r="H999" s="315"/>
      <c r="J999" s="335"/>
      <c r="K999" s="335"/>
      <c r="L999" s="335"/>
      <c r="M999" s="335"/>
      <c r="N999" s="335"/>
      <c r="O999" s="335"/>
      <c r="P999" s="335"/>
      <c r="Q999" s="335"/>
      <c r="R999" s="335"/>
      <c r="S999" s="335"/>
      <c r="T999" s="335"/>
      <c r="U999" s="335"/>
      <c r="V999" s="335"/>
      <c r="W999" s="335"/>
      <c r="X999" s="335"/>
      <c r="Y999" s="335"/>
      <c r="Z999" s="335"/>
      <c r="AA999" s="335"/>
      <c r="AB999" s="335"/>
      <c r="AC999" s="335"/>
      <c r="AD999" s="335"/>
      <c r="AE999" s="335"/>
      <c r="AF999" s="335"/>
      <c r="AG999" s="335"/>
      <c r="AH999" s="335"/>
      <c r="AI999" s="335"/>
      <c r="AJ999" s="335"/>
      <c r="AK999" s="335"/>
      <c r="AL999" s="335"/>
      <c r="AM999" s="335"/>
      <c r="AN999" s="335"/>
      <c r="AO999" s="335"/>
      <c r="AP999" s="335"/>
      <c r="AQ999" s="335"/>
      <c r="AR999" s="335"/>
      <c r="AS999" s="335"/>
      <c r="AT999" s="335"/>
      <c r="AU999" s="335"/>
      <c r="AV999" s="335"/>
      <c r="AW999" s="335"/>
      <c r="AX999" s="335"/>
      <c r="AY999" s="335"/>
      <c r="AZ999" s="335"/>
      <c r="BA999" s="335"/>
      <c r="BB999" s="335"/>
      <c r="BC999" s="335"/>
      <c r="BD999" s="335"/>
      <c r="BE999" s="335"/>
      <c r="BF999" s="335"/>
      <c r="BG999" s="335"/>
      <c r="BH999" s="335"/>
      <c r="BI999" s="335"/>
      <c r="BJ999" s="335"/>
      <c r="BK999" s="335"/>
      <c r="BL999" s="335"/>
      <c r="BM999" s="335"/>
      <c r="BN999" s="335"/>
      <c r="BO999" s="335"/>
      <c r="BP999" s="335"/>
      <c r="BQ999" s="335"/>
      <c r="BR999" s="335"/>
      <c r="BS999" s="335"/>
      <c r="BT999" s="335"/>
      <c r="BU999" s="335"/>
      <c r="BV999" s="335"/>
      <c r="BW999" s="335"/>
      <c r="BX999" s="335"/>
      <c r="BY999" s="335"/>
      <c r="BZ999" s="335"/>
      <c r="CA999" s="335"/>
      <c r="CB999" s="335"/>
      <c r="CC999" s="335"/>
      <c r="CD999" s="335"/>
      <c r="CE999" s="335"/>
      <c r="CF999" s="335"/>
      <c r="CG999" s="335"/>
      <c r="CH999" s="335"/>
      <c r="CI999" s="335"/>
      <c r="CJ999" s="335"/>
      <c r="CK999" s="335"/>
      <c r="CL999" s="335"/>
      <c r="CM999" s="335"/>
      <c r="CN999" s="335"/>
      <c r="CO999" s="335"/>
      <c r="CP999" s="335"/>
      <c r="CQ999" s="335"/>
      <c r="CR999" s="335"/>
      <c r="CS999" s="335"/>
      <c r="CT999" s="335"/>
      <c r="CU999" s="335"/>
      <c r="CV999" s="335"/>
      <c r="CW999" s="335"/>
      <c r="CX999" s="335"/>
      <c r="CY999" s="335"/>
      <c r="CZ999" s="335"/>
      <c r="DA999" s="335"/>
      <c r="DB999" s="335"/>
      <c r="DC999" s="335"/>
      <c r="DD999" s="335"/>
      <c r="DE999" s="335"/>
      <c r="DF999" s="335"/>
      <c r="DG999" s="335"/>
      <c r="DH999" s="335"/>
      <c r="DI999" s="335"/>
      <c r="DJ999" s="335"/>
      <c r="DK999" s="335"/>
      <c r="DL999" s="335"/>
      <c r="DM999" s="335"/>
      <c r="DN999" s="335"/>
      <c r="DO999" s="335"/>
      <c r="DP999" s="335"/>
      <c r="DQ999" s="335"/>
      <c r="DR999" s="335"/>
      <c r="DS999" s="335"/>
      <c r="DT999" s="335"/>
      <c r="DU999" s="335"/>
      <c r="DV999" s="335"/>
      <c r="DW999" s="335"/>
      <c r="DX999" s="335"/>
      <c r="DY999" s="335"/>
      <c r="DZ999" s="335"/>
      <c r="EA999" s="335"/>
      <c r="EB999" s="335"/>
      <c r="EC999" s="335"/>
      <c r="ED999" s="335"/>
      <c r="EE999" s="335"/>
      <c r="EF999" s="335"/>
      <c r="EG999" s="335"/>
      <c r="EH999" s="335"/>
      <c r="EI999" s="335"/>
      <c r="EJ999" s="335"/>
      <c r="EK999" s="335"/>
      <c r="EL999" s="335"/>
      <c r="EM999" s="335"/>
      <c r="EN999" s="335"/>
      <c r="EO999" s="335"/>
      <c r="EP999" s="335"/>
      <c r="EQ999" s="335"/>
      <c r="ER999" s="335"/>
      <c r="ES999" s="335"/>
      <c r="ET999" s="335"/>
      <c r="EU999" s="335"/>
      <c r="EV999" s="335"/>
      <c r="EW999" s="335"/>
      <c r="EX999" s="335"/>
      <c r="EY999" s="335"/>
      <c r="EZ999" s="335"/>
      <c r="FA999" s="335"/>
      <c r="FB999" s="335"/>
      <c r="FC999" s="335"/>
      <c r="FD999" s="335"/>
      <c r="FE999" s="335"/>
      <c r="FF999" s="335"/>
      <c r="FG999" s="335"/>
      <c r="FH999" s="335"/>
      <c r="FI999" s="335"/>
      <c r="FJ999" s="335"/>
      <c r="FK999" s="335"/>
      <c r="FL999" s="335"/>
      <c r="FM999" s="335"/>
      <c r="FN999" s="335"/>
      <c r="FO999" s="335"/>
      <c r="FP999" s="335"/>
      <c r="FQ999" s="335"/>
      <c r="FR999" s="335"/>
      <c r="FS999" s="335"/>
      <c r="FT999" s="335"/>
      <c r="FU999" s="335"/>
      <c r="FV999" s="335"/>
      <c r="FW999" s="335"/>
      <c r="FX999" s="335"/>
      <c r="FY999" s="335"/>
      <c r="FZ999" s="335"/>
      <c r="GA999" s="335"/>
      <c r="GB999" s="335"/>
      <c r="GC999" s="335"/>
      <c r="GD999" s="335"/>
      <c r="GE999" s="335"/>
      <c r="GF999" s="335"/>
      <c r="GG999" s="335"/>
      <c r="GH999" s="335"/>
      <c r="GI999" s="335"/>
      <c r="GJ999" s="335"/>
      <c r="GK999" s="335"/>
      <c r="GL999" s="335"/>
      <c r="GM999" s="335"/>
      <c r="GN999" s="335"/>
      <c r="GO999" s="335"/>
      <c r="GP999" s="335"/>
      <c r="GQ999" s="335"/>
      <c r="GR999" s="335"/>
      <c r="GS999" s="335"/>
      <c r="GT999" s="335"/>
      <c r="GU999" s="335"/>
      <c r="GV999" s="335"/>
      <c r="GW999" s="335"/>
      <c r="GX999" s="335"/>
      <c r="GY999" s="335"/>
      <c r="GZ999" s="335"/>
      <c r="HA999" s="335"/>
      <c r="HB999" s="335"/>
      <c r="HC999" s="335"/>
      <c r="HD999" s="335"/>
      <c r="HE999" s="335"/>
      <c r="HF999" s="335"/>
      <c r="HG999" s="335"/>
      <c r="HH999" s="335"/>
      <c r="HI999" s="335"/>
      <c r="HJ999" s="335"/>
      <c r="HK999" s="335"/>
      <c r="HL999" s="335"/>
      <c r="HM999" s="335"/>
      <c r="HN999" s="335"/>
      <c r="HO999" s="335"/>
      <c r="HP999" s="335"/>
      <c r="HQ999" s="335"/>
      <c r="HR999" s="335"/>
      <c r="HS999" s="335"/>
      <c r="HT999" s="335"/>
      <c r="HU999" s="335"/>
      <c r="HV999" s="335"/>
      <c r="HW999" s="335"/>
      <c r="HX999" s="335"/>
      <c r="HY999" s="335"/>
      <c r="HZ999" s="335"/>
      <c r="IA999" s="335"/>
      <c r="IB999" s="335"/>
      <c r="IC999" s="335"/>
      <c r="ID999" s="335"/>
      <c r="IE999" s="335"/>
      <c r="IF999" s="335"/>
      <c r="IG999" s="335"/>
      <c r="IH999" s="335"/>
      <c r="II999" s="335"/>
      <c r="IJ999" s="335"/>
      <c r="IK999" s="335"/>
      <c r="IL999" s="335"/>
      <c r="IM999" s="335"/>
      <c r="IN999" s="335"/>
      <c r="IO999" s="335"/>
      <c r="IP999" s="335"/>
      <c r="IQ999" s="335"/>
      <c r="IR999" s="335"/>
      <c r="IS999" s="335"/>
      <c r="IT999" s="335"/>
      <c r="IU999" s="335"/>
      <c r="IV999" s="335"/>
    </row>
    <row r="1000" spans="1:256" s="406" customFormat="1">
      <c r="A1000" s="554">
        <v>2192</v>
      </c>
      <c r="B1000" s="405" t="str">
        <f t="shared" si="15"/>
        <v>Trinity Earnshaw U17W</v>
      </c>
      <c r="C1000" s="515" t="s">
        <v>1598</v>
      </c>
      <c r="D1000" s="551" t="s">
        <v>130</v>
      </c>
      <c r="E1000" s="422">
        <v>36781</v>
      </c>
      <c r="F1000" s="363" t="s">
        <v>1916</v>
      </c>
      <c r="G1000" s="383"/>
      <c r="H1000" s="315"/>
      <c r="J1000" s="335"/>
      <c r="K1000" s="335"/>
      <c r="L1000" s="335"/>
      <c r="M1000" s="335"/>
      <c r="N1000" s="335"/>
      <c r="O1000" s="335"/>
      <c r="P1000" s="335"/>
      <c r="Q1000" s="335"/>
      <c r="R1000" s="335"/>
      <c r="S1000" s="335"/>
      <c r="T1000" s="335"/>
      <c r="U1000" s="335"/>
      <c r="V1000" s="335"/>
      <c r="W1000" s="335"/>
      <c r="X1000" s="335"/>
      <c r="Y1000" s="335"/>
      <c r="Z1000" s="335"/>
      <c r="AA1000" s="335"/>
      <c r="AB1000" s="335"/>
      <c r="AC1000" s="335"/>
      <c r="AD1000" s="335"/>
      <c r="AE1000" s="335"/>
      <c r="AF1000" s="335"/>
      <c r="AG1000" s="335"/>
      <c r="AH1000" s="335"/>
      <c r="AI1000" s="335"/>
      <c r="AJ1000" s="335"/>
      <c r="AK1000" s="335"/>
      <c r="AL1000" s="335"/>
      <c r="AM1000" s="335"/>
      <c r="AN1000" s="335"/>
      <c r="AO1000" s="335"/>
      <c r="AP1000" s="335"/>
      <c r="AQ1000" s="335"/>
      <c r="AR1000" s="335"/>
      <c r="AS1000" s="335"/>
      <c r="AT1000" s="335"/>
      <c r="AU1000" s="335"/>
      <c r="AV1000" s="335"/>
      <c r="AW1000" s="335"/>
      <c r="AX1000" s="335"/>
      <c r="AY1000" s="335"/>
      <c r="AZ1000" s="335"/>
      <c r="BA1000" s="335"/>
      <c r="BB1000" s="335"/>
      <c r="BC1000" s="335"/>
      <c r="BD1000" s="335"/>
      <c r="BE1000" s="335"/>
      <c r="BF1000" s="335"/>
      <c r="BG1000" s="335"/>
      <c r="BH1000" s="335"/>
      <c r="BI1000" s="335"/>
      <c r="BJ1000" s="335"/>
      <c r="BK1000" s="335"/>
      <c r="BL1000" s="335"/>
      <c r="BM1000" s="335"/>
      <c r="BN1000" s="335"/>
      <c r="BO1000" s="335"/>
      <c r="BP1000" s="335"/>
      <c r="BQ1000" s="335"/>
      <c r="BR1000" s="335"/>
      <c r="BS1000" s="335"/>
      <c r="BT1000" s="335"/>
      <c r="BU1000" s="335"/>
      <c r="BV1000" s="335"/>
      <c r="BW1000" s="335"/>
      <c r="BX1000" s="335"/>
      <c r="BY1000" s="335"/>
      <c r="BZ1000" s="335"/>
      <c r="CA1000" s="335"/>
      <c r="CB1000" s="335"/>
      <c r="CC1000" s="335"/>
      <c r="CD1000" s="335"/>
      <c r="CE1000" s="335"/>
      <c r="CF1000" s="335"/>
      <c r="CG1000" s="335"/>
      <c r="CH1000" s="335"/>
      <c r="CI1000" s="335"/>
      <c r="CJ1000" s="335"/>
      <c r="CK1000" s="335"/>
      <c r="CL1000" s="335"/>
      <c r="CM1000" s="335"/>
      <c r="CN1000" s="335"/>
      <c r="CO1000" s="335"/>
      <c r="CP1000" s="335"/>
      <c r="CQ1000" s="335"/>
      <c r="CR1000" s="335"/>
      <c r="CS1000" s="335"/>
      <c r="CT1000" s="335"/>
      <c r="CU1000" s="335"/>
      <c r="CV1000" s="335"/>
      <c r="CW1000" s="335"/>
      <c r="CX1000" s="335"/>
      <c r="CY1000" s="335"/>
      <c r="CZ1000" s="335"/>
      <c r="DA1000" s="335"/>
      <c r="DB1000" s="335"/>
      <c r="DC1000" s="335"/>
      <c r="DD1000" s="335"/>
      <c r="DE1000" s="335"/>
      <c r="DF1000" s="335"/>
      <c r="DG1000" s="335"/>
      <c r="DH1000" s="335"/>
      <c r="DI1000" s="335"/>
      <c r="DJ1000" s="335"/>
      <c r="DK1000" s="335"/>
      <c r="DL1000" s="335"/>
      <c r="DM1000" s="335"/>
      <c r="DN1000" s="335"/>
      <c r="DO1000" s="335"/>
      <c r="DP1000" s="335"/>
      <c r="DQ1000" s="335"/>
      <c r="DR1000" s="335"/>
      <c r="DS1000" s="335"/>
      <c r="DT1000" s="335"/>
      <c r="DU1000" s="335"/>
      <c r="DV1000" s="335"/>
      <c r="DW1000" s="335"/>
      <c r="DX1000" s="335"/>
      <c r="DY1000" s="335"/>
      <c r="DZ1000" s="335"/>
      <c r="EA1000" s="335"/>
      <c r="EB1000" s="335"/>
      <c r="EC1000" s="335"/>
      <c r="ED1000" s="335"/>
      <c r="EE1000" s="335"/>
      <c r="EF1000" s="335"/>
      <c r="EG1000" s="335"/>
      <c r="EH1000" s="335"/>
      <c r="EI1000" s="335"/>
      <c r="EJ1000" s="335"/>
      <c r="EK1000" s="335"/>
      <c r="EL1000" s="335"/>
      <c r="EM1000" s="335"/>
      <c r="EN1000" s="335"/>
      <c r="EO1000" s="335"/>
      <c r="EP1000" s="335"/>
      <c r="EQ1000" s="335"/>
      <c r="ER1000" s="335"/>
      <c r="ES1000" s="335"/>
      <c r="ET1000" s="335"/>
      <c r="EU1000" s="335"/>
      <c r="EV1000" s="335"/>
      <c r="EW1000" s="335"/>
      <c r="EX1000" s="335"/>
      <c r="EY1000" s="335"/>
      <c r="EZ1000" s="335"/>
      <c r="FA1000" s="335"/>
      <c r="FB1000" s="335"/>
      <c r="FC1000" s="335"/>
      <c r="FD1000" s="335"/>
      <c r="FE1000" s="335"/>
      <c r="FF1000" s="335"/>
      <c r="FG1000" s="335"/>
      <c r="FH1000" s="335"/>
      <c r="FI1000" s="335"/>
      <c r="FJ1000" s="335"/>
      <c r="FK1000" s="335"/>
      <c r="FL1000" s="335"/>
      <c r="FM1000" s="335"/>
      <c r="FN1000" s="335"/>
      <c r="FO1000" s="335"/>
      <c r="FP1000" s="335"/>
      <c r="FQ1000" s="335"/>
      <c r="FR1000" s="335"/>
      <c r="FS1000" s="335"/>
      <c r="FT1000" s="335"/>
      <c r="FU1000" s="335"/>
      <c r="FV1000" s="335"/>
      <c r="FW1000" s="335"/>
      <c r="FX1000" s="335"/>
      <c r="FY1000" s="335"/>
      <c r="FZ1000" s="335"/>
      <c r="GA1000" s="335"/>
      <c r="GB1000" s="335"/>
      <c r="GC1000" s="335"/>
      <c r="GD1000" s="335"/>
      <c r="GE1000" s="335"/>
      <c r="GF1000" s="335"/>
      <c r="GG1000" s="335"/>
      <c r="GH1000" s="335"/>
      <c r="GI1000" s="335"/>
      <c r="GJ1000" s="335"/>
      <c r="GK1000" s="335"/>
      <c r="GL1000" s="335"/>
      <c r="GM1000" s="335"/>
      <c r="GN1000" s="335"/>
      <c r="GO1000" s="335"/>
      <c r="GP1000" s="335"/>
      <c r="GQ1000" s="335"/>
      <c r="GR1000" s="335"/>
      <c r="GS1000" s="335"/>
      <c r="GT1000" s="335"/>
      <c r="GU1000" s="335"/>
      <c r="GV1000" s="335"/>
      <c r="GW1000" s="335"/>
      <c r="GX1000" s="335"/>
      <c r="GY1000" s="335"/>
      <c r="GZ1000" s="335"/>
      <c r="HA1000" s="335"/>
      <c r="HB1000" s="335"/>
      <c r="HC1000" s="335"/>
      <c r="HD1000" s="335"/>
      <c r="HE1000" s="335"/>
      <c r="HF1000" s="335"/>
      <c r="HG1000" s="335"/>
      <c r="HH1000" s="335"/>
      <c r="HI1000" s="335"/>
      <c r="HJ1000" s="335"/>
      <c r="HK1000" s="335"/>
      <c r="HL1000" s="335"/>
      <c r="HM1000" s="335"/>
      <c r="HN1000" s="335"/>
      <c r="HO1000" s="335"/>
      <c r="HP1000" s="335"/>
      <c r="HQ1000" s="335"/>
      <c r="HR1000" s="335"/>
      <c r="HS1000" s="335"/>
      <c r="HT1000" s="335"/>
      <c r="HU1000" s="335"/>
      <c r="HV1000" s="335"/>
      <c r="HW1000" s="335"/>
      <c r="HX1000" s="335"/>
      <c r="HY1000" s="335"/>
      <c r="HZ1000" s="335"/>
      <c r="IA1000" s="335"/>
      <c r="IB1000" s="335"/>
      <c r="IC1000" s="335"/>
      <c r="ID1000" s="335"/>
      <c r="IE1000" s="335"/>
      <c r="IF1000" s="335"/>
      <c r="IG1000" s="335"/>
      <c r="IH1000" s="335"/>
      <c r="II1000" s="335"/>
      <c r="IJ1000" s="335"/>
      <c r="IK1000" s="335"/>
      <c r="IL1000" s="335"/>
      <c r="IM1000" s="335"/>
      <c r="IN1000" s="335"/>
      <c r="IO1000" s="335"/>
      <c r="IP1000" s="335"/>
      <c r="IQ1000" s="335"/>
      <c r="IR1000" s="335"/>
      <c r="IS1000" s="335"/>
      <c r="IT1000" s="335"/>
      <c r="IU1000" s="335"/>
      <c r="IV1000" s="335"/>
    </row>
    <row r="1001" spans="1:256" s="406" customFormat="1">
      <c r="A1001" s="554">
        <v>2193</v>
      </c>
      <c r="B1001" s="405" t="str">
        <f t="shared" si="15"/>
        <v>Megan Jones U17W</v>
      </c>
      <c r="C1001" s="515" t="s">
        <v>1598</v>
      </c>
      <c r="D1001" s="551" t="s">
        <v>130</v>
      </c>
      <c r="E1001" s="544" t="s">
        <v>2489</v>
      </c>
      <c r="F1001" s="363" t="s">
        <v>1917</v>
      </c>
      <c r="G1001" s="383"/>
      <c r="H1001" s="315"/>
      <c r="J1001" s="335"/>
      <c r="K1001" s="335"/>
      <c r="L1001" s="335"/>
      <c r="M1001" s="335"/>
      <c r="N1001" s="335"/>
      <c r="O1001" s="335"/>
      <c r="P1001" s="335"/>
      <c r="Q1001" s="335"/>
      <c r="R1001" s="335"/>
      <c r="S1001" s="335"/>
      <c r="T1001" s="335"/>
      <c r="U1001" s="335"/>
      <c r="V1001" s="335"/>
      <c r="W1001" s="335"/>
      <c r="X1001" s="335"/>
      <c r="Y1001" s="335"/>
      <c r="Z1001" s="335"/>
      <c r="AA1001" s="335"/>
      <c r="AB1001" s="335"/>
      <c r="AC1001" s="335"/>
      <c r="AD1001" s="335"/>
      <c r="AE1001" s="335"/>
      <c r="AF1001" s="335"/>
      <c r="AG1001" s="335"/>
      <c r="AH1001" s="335"/>
      <c r="AI1001" s="335"/>
      <c r="AJ1001" s="335"/>
      <c r="AK1001" s="335"/>
      <c r="AL1001" s="335"/>
      <c r="AM1001" s="335"/>
      <c r="AN1001" s="335"/>
      <c r="AO1001" s="335"/>
      <c r="AP1001" s="335"/>
      <c r="AQ1001" s="335"/>
      <c r="AR1001" s="335"/>
      <c r="AS1001" s="335"/>
      <c r="AT1001" s="335"/>
      <c r="AU1001" s="335"/>
      <c r="AV1001" s="335"/>
      <c r="AW1001" s="335"/>
      <c r="AX1001" s="335"/>
      <c r="AY1001" s="335"/>
      <c r="AZ1001" s="335"/>
      <c r="BA1001" s="335"/>
      <c r="BB1001" s="335"/>
      <c r="BC1001" s="335"/>
      <c r="BD1001" s="335"/>
      <c r="BE1001" s="335"/>
      <c r="BF1001" s="335"/>
      <c r="BG1001" s="335"/>
      <c r="BH1001" s="335"/>
      <c r="BI1001" s="335"/>
      <c r="BJ1001" s="335"/>
      <c r="BK1001" s="335"/>
      <c r="BL1001" s="335"/>
      <c r="BM1001" s="335"/>
      <c r="BN1001" s="335"/>
      <c r="BO1001" s="335"/>
      <c r="BP1001" s="335"/>
      <c r="BQ1001" s="335"/>
      <c r="BR1001" s="335"/>
      <c r="BS1001" s="335"/>
      <c r="BT1001" s="335"/>
      <c r="BU1001" s="335"/>
      <c r="BV1001" s="335"/>
      <c r="BW1001" s="335"/>
      <c r="BX1001" s="335"/>
      <c r="BY1001" s="335"/>
      <c r="BZ1001" s="335"/>
      <c r="CA1001" s="335"/>
      <c r="CB1001" s="335"/>
      <c r="CC1001" s="335"/>
      <c r="CD1001" s="335"/>
      <c r="CE1001" s="335"/>
      <c r="CF1001" s="335"/>
      <c r="CG1001" s="335"/>
      <c r="CH1001" s="335"/>
      <c r="CI1001" s="335"/>
      <c r="CJ1001" s="335"/>
      <c r="CK1001" s="335"/>
      <c r="CL1001" s="335"/>
      <c r="CM1001" s="335"/>
      <c r="CN1001" s="335"/>
      <c r="CO1001" s="335"/>
      <c r="CP1001" s="335"/>
      <c r="CQ1001" s="335"/>
      <c r="CR1001" s="335"/>
      <c r="CS1001" s="335"/>
      <c r="CT1001" s="335"/>
      <c r="CU1001" s="335"/>
      <c r="CV1001" s="335"/>
      <c r="CW1001" s="335"/>
      <c r="CX1001" s="335"/>
      <c r="CY1001" s="335"/>
      <c r="CZ1001" s="335"/>
      <c r="DA1001" s="335"/>
      <c r="DB1001" s="335"/>
      <c r="DC1001" s="335"/>
      <c r="DD1001" s="335"/>
      <c r="DE1001" s="335"/>
      <c r="DF1001" s="335"/>
      <c r="DG1001" s="335"/>
      <c r="DH1001" s="335"/>
      <c r="DI1001" s="335"/>
      <c r="DJ1001" s="335"/>
      <c r="DK1001" s="335"/>
      <c r="DL1001" s="335"/>
      <c r="DM1001" s="335"/>
      <c r="DN1001" s="335"/>
      <c r="DO1001" s="335"/>
      <c r="DP1001" s="335"/>
      <c r="DQ1001" s="335"/>
      <c r="DR1001" s="335"/>
      <c r="DS1001" s="335"/>
      <c r="DT1001" s="335"/>
      <c r="DU1001" s="335"/>
      <c r="DV1001" s="335"/>
      <c r="DW1001" s="335"/>
      <c r="DX1001" s="335"/>
      <c r="DY1001" s="335"/>
      <c r="DZ1001" s="335"/>
      <c r="EA1001" s="335"/>
      <c r="EB1001" s="335"/>
      <c r="EC1001" s="335"/>
      <c r="ED1001" s="335"/>
      <c r="EE1001" s="335"/>
      <c r="EF1001" s="335"/>
      <c r="EG1001" s="335"/>
      <c r="EH1001" s="335"/>
      <c r="EI1001" s="335"/>
      <c r="EJ1001" s="335"/>
      <c r="EK1001" s="335"/>
      <c r="EL1001" s="335"/>
      <c r="EM1001" s="335"/>
      <c r="EN1001" s="335"/>
      <c r="EO1001" s="335"/>
      <c r="EP1001" s="335"/>
      <c r="EQ1001" s="335"/>
      <c r="ER1001" s="335"/>
      <c r="ES1001" s="335"/>
      <c r="ET1001" s="335"/>
      <c r="EU1001" s="335"/>
      <c r="EV1001" s="335"/>
      <c r="EW1001" s="335"/>
      <c r="EX1001" s="335"/>
      <c r="EY1001" s="335"/>
      <c r="EZ1001" s="335"/>
      <c r="FA1001" s="335"/>
      <c r="FB1001" s="335"/>
      <c r="FC1001" s="335"/>
      <c r="FD1001" s="335"/>
      <c r="FE1001" s="335"/>
      <c r="FF1001" s="335"/>
      <c r="FG1001" s="335"/>
      <c r="FH1001" s="335"/>
      <c r="FI1001" s="335"/>
      <c r="FJ1001" s="335"/>
      <c r="FK1001" s="335"/>
      <c r="FL1001" s="335"/>
      <c r="FM1001" s="335"/>
      <c r="FN1001" s="335"/>
      <c r="FO1001" s="335"/>
      <c r="FP1001" s="335"/>
      <c r="FQ1001" s="335"/>
      <c r="FR1001" s="335"/>
      <c r="FS1001" s="335"/>
      <c r="FT1001" s="335"/>
      <c r="FU1001" s="335"/>
      <c r="FV1001" s="335"/>
      <c r="FW1001" s="335"/>
      <c r="FX1001" s="335"/>
      <c r="FY1001" s="335"/>
      <c r="FZ1001" s="335"/>
      <c r="GA1001" s="335"/>
      <c r="GB1001" s="335"/>
      <c r="GC1001" s="335"/>
      <c r="GD1001" s="335"/>
      <c r="GE1001" s="335"/>
      <c r="GF1001" s="335"/>
      <c r="GG1001" s="335"/>
      <c r="GH1001" s="335"/>
      <c r="GI1001" s="335"/>
      <c r="GJ1001" s="335"/>
      <c r="GK1001" s="335"/>
      <c r="GL1001" s="335"/>
      <c r="GM1001" s="335"/>
      <c r="GN1001" s="335"/>
      <c r="GO1001" s="335"/>
      <c r="GP1001" s="335"/>
      <c r="GQ1001" s="335"/>
      <c r="GR1001" s="335"/>
      <c r="GS1001" s="335"/>
      <c r="GT1001" s="335"/>
      <c r="GU1001" s="335"/>
      <c r="GV1001" s="335"/>
      <c r="GW1001" s="335"/>
      <c r="GX1001" s="335"/>
      <c r="GY1001" s="335"/>
      <c r="GZ1001" s="335"/>
      <c r="HA1001" s="335"/>
      <c r="HB1001" s="335"/>
      <c r="HC1001" s="335"/>
      <c r="HD1001" s="335"/>
      <c r="HE1001" s="335"/>
      <c r="HF1001" s="335"/>
      <c r="HG1001" s="335"/>
      <c r="HH1001" s="335"/>
      <c r="HI1001" s="335"/>
      <c r="HJ1001" s="335"/>
      <c r="HK1001" s="335"/>
      <c r="HL1001" s="335"/>
      <c r="HM1001" s="335"/>
      <c r="HN1001" s="335"/>
      <c r="HO1001" s="335"/>
      <c r="HP1001" s="335"/>
      <c r="HQ1001" s="335"/>
      <c r="HR1001" s="335"/>
      <c r="HS1001" s="335"/>
      <c r="HT1001" s="335"/>
      <c r="HU1001" s="335"/>
      <c r="HV1001" s="335"/>
      <c r="HW1001" s="335"/>
      <c r="HX1001" s="335"/>
      <c r="HY1001" s="335"/>
      <c r="HZ1001" s="335"/>
      <c r="IA1001" s="335"/>
      <c r="IB1001" s="335"/>
      <c r="IC1001" s="335"/>
      <c r="ID1001" s="335"/>
      <c r="IE1001" s="335"/>
      <c r="IF1001" s="335"/>
      <c r="IG1001" s="335"/>
      <c r="IH1001" s="335"/>
      <c r="II1001" s="335"/>
      <c r="IJ1001" s="335"/>
      <c r="IK1001" s="335"/>
      <c r="IL1001" s="335"/>
      <c r="IM1001" s="335"/>
      <c r="IN1001" s="335"/>
      <c r="IO1001" s="335"/>
      <c r="IP1001" s="335"/>
      <c r="IQ1001" s="335"/>
      <c r="IR1001" s="335"/>
      <c r="IS1001" s="335"/>
      <c r="IT1001" s="335"/>
      <c r="IU1001" s="335"/>
      <c r="IV1001" s="335"/>
    </row>
    <row r="1002" spans="1:256" s="406" customFormat="1">
      <c r="A1002" s="554">
        <v>2194</v>
      </c>
      <c r="B1002" s="405" t="str">
        <f t="shared" si="15"/>
        <v>Sian Birch U17W</v>
      </c>
      <c r="C1002" s="515" t="s">
        <v>1598</v>
      </c>
      <c r="D1002" s="548" t="s">
        <v>130</v>
      </c>
      <c r="E1002" s="425">
        <v>36881</v>
      </c>
      <c r="F1002" s="468" t="s">
        <v>2490</v>
      </c>
      <c r="G1002" s="383"/>
      <c r="H1002" s="315"/>
      <c r="J1002" s="335"/>
      <c r="K1002" s="335"/>
      <c r="L1002" s="335"/>
      <c r="M1002" s="335"/>
      <c r="N1002" s="335"/>
      <c r="O1002" s="335"/>
      <c r="P1002" s="335"/>
      <c r="Q1002" s="335"/>
      <c r="R1002" s="335"/>
      <c r="S1002" s="335"/>
      <c r="T1002" s="335"/>
      <c r="U1002" s="335"/>
      <c r="V1002" s="335"/>
      <c r="W1002" s="335"/>
      <c r="X1002" s="335"/>
      <c r="Y1002" s="335"/>
      <c r="Z1002" s="335"/>
      <c r="AA1002" s="335"/>
      <c r="AB1002" s="335"/>
      <c r="AC1002" s="335"/>
      <c r="AD1002" s="335"/>
      <c r="AE1002" s="335"/>
      <c r="AF1002" s="335"/>
      <c r="AG1002" s="335"/>
      <c r="AH1002" s="335"/>
      <c r="AI1002" s="335"/>
      <c r="AJ1002" s="335"/>
      <c r="AK1002" s="335"/>
      <c r="AL1002" s="335"/>
      <c r="AM1002" s="335"/>
      <c r="AN1002" s="335"/>
      <c r="AO1002" s="335"/>
      <c r="AP1002" s="335"/>
      <c r="AQ1002" s="335"/>
      <c r="AR1002" s="335"/>
      <c r="AS1002" s="335"/>
      <c r="AT1002" s="335"/>
      <c r="AU1002" s="335"/>
      <c r="AV1002" s="335"/>
      <c r="AW1002" s="335"/>
      <c r="AX1002" s="335"/>
      <c r="AY1002" s="335"/>
      <c r="AZ1002" s="335"/>
      <c r="BA1002" s="335"/>
      <c r="BB1002" s="335"/>
      <c r="BC1002" s="335"/>
      <c r="BD1002" s="335"/>
      <c r="BE1002" s="335"/>
      <c r="BF1002" s="335"/>
      <c r="BG1002" s="335"/>
      <c r="BH1002" s="335"/>
      <c r="BI1002" s="335"/>
      <c r="BJ1002" s="335"/>
      <c r="BK1002" s="335"/>
      <c r="BL1002" s="335"/>
      <c r="BM1002" s="335"/>
      <c r="BN1002" s="335"/>
      <c r="BO1002" s="335"/>
      <c r="BP1002" s="335"/>
      <c r="BQ1002" s="335"/>
      <c r="BR1002" s="335"/>
      <c r="BS1002" s="335"/>
      <c r="BT1002" s="335"/>
      <c r="BU1002" s="335"/>
      <c r="BV1002" s="335"/>
      <c r="BW1002" s="335"/>
      <c r="BX1002" s="335"/>
      <c r="BY1002" s="335"/>
      <c r="BZ1002" s="335"/>
      <c r="CA1002" s="335"/>
      <c r="CB1002" s="335"/>
      <c r="CC1002" s="335"/>
      <c r="CD1002" s="335"/>
      <c r="CE1002" s="335"/>
      <c r="CF1002" s="335"/>
      <c r="CG1002" s="335"/>
      <c r="CH1002" s="335"/>
      <c r="CI1002" s="335"/>
      <c r="CJ1002" s="335"/>
      <c r="CK1002" s="335"/>
      <c r="CL1002" s="335"/>
      <c r="CM1002" s="335"/>
      <c r="CN1002" s="335"/>
      <c r="CO1002" s="335"/>
      <c r="CP1002" s="335"/>
      <c r="CQ1002" s="335"/>
      <c r="CR1002" s="335"/>
      <c r="CS1002" s="335"/>
      <c r="CT1002" s="335"/>
      <c r="CU1002" s="335"/>
      <c r="CV1002" s="335"/>
      <c r="CW1002" s="335"/>
      <c r="CX1002" s="335"/>
      <c r="CY1002" s="335"/>
      <c r="CZ1002" s="335"/>
      <c r="DA1002" s="335"/>
      <c r="DB1002" s="335"/>
      <c r="DC1002" s="335"/>
      <c r="DD1002" s="335"/>
      <c r="DE1002" s="335"/>
      <c r="DF1002" s="335"/>
      <c r="DG1002" s="335"/>
      <c r="DH1002" s="335"/>
      <c r="DI1002" s="335"/>
      <c r="DJ1002" s="335"/>
      <c r="DK1002" s="335"/>
      <c r="DL1002" s="335"/>
      <c r="DM1002" s="335"/>
      <c r="DN1002" s="335"/>
      <c r="DO1002" s="335"/>
      <c r="DP1002" s="335"/>
      <c r="DQ1002" s="335"/>
      <c r="DR1002" s="335"/>
      <c r="DS1002" s="335"/>
      <c r="DT1002" s="335"/>
      <c r="DU1002" s="335"/>
      <c r="DV1002" s="335"/>
      <c r="DW1002" s="335"/>
      <c r="DX1002" s="335"/>
      <c r="DY1002" s="335"/>
      <c r="DZ1002" s="335"/>
      <c r="EA1002" s="335"/>
      <c r="EB1002" s="335"/>
      <c r="EC1002" s="335"/>
      <c r="ED1002" s="335"/>
      <c r="EE1002" s="335"/>
      <c r="EF1002" s="335"/>
      <c r="EG1002" s="335"/>
      <c r="EH1002" s="335"/>
      <c r="EI1002" s="335"/>
      <c r="EJ1002" s="335"/>
      <c r="EK1002" s="335"/>
      <c r="EL1002" s="335"/>
      <c r="EM1002" s="335"/>
      <c r="EN1002" s="335"/>
      <c r="EO1002" s="335"/>
      <c r="EP1002" s="335"/>
      <c r="EQ1002" s="335"/>
      <c r="ER1002" s="335"/>
      <c r="ES1002" s="335"/>
      <c r="ET1002" s="335"/>
      <c r="EU1002" s="335"/>
      <c r="EV1002" s="335"/>
      <c r="EW1002" s="335"/>
      <c r="EX1002" s="335"/>
      <c r="EY1002" s="335"/>
      <c r="EZ1002" s="335"/>
      <c r="FA1002" s="335"/>
      <c r="FB1002" s="335"/>
      <c r="FC1002" s="335"/>
      <c r="FD1002" s="335"/>
      <c r="FE1002" s="335"/>
      <c r="FF1002" s="335"/>
      <c r="FG1002" s="335"/>
      <c r="FH1002" s="335"/>
      <c r="FI1002" s="335"/>
      <c r="FJ1002" s="335"/>
      <c r="FK1002" s="335"/>
      <c r="FL1002" s="335"/>
      <c r="FM1002" s="335"/>
      <c r="FN1002" s="335"/>
      <c r="FO1002" s="335"/>
      <c r="FP1002" s="335"/>
      <c r="FQ1002" s="335"/>
      <c r="FR1002" s="335"/>
      <c r="FS1002" s="335"/>
      <c r="FT1002" s="335"/>
      <c r="FU1002" s="335"/>
      <c r="FV1002" s="335"/>
      <c r="FW1002" s="335"/>
      <c r="FX1002" s="335"/>
      <c r="FY1002" s="335"/>
      <c r="FZ1002" s="335"/>
      <c r="GA1002" s="335"/>
      <c r="GB1002" s="335"/>
      <c r="GC1002" s="335"/>
      <c r="GD1002" s="335"/>
      <c r="GE1002" s="335"/>
      <c r="GF1002" s="335"/>
      <c r="GG1002" s="335"/>
      <c r="GH1002" s="335"/>
      <c r="GI1002" s="335"/>
      <c r="GJ1002" s="335"/>
      <c r="GK1002" s="335"/>
      <c r="GL1002" s="335"/>
      <c r="GM1002" s="335"/>
      <c r="GN1002" s="335"/>
      <c r="GO1002" s="335"/>
      <c r="GP1002" s="335"/>
      <c r="GQ1002" s="335"/>
      <c r="GR1002" s="335"/>
      <c r="GS1002" s="335"/>
      <c r="GT1002" s="335"/>
      <c r="GU1002" s="335"/>
      <c r="GV1002" s="335"/>
      <c r="GW1002" s="335"/>
      <c r="GX1002" s="335"/>
      <c r="GY1002" s="335"/>
      <c r="GZ1002" s="335"/>
      <c r="HA1002" s="335"/>
      <c r="HB1002" s="335"/>
      <c r="HC1002" s="335"/>
      <c r="HD1002" s="335"/>
      <c r="HE1002" s="335"/>
      <c r="HF1002" s="335"/>
      <c r="HG1002" s="335"/>
      <c r="HH1002" s="335"/>
      <c r="HI1002" s="335"/>
      <c r="HJ1002" s="335"/>
      <c r="HK1002" s="335"/>
      <c r="HL1002" s="335"/>
      <c r="HM1002" s="335"/>
      <c r="HN1002" s="335"/>
      <c r="HO1002" s="335"/>
      <c r="HP1002" s="335"/>
      <c r="HQ1002" s="335"/>
      <c r="HR1002" s="335"/>
      <c r="HS1002" s="335"/>
      <c r="HT1002" s="335"/>
      <c r="HU1002" s="335"/>
      <c r="HV1002" s="335"/>
      <c r="HW1002" s="335"/>
      <c r="HX1002" s="335"/>
      <c r="HY1002" s="335"/>
      <c r="HZ1002" s="335"/>
      <c r="IA1002" s="335"/>
      <c r="IB1002" s="335"/>
      <c r="IC1002" s="335"/>
      <c r="ID1002" s="335"/>
      <c r="IE1002" s="335"/>
      <c r="IF1002" s="335"/>
      <c r="IG1002" s="335"/>
      <c r="IH1002" s="335"/>
      <c r="II1002" s="335"/>
      <c r="IJ1002" s="335"/>
      <c r="IK1002" s="335"/>
      <c r="IL1002" s="335"/>
      <c r="IM1002" s="335"/>
      <c r="IN1002" s="335"/>
      <c r="IO1002" s="335"/>
      <c r="IP1002" s="335"/>
      <c r="IQ1002" s="335"/>
      <c r="IR1002" s="335"/>
      <c r="IS1002" s="335"/>
      <c r="IT1002" s="335"/>
      <c r="IU1002" s="335"/>
      <c r="IV1002" s="335"/>
    </row>
    <row r="1003" spans="1:256" s="406" customFormat="1">
      <c r="A1003" s="554">
        <v>2195</v>
      </c>
      <c r="B1003" s="405" t="str">
        <f t="shared" si="15"/>
        <v>Lowenna Riley U17W</v>
      </c>
      <c r="C1003" s="515" t="s">
        <v>1598</v>
      </c>
      <c r="D1003" s="551" t="s">
        <v>130</v>
      </c>
      <c r="E1003" s="422">
        <v>36906</v>
      </c>
      <c r="F1003" s="363" t="s">
        <v>1612</v>
      </c>
      <c r="G1003" s="383"/>
      <c r="H1003" s="315"/>
      <c r="J1003" s="335"/>
      <c r="K1003" s="335"/>
      <c r="L1003" s="335"/>
      <c r="M1003" s="335"/>
      <c r="N1003" s="335"/>
      <c r="O1003" s="335"/>
      <c r="P1003" s="335"/>
      <c r="Q1003" s="335"/>
      <c r="R1003" s="335"/>
      <c r="S1003" s="335"/>
      <c r="T1003" s="335"/>
      <c r="U1003" s="335"/>
      <c r="V1003" s="335"/>
      <c r="W1003" s="335"/>
      <c r="X1003" s="335"/>
      <c r="Y1003" s="335"/>
      <c r="Z1003" s="335"/>
      <c r="AA1003" s="335"/>
      <c r="AB1003" s="335"/>
      <c r="AC1003" s="335"/>
      <c r="AD1003" s="335"/>
      <c r="AE1003" s="335"/>
      <c r="AF1003" s="335"/>
      <c r="AG1003" s="335"/>
      <c r="AH1003" s="335"/>
      <c r="AI1003" s="335"/>
      <c r="AJ1003" s="335"/>
      <c r="AK1003" s="335"/>
      <c r="AL1003" s="335"/>
      <c r="AM1003" s="335"/>
      <c r="AN1003" s="335"/>
      <c r="AO1003" s="335"/>
      <c r="AP1003" s="335"/>
      <c r="AQ1003" s="335"/>
      <c r="AR1003" s="335"/>
      <c r="AS1003" s="335"/>
      <c r="AT1003" s="335"/>
      <c r="AU1003" s="335"/>
      <c r="AV1003" s="335"/>
      <c r="AW1003" s="335"/>
      <c r="AX1003" s="335"/>
      <c r="AY1003" s="335"/>
      <c r="AZ1003" s="335"/>
      <c r="BA1003" s="335"/>
      <c r="BB1003" s="335"/>
      <c r="BC1003" s="335"/>
      <c r="BD1003" s="335"/>
      <c r="BE1003" s="335"/>
      <c r="BF1003" s="335"/>
      <c r="BG1003" s="335"/>
      <c r="BH1003" s="335"/>
      <c r="BI1003" s="335"/>
      <c r="BJ1003" s="335"/>
      <c r="BK1003" s="335"/>
      <c r="BL1003" s="335"/>
      <c r="BM1003" s="335"/>
      <c r="BN1003" s="335"/>
      <c r="BO1003" s="335"/>
      <c r="BP1003" s="335"/>
      <c r="BQ1003" s="335"/>
      <c r="BR1003" s="335"/>
      <c r="BS1003" s="335"/>
      <c r="BT1003" s="335"/>
      <c r="BU1003" s="335"/>
      <c r="BV1003" s="335"/>
      <c r="BW1003" s="335"/>
      <c r="BX1003" s="335"/>
      <c r="BY1003" s="335"/>
      <c r="BZ1003" s="335"/>
      <c r="CA1003" s="335"/>
      <c r="CB1003" s="335"/>
      <c r="CC1003" s="335"/>
      <c r="CD1003" s="335"/>
      <c r="CE1003" s="335"/>
      <c r="CF1003" s="335"/>
      <c r="CG1003" s="335"/>
      <c r="CH1003" s="335"/>
      <c r="CI1003" s="335"/>
      <c r="CJ1003" s="335"/>
      <c r="CK1003" s="335"/>
      <c r="CL1003" s="335"/>
      <c r="CM1003" s="335"/>
      <c r="CN1003" s="335"/>
      <c r="CO1003" s="335"/>
      <c r="CP1003" s="335"/>
      <c r="CQ1003" s="335"/>
      <c r="CR1003" s="335"/>
      <c r="CS1003" s="335"/>
      <c r="CT1003" s="335"/>
      <c r="CU1003" s="335"/>
      <c r="CV1003" s="335"/>
      <c r="CW1003" s="335"/>
      <c r="CX1003" s="335"/>
      <c r="CY1003" s="335"/>
      <c r="CZ1003" s="335"/>
      <c r="DA1003" s="335"/>
      <c r="DB1003" s="335"/>
      <c r="DC1003" s="335"/>
      <c r="DD1003" s="335"/>
      <c r="DE1003" s="335"/>
      <c r="DF1003" s="335"/>
      <c r="DG1003" s="335"/>
      <c r="DH1003" s="335"/>
      <c r="DI1003" s="335"/>
      <c r="DJ1003" s="335"/>
      <c r="DK1003" s="335"/>
      <c r="DL1003" s="335"/>
      <c r="DM1003" s="335"/>
      <c r="DN1003" s="335"/>
      <c r="DO1003" s="335"/>
      <c r="DP1003" s="335"/>
      <c r="DQ1003" s="335"/>
      <c r="DR1003" s="335"/>
      <c r="DS1003" s="335"/>
      <c r="DT1003" s="335"/>
      <c r="DU1003" s="335"/>
      <c r="DV1003" s="335"/>
      <c r="DW1003" s="335"/>
      <c r="DX1003" s="335"/>
      <c r="DY1003" s="335"/>
      <c r="DZ1003" s="335"/>
      <c r="EA1003" s="335"/>
      <c r="EB1003" s="335"/>
      <c r="EC1003" s="335"/>
      <c r="ED1003" s="335"/>
      <c r="EE1003" s="335"/>
      <c r="EF1003" s="335"/>
      <c r="EG1003" s="335"/>
      <c r="EH1003" s="335"/>
      <c r="EI1003" s="335"/>
      <c r="EJ1003" s="335"/>
      <c r="EK1003" s="335"/>
      <c r="EL1003" s="335"/>
      <c r="EM1003" s="335"/>
      <c r="EN1003" s="335"/>
      <c r="EO1003" s="335"/>
      <c r="EP1003" s="335"/>
      <c r="EQ1003" s="335"/>
      <c r="ER1003" s="335"/>
      <c r="ES1003" s="335"/>
      <c r="ET1003" s="335"/>
      <c r="EU1003" s="335"/>
      <c r="EV1003" s="335"/>
      <c r="EW1003" s="335"/>
      <c r="EX1003" s="335"/>
      <c r="EY1003" s="335"/>
      <c r="EZ1003" s="335"/>
      <c r="FA1003" s="335"/>
      <c r="FB1003" s="335"/>
      <c r="FC1003" s="335"/>
      <c r="FD1003" s="335"/>
      <c r="FE1003" s="335"/>
      <c r="FF1003" s="335"/>
      <c r="FG1003" s="335"/>
      <c r="FH1003" s="335"/>
      <c r="FI1003" s="335"/>
      <c r="FJ1003" s="335"/>
      <c r="FK1003" s="335"/>
      <c r="FL1003" s="335"/>
      <c r="FM1003" s="335"/>
      <c r="FN1003" s="335"/>
      <c r="FO1003" s="335"/>
      <c r="FP1003" s="335"/>
      <c r="FQ1003" s="335"/>
      <c r="FR1003" s="335"/>
      <c r="FS1003" s="335"/>
      <c r="FT1003" s="335"/>
      <c r="FU1003" s="335"/>
      <c r="FV1003" s="335"/>
      <c r="FW1003" s="335"/>
      <c r="FX1003" s="335"/>
      <c r="FY1003" s="335"/>
      <c r="FZ1003" s="335"/>
      <c r="GA1003" s="335"/>
      <c r="GB1003" s="335"/>
      <c r="GC1003" s="335"/>
      <c r="GD1003" s="335"/>
      <c r="GE1003" s="335"/>
      <c r="GF1003" s="335"/>
      <c r="GG1003" s="335"/>
      <c r="GH1003" s="335"/>
      <c r="GI1003" s="335"/>
      <c r="GJ1003" s="335"/>
      <c r="GK1003" s="335"/>
      <c r="GL1003" s="335"/>
      <c r="GM1003" s="335"/>
      <c r="GN1003" s="335"/>
      <c r="GO1003" s="335"/>
      <c r="GP1003" s="335"/>
      <c r="GQ1003" s="335"/>
      <c r="GR1003" s="335"/>
      <c r="GS1003" s="335"/>
      <c r="GT1003" s="335"/>
      <c r="GU1003" s="335"/>
      <c r="GV1003" s="335"/>
      <c r="GW1003" s="335"/>
      <c r="GX1003" s="335"/>
      <c r="GY1003" s="335"/>
      <c r="GZ1003" s="335"/>
      <c r="HA1003" s="335"/>
      <c r="HB1003" s="335"/>
      <c r="HC1003" s="335"/>
      <c r="HD1003" s="335"/>
      <c r="HE1003" s="335"/>
      <c r="HF1003" s="335"/>
      <c r="HG1003" s="335"/>
      <c r="HH1003" s="335"/>
      <c r="HI1003" s="335"/>
      <c r="HJ1003" s="335"/>
      <c r="HK1003" s="335"/>
      <c r="HL1003" s="335"/>
      <c r="HM1003" s="335"/>
      <c r="HN1003" s="335"/>
      <c r="HO1003" s="335"/>
      <c r="HP1003" s="335"/>
      <c r="HQ1003" s="335"/>
      <c r="HR1003" s="335"/>
      <c r="HS1003" s="335"/>
      <c r="HT1003" s="335"/>
      <c r="HU1003" s="335"/>
      <c r="HV1003" s="335"/>
      <c r="HW1003" s="335"/>
      <c r="HX1003" s="335"/>
      <c r="HY1003" s="335"/>
      <c r="HZ1003" s="335"/>
      <c r="IA1003" s="335"/>
      <c r="IB1003" s="335"/>
      <c r="IC1003" s="335"/>
      <c r="ID1003" s="335"/>
      <c r="IE1003" s="335"/>
      <c r="IF1003" s="335"/>
      <c r="IG1003" s="335"/>
      <c r="IH1003" s="335"/>
      <c r="II1003" s="335"/>
      <c r="IJ1003" s="335"/>
      <c r="IK1003" s="335"/>
      <c r="IL1003" s="335"/>
      <c r="IM1003" s="335"/>
      <c r="IN1003" s="335"/>
      <c r="IO1003" s="335"/>
      <c r="IP1003" s="335"/>
      <c r="IQ1003" s="335"/>
      <c r="IR1003" s="335"/>
      <c r="IS1003" s="335"/>
      <c r="IT1003" s="335"/>
      <c r="IU1003" s="335"/>
      <c r="IV1003" s="335"/>
    </row>
    <row r="1004" spans="1:256" s="406" customFormat="1">
      <c r="A1004" s="554">
        <v>2196</v>
      </c>
      <c r="B1004" s="405" t="str">
        <f t="shared" si="15"/>
        <v>Tamara Kearney U17W</v>
      </c>
      <c r="C1004" s="515" t="s">
        <v>1598</v>
      </c>
      <c r="D1004" s="551" t="s">
        <v>130</v>
      </c>
      <c r="E1004" s="422">
        <v>37121</v>
      </c>
      <c r="F1004" s="363" t="s">
        <v>1611</v>
      </c>
      <c r="G1004" s="383"/>
      <c r="H1004" s="315"/>
      <c r="J1004" s="335"/>
      <c r="K1004" s="335"/>
      <c r="L1004" s="335"/>
      <c r="M1004" s="335"/>
      <c r="N1004" s="335"/>
      <c r="O1004" s="335"/>
      <c r="P1004" s="335"/>
      <c r="Q1004" s="335"/>
      <c r="R1004" s="335"/>
      <c r="S1004" s="335"/>
      <c r="T1004" s="335"/>
      <c r="U1004" s="335"/>
      <c r="V1004" s="335"/>
      <c r="W1004" s="335"/>
      <c r="X1004" s="335"/>
      <c r="Y1004" s="335"/>
      <c r="Z1004" s="335"/>
      <c r="AA1004" s="335"/>
      <c r="AB1004" s="335"/>
      <c r="AC1004" s="335"/>
      <c r="AD1004" s="335"/>
      <c r="AE1004" s="335"/>
      <c r="AF1004" s="335"/>
      <c r="AG1004" s="335"/>
      <c r="AH1004" s="335"/>
      <c r="AI1004" s="335"/>
      <c r="AJ1004" s="335"/>
      <c r="AK1004" s="335"/>
      <c r="AL1004" s="335"/>
      <c r="AM1004" s="335"/>
      <c r="AN1004" s="335"/>
      <c r="AO1004" s="335"/>
      <c r="AP1004" s="335"/>
      <c r="AQ1004" s="335"/>
      <c r="AR1004" s="335"/>
      <c r="AS1004" s="335"/>
      <c r="AT1004" s="335"/>
      <c r="AU1004" s="335"/>
      <c r="AV1004" s="335"/>
      <c r="AW1004" s="335"/>
      <c r="AX1004" s="335"/>
      <c r="AY1004" s="335"/>
      <c r="AZ1004" s="335"/>
      <c r="BA1004" s="335"/>
      <c r="BB1004" s="335"/>
      <c r="BC1004" s="335"/>
      <c r="BD1004" s="335"/>
      <c r="BE1004" s="335"/>
      <c r="BF1004" s="335"/>
      <c r="BG1004" s="335"/>
      <c r="BH1004" s="335"/>
      <c r="BI1004" s="335"/>
      <c r="BJ1004" s="335"/>
      <c r="BK1004" s="335"/>
      <c r="BL1004" s="335"/>
      <c r="BM1004" s="335"/>
      <c r="BN1004" s="335"/>
      <c r="BO1004" s="335"/>
      <c r="BP1004" s="335"/>
      <c r="BQ1004" s="335"/>
      <c r="BR1004" s="335"/>
      <c r="BS1004" s="335"/>
      <c r="BT1004" s="335"/>
      <c r="BU1004" s="335"/>
      <c r="BV1004" s="335"/>
      <c r="BW1004" s="335"/>
      <c r="BX1004" s="335"/>
      <c r="BY1004" s="335"/>
      <c r="BZ1004" s="335"/>
      <c r="CA1004" s="335"/>
      <c r="CB1004" s="335"/>
      <c r="CC1004" s="335"/>
      <c r="CD1004" s="335"/>
      <c r="CE1004" s="335"/>
      <c r="CF1004" s="335"/>
      <c r="CG1004" s="335"/>
      <c r="CH1004" s="335"/>
      <c r="CI1004" s="335"/>
      <c r="CJ1004" s="335"/>
      <c r="CK1004" s="335"/>
      <c r="CL1004" s="335"/>
      <c r="CM1004" s="335"/>
      <c r="CN1004" s="335"/>
      <c r="CO1004" s="335"/>
      <c r="CP1004" s="335"/>
      <c r="CQ1004" s="335"/>
      <c r="CR1004" s="335"/>
      <c r="CS1004" s="335"/>
      <c r="CT1004" s="335"/>
      <c r="CU1004" s="335"/>
      <c r="CV1004" s="335"/>
      <c r="CW1004" s="335"/>
      <c r="CX1004" s="335"/>
      <c r="CY1004" s="335"/>
      <c r="CZ1004" s="335"/>
      <c r="DA1004" s="335"/>
      <c r="DB1004" s="335"/>
      <c r="DC1004" s="335"/>
      <c r="DD1004" s="335"/>
      <c r="DE1004" s="335"/>
      <c r="DF1004" s="335"/>
      <c r="DG1004" s="335"/>
      <c r="DH1004" s="335"/>
      <c r="DI1004" s="335"/>
      <c r="DJ1004" s="335"/>
      <c r="DK1004" s="335"/>
      <c r="DL1004" s="335"/>
      <c r="DM1004" s="335"/>
      <c r="DN1004" s="335"/>
      <c r="DO1004" s="335"/>
      <c r="DP1004" s="335"/>
      <c r="DQ1004" s="335"/>
      <c r="DR1004" s="335"/>
      <c r="DS1004" s="335"/>
      <c r="DT1004" s="335"/>
      <c r="DU1004" s="335"/>
      <c r="DV1004" s="335"/>
      <c r="DW1004" s="335"/>
      <c r="DX1004" s="335"/>
      <c r="DY1004" s="335"/>
      <c r="DZ1004" s="335"/>
      <c r="EA1004" s="335"/>
      <c r="EB1004" s="335"/>
      <c r="EC1004" s="335"/>
      <c r="ED1004" s="335"/>
      <c r="EE1004" s="335"/>
      <c r="EF1004" s="335"/>
      <c r="EG1004" s="335"/>
      <c r="EH1004" s="335"/>
      <c r="EI1004" s="335"/>
      <c r="EJ1004" s="335"/>
      <c r="EK1004" s="335"/>
      <c r="EL1004" s="335"/>
      <c r="EM1004" s="335"/>
      <c r="EN1004" s="335"/>
      <c r="EO1004" s="335"/>
      <c r="EP1004" s="335"/>
      <c r="EQ1004" s="335"/>
      <c r="ER1004" s="335"/>
      <c r="ES1004" s="335"/>
      <c r="ET1004" s="335"/>
      <c r="EU1004" s="335"/>
      <c r="EV1004" s="335"/>
      <c r="EW1004" s="335"/>
      <c r="EX1004" s="335"/>
      <c r="EY1004" s="335"/>
      <c r="EZ1004" s="335"/>
      <c r="FA1004" s="335"/>
      <c r="FB1004" s="335"/>
      <c r="FC1004" s="335"/>
      <c r="FD1004" s="335"/>
      <c r="FE1004" s="335"/>
      <c r="FF1004" s="335"/>
      <c r="FG1004" s="335"/>
      <c r="FH1004" s="335"/>
      <c r="FI1004" s="335"/>
      <c r="FJ1004" s="335"/>
      <c r="FK1004" s="335"/>
      <c r="FL1004" s="335"/>
      <c r="FM1004" s="335"/>
      <c r="FN1004" s="335"/>
      <c r="FO1004" s="335"/>
      <c r="FP1004" s="335"/>
      <c r="FQ1004" s="335"/>
      <c r="FR1004" s="335"/>
      <c r="FS1004" s="335"/>
      <c r="FT1004" s="335"/>
      <c r="FU1004" s="335"/>
      <c r="FV1004" s="335"/>
      <c r="FW1004" s="335"/>
      <c r="FX1004" s="335"/>
      <c r="FY1004" s="335"/>
      <c r="FZ1004" s="335"/>
      <c r="GA1004" s="335"/>
      <c r="GB1004" s="335"/>
      <c r="GC1004" s="335"/>
      <c r="GD1004" s="335"/>
      <c r="GE1004" s="335"/>
      <c r="GF1004" s="335"/>
      <c r="GG1004" s="335"/>
      <c r="GH1004" s="335"/>
      <c r="GI1004" s="335"/>
      <c r="GJ1004" s="335"/>
      <c r="GK1004" s="335"/>
      <c r="GL1004" s="335"/>
      <c r="GM1004" s="335"/>
      <c r="GN1004" s="335"/>
      <c r="GO1004" s="335"/>
      <c r="GP1004" s="335"/>
      <c r="GQ1004" s="335"/>
      <c r="GR1004" s="335"/>
      <c r="GS1004" s="335"/>
      <c r="GT1004" s="335"/>
      <c r="GU1004" s="335"/>
      <c r="GV1004" s="335"/>
      <c r="GW1004" s="335"/>
      <c r="GX1004" s="335"/>
      <c r="GY1004" s="335"/>
      <c r="GZ1004" s="335"/>
      <c r="HA1004" s="335"/>
      <c r="HB1004" s="335"/>
      <c r="HC1004" s="335"/>
      <c r="HD1004" s="335"/>
      <c r="HE1004" s="335"/>
      <c r="HF1004" s="335"/>
      <c r="HG1004" s="335"/>
      <c r="HH1004" s="335"/>
      <c r="HI1004" s="335"/>
      <c r="HJ1004" s="335"/>
      <c r="HK1004" s="335"/>
      <c r="HL1004" s="335"/>
      <c r="HM1004" s="335"/>
      <c r="HN1004" s="335"/>
      <c r="HO1004" s="335"/>
      <c r="HP1004" s="335"/>
      <c r="HQ1004" s="335"/>
      <c r="HR1004" s="335"/>
      <c r="HS1004" s="335"/>
      <c r="HT1004" s="335"/>
      <c r="HU1004" s="335"/>
      <c r="HV1004" s="335"/>
      <c r="HW1004" s="335"/>
      <c r="HX1004" s="335"/>
      <c r="HY1004" s="335"/>
      <c r="HZ1004" s="335"/>
      <c r="IA1004" s="335"/>
      <c r="IB1004" s="335"/>
      <c r="IC1004" s="335"/>
      <c r="ID1004" s="335"/>
      <c r="IE1004" s="335"/>
      <c r="IF1004" s="335"/>
      <c r="IG1004" s="335"/>
      <c r="IH1004" s="335"/>
      <c r="II1004" s="335"/>
      <c r="IJ1004" s="335"/>
      <c r="IK1004" s="335"/>
      <c r="IL1004" s="335"/>
      <c r="IM1004" s="335"/>
      <c r="IN1004" s="335"/>
      <c r="IO1004" s="335"/>
      <c r="IP1004" s="335"/>
      <c r="IQ1004" s="335"/>
      <c r="IR1004" s="335"/>
      <c r="IS1004" s="335"/>
      <c r="IT1004" s="335"/>
      <c r="IU1004" s="335"/>
      <c r="IV1004" s="335"/>
    </row>
    <row r="1005" spans="1:256" s="406" customFormat="1">
      <c r="A1005" s="554">
        <v>2197</v>
      </c>
      <c r="B1005" s="405" t="str">
        <f t="shared" si="15"/>
        <v>Ruth Slattery U17W</v>
      </c>
      <c r="C1005" s="515" t="s">
        <v>1598</v>
      </c>
      <c r="D1005" s="539" t="s">
        <v>130</v>
      </c>
      <c r="E1005" s="425" t="s">
        <v>2453</v>
      </c>
      <c r="F1005" s="363" t="s">
        <v>2454</v>
      </c>
      <c r="G1005" s="383"/>
      <c r="H1005" s="315"/>
      <c r="J1005" s="335"/>
      <c r="K1005" s="335"/>
      <c r="L1005" s="335"/>
      <c r="M1005" s="335"/>
      <c r="N1005" s="335"/>
      <c r="O1005" s="335"/>
      <c r="P1005" s="335"/>
      <c r="Q1005" s="335"/>
      <c r="R1005" s="335"/>
      <c r="S1005" s="335"/>
      <c r="T1005" s="335"/>
      <c r="U1005" s="335"/>
      <c r="V1005" s="335"/>
      <c r="W1005" s="335"/>
      <c r="X1005" s="335"/>
      <c r="Y1005" s="335"/>
      <c r="Z1005" s="335"/>
      <c r="AA1005" s="335"/>
      <c r="AB1005" s="335"/>
      <c r="AC1005" s="335"/>
      <c r="AD1005" s="335"/>
      <c r="AE1005" s="335"/>
      <c r="AF1005" s="335"/>
      <c r="AG1005" s="335"/>
      <c r="AH1005" s="335"/>
      <c r="AI1005" s="335"/>
      <c r="AJ1005" s="335"/>
      <c r="AK1005" s="335"/>
      <c r="AL1005" s="335"/>
      <c r="AM1005" s="335"/>
      <c r="AN1005" s="335"/>
      <c r="AO1005" s="335"/>
      <c r="AP1005" s="335"/>
      <c r="AQ1005" s="335"/>
      <c r="AR1005" s="335"/>
      <c r="AS1005" s="335"/>
      <c r="AT1005" s="335"/>
      <c r="AU1005" s="335"/>
      <c r="AV1005" s="335"/>
      <c r="AW1005" s="335"/>
      <c r="AX1005" s="335"/>
      <c r="AY1005" s="335"/>
      <c r="AZ1005" s="335"/>
      <c r="BA1005" s="335"/>
      <c r="BB1005" s="335"/>
      <c r="BC1005" s="335"/>
      <c r="BD1005" s="335"/>
      <c r="BE1005" s="335"/>
      <c r="BF1005" s="335"/>
      <c r="BG1005" s="335"/>
      <c r="BH1005" s="335"/>
      <c r="BI1005" s="335"/>
      <c r="BJ1005" s="335"/>
      <c r="BK1005" s="335"/>
      <c r="BL1005" s="335"/>
      <c r="BM1005" s="335"/>
      <c r="BN1005" s="335"/>
      <c r="BO1005" s="335"/>
      <c r="BP1005" s="335"/>
      <c r="BQ1005" s="335"/>
      <c r="BR1005" s="335"/>
      <c r="BS1005" s="335"/>
      <c r="BT1005" s="335"/>
      <c r="BU1005" s="335"/>
      <c r="BV1005" s="335"/>
      <c r="BW1005" s="335"/>
      <c r="BX1005" s="335"/>
      <c r="BY1005" s="335"/>
      <c r="BZ1005" s="335"/>
      <c r="CA1005" s="335"/>
      <c r="CB1005" s="335"/>
      <c r="CC1005" s="335"/>
      <c r="CD1005" s="335"/>
      <c r="CE1005" s="335"/>
      <c r="CF1005" s="335"/>
      <c r="CG1005" s="335"/>
      <c r="CH1005" s="335"/>
      <c r="CI1005" s="335"/>
      <c r="CJ1005" s="335"/>
      <c r="CK1005" s="335"/>
      <c r="CL1005" s="335"/>
      <c r="CM1005" s="335"/>
      <c r="CN1005" s="335"/>
      <c r="CO1005" s="335"/>
      <c r="CP1005" s="335"/>
      <c r="CQ1005" s="335"/>
      <c r="CR1005" s="335"/>
      <c r="CS1005" s="335"/>
      <c r="CT1005" s="335"/>
      <c r="CU1005" s="335"/>
      <c r="CV1005" s="335"/>
      <c r="CW1005" s="335"/>
      <c r="CX1005" s="335"/>
      <c r="CY1005" s="335"/>
      <c r="CZ1005" s="335"/>
      <c r="DA1005" s="335"/>
      <c r="DB1005" s="335"/>
      <c r="DC1005" s="335"/>
      <c r="DD1005" s="335"/>
      <c r="DE1005" s="335"/>
      <c r="DF1005" s="335"/>
      <c r="DG1005" s="335"/>
      <c r="DH1005" s="335"/>
      <c r="DI1005" s="335"/>
      <c r="DJ1005" s="335"/>
      <c r="DK1005" s="335"/>
      <c r="DL1005" s="335"/>
      <c r="DM1005" s="335"/>
      <c r="DN1005" s="335"/>
      <c r="DO1005" s="335"/>
      <c r="DP1005" s="335"/>
      <c r="DQ1005" s="335"/>
      <c r="DR1005" s="335"/>
      <c r="DS1005" s="335"/>
      <c r="DT1005" s="335"/>
      <c r="DU1005" s="335"/>
      <c r="DV1005" s="335"/>
      <c r="DW1005" s="335"/>
      <c r="DX1005" s="335"/>
      <c r="DY1005" s="335"/>
      <c r="DZ1005" s="335"/>
      <c r="EA1005" s="335"/>
      <c r="EB1005" s="335"/>
      <c r="EC1005" s="335"/>
      <c r="ED1005" s="335"/>
      <c r="EE1005" s="335"/>
      <c r="EF1005" s="335"/>
      <c r="EG1005" s="335"/>
      <c r="EH1005" s="335"/>
      <c r="EI1005" s="335"/>
      <c r="EJ1005" s="335"/>
      <c r="EK1005" s="335"/>
      <c r="EL1005" s="335"/>
      <c r="EM1005" s="335"/>
      <c r="EN1005" s="335"/>
      <c r="EO1005" s="335"/>
      <c r="EP1005" s="335"/>
      <c r="EQ1005" s="335"/>
      <c r="ER1005" s="335"/>
      <c r="ES1005" s="335"/>
      <c r="ET1005" s="335"/>
      <c r="EU1005" s="335"/>
      <c r="EV1005" s="335"/>
      <c r="EW1005" s="335"/>
      <c r="EX1005" s="335"/>
      <c r="EY1005" s="335"/>
      <c r="EZ1005" s="335"/>
      <c r="FA1005" s="335"/>
      <c r="FB1005" s="335"/>
      <c r="FC1005" s="335"/>
      <c r="FD1005" s="335"/>
      <c r="FE1005" s="335"/>
      <c r="FF1005" s="335"/>
      <c r="FG1005" s="335"/>
      <c r="FH1005" s="335"/>
      <c r="FI1005" s="335"/>
      <c r="FJ1005" s="335"/>
      <c r="FK1005" s="335"/>
      <c r="FL1005" s="335"/>
      <c r="FM1005" s="335"/>
      <c r="FN1005" s="335"/>
      <c r="FO1005" s="335"/>
      <c r="FP1005" s="335"/>
      <c r="FQ1005" s="335"/>
      <c r="FR1005" s="335"/>
      <c r="FS1005" s="335"/>
      <c r="FT1005" s="335"/>
      <c r="FU1005" s="335"/>
      <c r="FV1005" s="335"/>
      <c r="FW1005" s="335"/>
      <c r="FX1005" s="335"/>
      <c r="FY1005" s="335"/>
      <c r="FZ1005" s="335"/>
      <c r="GA1005" s="335"/>
      <c r="GB1005" s="335"/>
      <c r="GC1005" s="335"/>
      <c r="GD1005" s="335"/>
      <c r="GE1005" s="335"/>
      <c r="GF1005" s="335"/>
      <c r="GG1005" s="335"/>
      <c r="GH1005" s="335"/>
      <c r="GI1005" s="335"/>
      <c r="GJ1005" s="335"/>
      <c r="GK1005" s="335"/>
      <c r="GL1005" s="335"/>
      <c r="GM1005" s="335"/>
      <c r="GN1005" s="335"/>
      <c r="GO1005" s="335"/>
      <c r="GP1005" s="335"/>
      <c r="GQ1005" s="335"/>
      <c r="GR1005" s="335"/>
      <c r="GS1005" s="335"/>
      <c r="GT1005" s="335"/>
      <c r="GU1005" s="335"/>
      <c r="GV1005" s="335"/>
      <c r="GW1005" s="335"/>
      <c r="GX1005" s="335"/>
      <c r="GY1005" s="335"/>
      <c r="GZ1005" s="335"/>
      <c r="HA1005" s="335"/>
      <c r="HB1005" s="335"/>
      <c r="HC1005" s="335"/>
      <c r="HD1005" s="335"/>
      <c r="HE1005" s="335"/>
      <c r="HF1005" s="335"/>
      <c r="HG1005" s="335"/>
      <c r="HH1005" s="335"/>
      <c r="HI1005" s="335"/>
      <c r="HJ1005" s="335"/>
      <c r="HK1005" s="335"/>
      <c r="HL1005" s="335"/>
      <c r="HM1005" s="335"/>
      <c r="HN1005" s="335"/>
      <c r="HO1005" s="335"/>
      <c r="HP1005" s="335"/>
      <c r="HQ1005" s="335"/>
      <c r="HR1005" s="335"/>
      <c r="HS1005" s="335"/>
      <c r="HT1005" s="335"/>
      <c r="HU1005" s="335"/>
      <c r="HV1005" s="335"/>
      <c r="HW1005" s="335"/>
      <c r="HX1005" s="335"/>
      <c r="HY1005" s="335"/>
      <c r="HZ1005" s="335"/>
      <c r="IA1005" s="335"/>
      <c r="IB1005" s="335"/>
      <c r="IC1005" s="335"/>
      <c r="ID1005" s="335"/>
      <c r="IE1005" s="335"/>
      <c r="IF1005" s="335"/>
      <c r="IG1005" s="335"/>
      <c r="IH1005" s="335"/>
      <c r="II1005" s="335"/>
      <c r="IJ1005" s="335"/>
      <c r="IK1005" s="335"/>
      <c r="IL1005" s="335"/>
      <c r="IM1005" s="335"/>
      <c r="IN1005" s="335"/>
      <c r="IO1005" s="335"/>
      <c r="IP1005" s="335"/>
      <c r="IQ1005" s="335"/>
      <c r="IR1005" s="335"/>
      <c r="IS1005" s="335"/>
      <c r="IT1005" s="335"/>
      <c r="IU1005" s="335"/>
      <c r="IV1005" s="335"/>
    </row>
    <row r="1006" spans="1:256" s="406" customFormat="1">
      <c r="A1006" s="554">
        <v>2198</v>
      </c>
      <c r="B1006" s="405" t="str">
        <f t="shared" si="15"/>
        <v>Bridget Wells U17W</v>
      </c>
      <c r="C1006" s="515" t="s">
        <v>1598</v>
      </c>
      <c r="D1006" s="548" t="s">
        <v>130</v>
      </c>
      <c r="E1006" s="467">
        <v>37354</v>
      </c>
      <c r="F1006" s="468" t="s">
        <v>2978</v>
      </c>
      <c r="G1006" s="383"/>
      <c r="H1006" s="315"/>
      <c r="J1006" s="335"/>
      <c r="K1006" s="335"/>
      <c r="L1006" s="335"/>
      <c r="M1006" s="335"/>
      <c r="N1006" s="335"/>
      <c r="O1006" s="335"/>
      <c r="P1006" s="335"/>
      <c r="Q1006" s="335"/>
      <c r="R1006" s="335"/>
      <c r="S1006" s="335"/>
      <c r="T1006" s="335"/>
      <c r="U1006" s="335"/>
      <c r="V1006" s="335"/>
      <c r="W1006" s="335"/>
      <c r="X1006" s="335"/>
      <c r="Y1006" s="335"/>
      <c r="Z1006" s="335"/>
      <c r="AA1006" s="335"/>
      <c r="AB1006" s="335"/>
      <c r="AC1006" s="335"/>
      <c r="AD1006" s="335"/>
      <c r="AE1006" s="335"/>
      <c r="AF1006" s="335"/>
      <c r="AG1006" s="335"/>
      <c r="AH1006" s="335"/>
      <c r="AI1006" s="335"/>
      <c r="AJ1006" s="335"/>
      <c r="AK1006" s="335"/>
      <c r="AL1006" s="335"/>
      <c r="AM1006" s="335"/>
      <c r="AN1006" s="335"/>
      <c r="AO1006" s="335"/>
      <c r="AP1006" s="335"/>
      <c r="AQ1006" s="335"/>
      <c r="AR1006" s="335"/>
      <c r="AS1006" s="335"/>
      <c r="AT1006" s="335"/>
      <c r="AU1006" s="335"/>
      <c r="AV1006" s="335"/>
      <c r="AW1006" s="335"/>
      <c r="AX1006" s="335"/>
      <c r="AY1006" s="335"/>
      <c r="AZ1006" s="335"/>
      <c r="BA1006" s="335"/>
      <c r="BB1006" s="335"/>
      <c r="BC1006" s="335"/>
      <c r="BD1006" s="335"/>
      <c r="BE1006" s="335"/>
      <c r="BF1006" s="335"/>
      <c r="BG1006" s="335"/>
      <c r="BH1006" s="335"/>
      <c r="BI1006" s="335"/>
      <c r="BJ1006" s="335"/>
      <c r="BK1006" s="335"/>
      <c r="BL1006" s="335"/>
      <c r="BM1006" s="335"/>
      <c r="BN1006" s="335"/>
      <c r="BO1006" s="335"/>
      <c r="BP1006" s="335"/>
      <c r="BQ1006" s="335"/>
      <c r="BR1006" s="335"/>
      <c r="BS1006" s="335"/>
      <c r="BT1006" s="335"/>
      <c r="BU1006" s="335"/>
      <c r="BV1006" s="335"/>
      <c r="BW1006" s="335"/>
      <c r="BX1006" s="335"/>
      <c r="BY1006" s="335"/>
      <c r="BZ1006" s="335"/>
      <c r="CA1006" s="335"/>
      <c r="CB1006" s="335"/>
      <c r="CC1006" s="335"/>
      <c r="CD1006" s="335"/>
      <c r="CE1006" s="335"/>
      <c r="CF1006" s="335"/>
      <c r="CG1006" s="335"/>
      <c r="CH1006" s="335"/>
      <c r="CI1006" s="335"/>
      <c r="CJ1006" s="335"/>
      <c r="CK1006" s="335"/>
      <c r="CL1006" s="335"/>
      <c r="CM1006" s="335"/>
      <c r="CN1006" s="335"/>
      <c r="CO1006" s="335"/>
      <c r="CP1006" s="335"/>
      <c r="CQ1006" s="335"/>
      <c r="CR1006" s="335"/>
      <c r="CS1006" s="335"/>
      <c r="CT1006" s="335"/>
      <c r="CU1006" s="335"/>
      <c r="CV1006" s="335"/>
      <c r="CW1006" s="335"/>
      <c r="CX1006" s="335"/>
      <c r="CY1006" s="335"/>
      <c r="CZ1006" s="335"/>
      <c r="DA1006" s="335"/>
      <c r="DB1006" s="335"/>
      <c r="DC1006" s="335"/>
      <c r="DD1006" s="335"/>
      <c r="DE1006" s="335"/>
      <c r="DF1006" s="335"/>
      <c r="DG1006" s="335"/>
      <c r="DH1006" s="335"/>
      <c r="DI1006" s="335"/>
      <c r="DJ1006" s="335"/>
      <c r="DK1006" s="335"/>
      <c r="DL1006" s="335"/>
      <c r="DM1006" s="335"/>
      <c r="DN1006" s="335"/>
      <c r="DO1006" s="335"/>
      <c r="DP1006" s="335"/>
      <c r="DQ1006" s="335"/>
      <c r="DR1006" s="335"/>
      <c r="DS1006" s="335"/>
      <c r="DT1006" s="335"/>
      <c r="DU1006" s="335"/>
      <c r="DV1006" s="335"/>
      <c r="DW1006" s="335"/>
      <c r="DX1006" s="335"/>
      <c r="DY1006" s="335"/>
      <c r="DZ1006" s="335"/>
      <c r="EA1006" s="335"/>
      <c r="EB1006" s="335"/>
      <c r="EC1006" s="335"/>
      <c r="ED1006" s="335"/>
      <c r="EE1006" s="335"/>
      <c r="EF1006" s="335"/>
      <c r="EG1006" s="335"/>
      <c r="EH1006" s="335"/>
      <c r="EI1006" s="335"/>
      <c r="EJ1006" s="335"/>
      <c r="EK1006" s="335"/>
      <c r="EL1006" s="335"/>
      <c r="EM1006" s="335"/>
      <c r="EN1006" s="335"/>
      <c r="EO1006" s="335"/>
      <c r="EP1006" s="335"/>
      <c r="EQ1006" s="335"/>
      <c r="ER1006" s="335"/>
      <c r="ES1006" s="335"/>
      <c r="ET1006" s="335"/>
      <c r="EU1006" s="335"/>
      <c r="EV1006" s="335"/>
      <c r="EW1006" s="335"/>
      <c r="EX1006" s="335"/>
      <c r="EY1006" s="335"/>
      <c r="EZ1006" s="335"/>
      <c r="FA1006" s="335"/>
      <c r="FB1006" s="335"/>
      <c r="FC1006" s="335"/>
      <c r="FD1006" s="335"/>
      <c r="FE1006" s="335"/>
      <c r="FF1006" s="335"/>
      <c r="FG1006" s="335"/>
      <c r="FH1006" s="335"/>
      <c r="FI1006" s="335"/>
      <c r="FJ1006" s="335"/>
      <c r="FK1006" s="335"/>
      <c r="FL1006" s="335"/>
      <c r="FM1006" s="335"/>
      <c r="FN1006" s="335"/>
      <c r="FO1006" s="335"/>
      <c r="FP1006" s="335"/>
      <c r="FQ1006" s="335"/>
      <c r="FR1006" s="335"/>
      <c r="FS1006" s="335"/>
      <c r="FT1006" s="335"/>
      <c r="FU1006" s="335"/>
      <c r="FV1006" s="335"/>
      <c r="FW1006" s="335"/>
      <c r="FX1006" s="335"/>
      <c r="FY1006" s="335"/>
      <c r="FZ1006" s="335"/>
      <c r="GA1006" s="335"/>
      <c r="GB1006" s="335"/>
      <c r="GC1006" s="335"/>
      <c r="GD1006" s="335"/>
      <c r="GE1006" s="335"/>
      <c r="GF1006" s="335"/>
      <c r="GG1006" s="335"/>
      <c r="GH1006" s="335"/>
      <c r="GI1006" s="335"/>
      <c r="GJ1006" s="335"/>
      <c r="GK1006" s="335"/>
      <c r="GL1006" s="335"/>
      <c r="GM1006" s="335"/>
      <c r="GN1006" s="335"/>
      <c r="GO1006" s="335"/>
      <c r="GP1006" s="335"/>
      <c r="GQ1006" s="335"/>
      <c r="GR1006" s="335"/>
      <c r="GS1006" s="335"/>
      <c r="GT1006" s="335"/>
      <c r="GU1006" s="335"/>
      <c r="GV1006" s="335"/>
      <c r="GW1006" s="335"/>
      <c r="GX1006" s="335"/>
      <c r="GY1006" s="335"/>
      <c r="GZ1006" s="335"/>
      <c r="HA1006" s="335"/>
      <c r="HB1006" s="335"/>
      <c r="HC1006" s="335"/>
      <c r="HD1006" s="335"/>
      <c r="HE1006" s="335"/>
      <c r="HF1006" s="335"/>
      <c r="HG1006" s="335"/>
      <c r="HH1006" s="335"/>
      <c r="HI1006" s="335"/>
      <c r="HJ1006" s="335"/>
      <c r="HK1006" s="335"/>
      <c r="HL1006" s="335"/>
      <c r="HM1006" s="335"/>
      <c r="HN1006" s="335"/>
      <c r="HO1006" s="335"/>
      <c r="HP1006" s="335"/>
      <c r="HQ1006" s="335"/>
      <c r="HR1006" s="335"/>
      <c r="HS1006" s="335"/>
      <c r="HT1006" s="335"/>
      <c r="HU1006" s="335"/>
      <c r="HV1006" s="335"/>
      <c r="HW1006" s="335"/>
      <c r="HX1006" s="335"/>
      <c r="HY1006" s="335"/>
      <c r="HZ1006" s="335"/>
      <c r="IA1006" s="335"/>
      <c r="IB1006" s="335"/>
      <c r="IC1006" s="335"/>
      <c r="ID1006" s="335"/>
      <c r="IE1006" s="335"/>
      <c r="IF1006" s="335"/>
      <c r="IG1006" s="335"/>
      <c r="IH1006" s="335"/>
      <c r="II1006" s="335"/>
      <c r="IJ1006" s="335"/>
      <c r="IK1006" s="335"/>
      <c r="IL1006" s="335"/>
      <c r="IM1006" s="335"/>
      <c r="IN1006" s="335"/>
      <c r="IO1006" s="335"/>
      <c r="IP1006" s="335"/>
      <c r="IQ1006" s="335"/>
      <c r="IR1006" s="335"/>
      <c r="IS1006" s="335"/>
      <c r="IT1006" s="335"/>
      <c r="IU1006" s="335"/>
      <c r="IV1006" s="335"/>
    </row>
    <row r="1007" spans="1:256" s="406" customFormat="1">
      <c r="A1007" s="554">
        <v>2199</v>
      </c>
      <c r="B1007" s="405" t="str">
        <f t="shared" si="15"/>
        <v>Esme Adams U17W</v>
      </c>
      <c r="C1007" s="515" t="s">
        <v>1598</v>
      </c>
      <c r="D1007" s="539" t="s">
        <v>130</v>
      </c>
      <c r="E1007" s="425" t="s">
        <v>2475</v>
      </c>
      <c r="F1007" s="363" t="s">
        <v>2130</v>
      </c>
      <c r="G1007" s="383"/>
      <c r="H1007" s="315"/>
      <c r="J1007" s="335"/>
      <c r="K1007" s="335"/>
      <c r="L1007" s="335"/>
      <c r="M1007" s="335"/>
      <c r="N1007" s="335"/>
      <c r="O1007" s="335"/>
      <c r="P1007" s="335"/>
      <c r="Q1007" s="335"/>
      <c r="R1007" s="335"/>
      <c r="S1007" s="335"/>
      <c r="T1007" s="335"/>
      <c r="U1007" s="335"/>
      <c r="V1007" s="335"/>
      <c r="W1007" s="335"/>
      <c r="X1007" s="335"/>
      <c r="Y1007" s="335"/>
      <c r="Z1007" s="335"/>
      <c r="AA1007" s="335"/>
      <c r="AB1007" s="335"/>
      <c r="AC1007" s="335"/>
      <c r="AD1007" s="335"/>
      <c r="AE1007" s="335"/>
      <c r="AF1007" s="335"/>
      <c r="AG1007" s="335"/>
      <c r="AH1007" s="335"/>
      <c r="AI1007" s="335"/>
      <c r="AJ1007" s="335"/>
      <c r="AK1007" s="335"/>
      <c r="AL1007" s="335"/>
      <c r="AM1007" s="335"/>
      <c r="AN1007" s="335"/>
      <c r="AO1007" s="335"/>
      <c r="AP1007" s="335"/>
      <c r="AQ1007" s="335"/>
      <c r="AR1007" s="335"/>
      <c r="AS1007" s="335"/>
      <c r="AT1007" s="335"/>
      <c r="AU1007" s="335"/>
      <c r="AV1007" s="335"/>
      <c r="AW1007" s="335"/>
      <c r="AX1007" s="335"/>
      <c r="AY1007" s="335"/>
      <c r="AZ1007" s="335"/>
      <c r="BA1007" s="335"/>
      <c r="BB1007" s="335"/>
      <c r="BC1007" s="335"/>
      <c r="BD1007" s="335"/>
      <c r="BE1007" s="335"/>
      <c r="BF1007" s="335"/>
      <c r="BG1007" s="335"/>
      <c r="BH1007" s="335"/>
      <c r="BI1007" s="335"/>
      <c r="BJ1007" s="335"/>
      <c r="BK1007" s="335"/>
      <c r="BL1007" s="335"/>
      <c r="BM1007" s="335"/>
      <c r="BN1007" s="335"/>
      <c r="BO1007" s="335"/>
      <c r="BP1007" s="335"/>
      <c r="BQ1007" s="335"/>
      <c r="BR1007" s="335"/>
      <c r="BS1007" s="335"/>
      <c r="BT1007" s="335"/>
      <c r="BU1007" s="335"/>
      <c r="BV1007" s="335"/>
      <c r="BW1007" s="335"/>
      <c r="BX1007" s="335"/>
      <c r="BY1007" s="335"/>
      <c r="BZ1007" s="335"/>
      <c r="CA1007" s="335"/>
      <c r="CB1007" s="335"/>
      <c r="CC1007" s="335"/>
      <c r="CD1007" s="335"/>
      <c r="CE1007" s="335"/>
      <c r="CF1007" s="335"/>
      <c r="CG1007" s="335"/>
      <c r="CH1007" s="335"/>
      <c r="CI1007" s="335"/>
      <c r="CJ1007" s="335"/>
      <c r="CK1007" s="335"/>
      <c r="CL1007" s="335"/>
      <c r="CM1007" s="335"/>
      <c r="CN1007" s="335"/>
      <c r="CO1007" s="335"/>
      <c r="CP1007" s="335"/>
      <c r="CQ1007" s="335"/>
      <c r="CR1007" s="335"/>
      <c r="CS1007" s="335"/>
      <c r="CT1007" s="335"/>
      <c r="CU1007" s="335"/>
      <c r="CV1007" s="335"/>
      <c r="CW1007" s="335"/>
      <c r="CX1007" s="335"/>
      <c r="CY1007" s="335"/>
      <c r="CZ1007" s="335"/>
      <c r="DA1007" s="335"/>
      <c r="DB1007" s="335"/>
      <c r="DC1007" s="335"/>
      <c r="DD1007" s="335"/>
      <c r="DE1007" s="335"/>
      <c r="DF1007" s="335"/>
      <c r="DG1007" s="335"/>
      <c r="DH1007" s="335"/>
      <c r="DI1007" s="335"/>
      <c r="DJ1007" s="335"/>
      <c r="DK1007" s="335"/>
      <c r="DL1007" s="335"/>
      <c r="DM1007" s="335"/>
      <c r="DN1007" s="335"/>
      <c r="DO1007" s="335"/>
      <c r="DP1007" s="335"/>
      <c r="DQ1007" s="335"/>
      <c r="DR1007" s="335"/>
      <c r="DS1007" s="335"/>
      <c r="DT1007" s="335"/>
      <c r="DU1007" s="335"/>
      <c r="DV1007" s="335"/>
      <c r="DW1007" s="335"/>
      <c r="DX1007" s="335"/>
      <c r="DY1007" s="335"/>
      <c r="DZ1007" s="335"/>
      <c r="EA1007" s="335"/>
      <c r="EB1007" s="335"/>
      <c r="EC1007" s="335"/>
      <c r="ED1007" s="335"/>
      <c r="EE1007" s="335"/>
      <c r="EF1007" s="335"/>
      <c r="EG1007" s="335"/>
      <c r="EH1007" s="335"/>
      <c r="EI1007" s="335"/>
      <c r="EJ1007" s="335"/>
      <c r="EK1007" s="335"/>
      <c r="EL1007" s="335"/>
      <c r="EM1007" s="335"/>
      <c r="EN1007" s="335"/>
      <c r="EO1007" s="335"/>
      <c r="EP1007" s="335"/>
      <c r="EQ1007" s="335"/>
      <c r="ER1007" s="335"/>
      <c r="ES1007" s="335"/>
      <c r="ET1007" s="335"/>
      <c r="EU1007" s="335"/>
      <c r="EV1007" s="335"/>
      <c r="EW1007" s="335"/>
      <c r="EX1007" s="335"/>
      <c r="EY1007" s="335"/>
      <c r="EZ1007" s="335"/>
      <c r="FA1007" s="335"/>
      <c r="FB1007" s="335"/>
      <c r="FC1007" s="335"/>
      <c r="FD1007" s="335"/>
      <c r="FE1007" s="335"/>
      <c r="FF1007" s="335"/>
      <c r="FG1007" s="335"/>
      <c r="FH1007" s="335"/>
      <c r="FI1007" s="335"/>
      <c r="FJ1007" s="335"/>
      <c r="FK1007" s="335"/>
      <c r="FL1007" s="335"/>
      <c r="FM1007" s="335"/>
      <c r="FN1007" s="335"/>
      <c r="FO1007" s="335"/>
      <c r="FP1007" s="335"/>
      <c r="FQ1007" s="335"/>
      <c r="FR1007" s="335"/>
      <c r="FS1007" s="335"/>
      <c r="FT1007" s="335"/>
      <c r="FU1007" s="335"/>
      <c r="FV1007" s="335"/>
      <c r="FW1007" s="335"/>
      <c r="FX1007" s="335"/>
      <c r="FY1007" s="335"/>
      <c r="FZ1007" s="335"/>
      <c r="GA1007" s="335"/>
      <c r="GB1007" s="335"/>
      <c r="GC1007" s="335"/>
      <c r="GD1007" s="335"/>
      <c r="GE1007" s="335"/>
      <c r="GF1007" s="335"/>
      <c r="GG1007" s="335"/>
      <c r="GH1007" s="335"/>
      <c r="GI1007" s="335"/>
      <c r="GJ1007" s="335"/>
      <c r="GK1007" s="335"/>
      <c r="GL1007" s="335"/>
      <c r="GM1007" s="335"/>
      <c r="GN1007" s="335"/>
      <c r="GO1007" s="335"/>
      <c r="GP1007" s="335"/>
      <c r="GQ1007" s="335"/>
      <c r="GR1007" s="335"/>
      <c r="GS1007" s="335"/>
      <c r="GT1007" s="335"/>
      <c r="GU1007" s="335"/>
      <c r="GV1007" s="335"/>
      <c r="GW1007" s="335"/>
      <c r="GX1007" s="335"/>
      <c r="GY1007" s="335"/>
      <c r="GZ1007" s="335"/>
      <c r="HA1007" s="335"/>
      <c r="HB1007" s="335"/>
      <c r="HC1007" s="335"/>
      <c r="HD1007" s="335"/>
      <c r="HE1007" s="335"/>
      <c r="HF1007" s="335"/>
      <c r="HG1007" s="335"/>
      <c r="HH1007" s="335"/>
      <c r="HI1007" s="335"/>
      <c r="HJ1007" s="335"/>
      <c r="HK1007" s="335"/>
      <c r="HL1007" s="335"/>
      <c r="HM1007" s="335"/>
      <c r="HN1007" s="335"/>
      <c r="HO1007" s="335"/>
      <c r="HP1007" s="335"/>
      <c r="HQ1007" s="335"/>
      <c r="HR1007" s="335"/>
      <c r="HS1007" s="335"/>
      <c r="HT1007" s="335"/>
      <c r="HU1007" s="335"/>
      <c r="HV1007" s="335"/>
      <c r="HW1007" s="335"/>
      <c r="HX1007" s="335"/>
      <c r="HY1007" s="335"/>
      <c r="HZ1007" s="335"/>
      <c r="IA1007" s="335"/>
      <c r="IB1007" s="335"/>
      <c r="IC1007" s="335"/>
      <c r="ID1007" s="335"/>
      <c r="IE1007" s="335"/>
      <c r="IF1007" s="335"/>
      <c r="IG1007" s="335"/>
      <c r="IH1007" s="335"/>
      <c r="II1007" s="335"/>
      <c r="IJ1007" s="335"/>
      <c r="IK1007" s="335"/>
      <c r="IL1007" s="335"/>
      <c r="IM1007" s="335"/>
      <c r="IN1007" s="335"/>
      <c r="IO1007" s="335"/>
      <c r="IP1007" s="335"/>
      <c r="IQ1007" s="335"/>
      <c r="IR1007" s="335"/>
      <c r="IS1007" s="335"/>
      <c r="IT1007" s="335"/>
      <c r="IU1007" s="335"/>
      <c r="IV1007" s="335"/>
    </row>
    <row r="1008" spans="1:256" s="406" customFormat="1">
      <c r="A1008" s="554">
        <v>2200</v>
      </c>
      <c r="B1008" s="405" t="str">
        <f t="shared" si="15"/>
        <v>Charlie Preece U17W</v>
      </c>
      <c r="C1008" s="553" t="s">
        <v>1598</v>
      </c>
      <c r="D1008" s="540" t="s">
        <v>130</v>
      </c>
      <c r="E1008" s="515" t="s">
        <v>2446</v>
      </c>
      <c r="F1008" s="468" t="s">
        <v>2447</v>
      </c>
      <c r="G1008" s="383"/>
      <c r="H1008" s="315"/>
      <c r="J1008" s="335"/>
      <c r="K1008" s="335"/>
      <c r="L1008" s="335"/>
      <c r="M1008" s="335"/>
      <c r="N1008" s="335"/>
      <c r="O1008" s="335"/>
      <c r="P1008" s="335"/>
      <c r="Q1008" s="335"/>
      <c r="R1008" s="335"/>
      <c r="S1008" s="335"/>
      <c r="T1008" s="335"/>
      <c r="U1008" s="335"/>
      <c r="V1008" s="335"/>
      <c r="W1008" s="335"/>
      <c r="X1008" s="335"/>
      <c r="Y1008" s="335"/>
      <c r="Z1008" s="335"/>
      <c r="AA1008" s="335"/>
      <c r="AB1008" s="335"/>
      <c r="AC1008" s="335"/>
      <c r="AD1008" s="335"/>
      <c r="AE1008" s="335"/>
      <c r="AF1008" s="335"/>
      <c r="AG1008" s="335"/>
      <c r="AH1008" s="335"/>
      <c r="AI1008" s="335"/>
      <c r="AJ1008" s="335"/>
      <c r="AK1008" s="335"/>
      <c r="AL1008" s="335"/>
      <c r="AM1008" s="335"/>
      <c r="AN1008" s="335"/>
      <c r="AO1008" s="335"/>
      <c r="AP1008" s="335"/>
      <c r="AQ1008" s="335"/>
      <c r="AR1008" s="335"/>
      <c r="AS1008" s="335"/>
      <c r="AT1008" s="335"/>
      <c r="AU1008" s="335"/>
      <c r="AV1008" s="335"/>
      <c r="AW1008" s="335"/>
      <c r="AX1008" s="335"/>
      <c r="AY1008" s="335"/>
      <c r="AZ1008" s="335"/>
      <c r="BA1008" s="335"/>
      <c r="BB1008" s="335"/>
      <c r="BC1008" s="335"/>
      <c r="BD1008" s="335"/>
      <c r="BE1008" s="335"/>
      <c r="BF1008" s="335"/>
      <c r="BG1008" s="335"/>
      <c r="BH1008" s="335"/>
      <c r="BI1008" s="335"/>
      <c r="BJ1008" s="335"/>
      <c r="BK1008" s="335"/>
      <c r="BL1008" s="335"/>
      <c r="BM1008" s="335"/>
      <c r="BN1008" s="335"/>
      <c r="BO1008" s="335"/>
      <c r="BP1008" s="335"/>
      <c r="BQ1008" s="335"/>
      <c r="BR1008" s="335"/>
      <c r="BS1008" s="335"/>
      <c r="BT1008" s="335"/>
      <c r="BU1008" s="335"/>
      <c r="BV1008" s="335"/>
      <c r="BW1008" s="335"/>
      <c r="BX1008" s="335"/>
      <c r="BY1008" s="335"/>
      <c r="BZ1008" s="335"/>
      <c r="CA1008" s="335"/>
      <c r="CB1008" s="335"/>
      <c r="CC1008" s="335"/>
      <c r="CD1008" s="335"/>
      <c r="CE1008" s="335"/>
      <c r="CF1008" s="335"/>
      <c r="CG1008" s="335"/>
      <c r="CH1008" s="335"/>
      <c r="CI1008" s="335"/>
      <c r="CJ1008" s="335"/>
      <c r="CK1008" s="335"/>
      <c r="CL1008" s="335"/>
      <c r="CM1008" s="335"/>
      <c r="CN1008" s="335"/>
      <c r="CO1008" s="335"/>
      <c r="CP1008" s="335"/>
      <c r="CQ1008" s="335"/>
      <c r="CR1008" s="335"/>
      <c r="CS1008" s="335"/>
      <c r="CT1008" s="335"/>
      <c r="CU1008" s="335"/>
      <c r="CV1008" s="335"/>
      <c r="CW1008" s="335"/>
      <c r="CX1008" s="335"/>
      <c r="CY1008" s="335"/>
      <c r="CZ1008" s="335"/>
      <c r="DA1008" s="335"/>
      <c r="DB1008" s="335"/>
      <c r="DC1008" s="335"/>
      <c r="DD1008" s="335"/>
      <c r="DE1008" s="335"/>
      <c r="DF1008" s="335"/>
      <c r="DG1008" s="335"/>
      <c r="DH1008" s="335"/>
      <c r="DI1008" s="335"/>
      <c r="DJ1008" s="335"/>
      <c r="DK1008" s="335"/>
      <c r="DL1008" s="335"/>
      <c r="DM1008" s="335"/>
      <c r="DN1008" s="335"/>
      <c r="DO1008" s="335"/>
      <c r="DP1008" s="335"/>
      <c r="DQ1008" s="335"/>
      <c r="DR1008" s="335"/>
      <c r="DS1008" s="335"/>
      <c r="DT1008" s="335"/>
      <c r="DU1008" s="335"/>
      <c r="DV1008" s="335"/>
      <c r="DW1008" s="335"/>
      <c r="DX1008" s="335"/>
      <c r="DY1008" s="335"/>
      <c r="DZ1008" s="335"/>
      <c r="EA1008" s="335"/>
      <c r="EB1008" s="335"/>
      <c r="EC1008" s="335"/>
      <c r="ED1008" s="335"/>
      <c r="EE1008" s="335"/>
      <c r="EF1008" s="335"/>
      <c r="EG1008" s="335"/>
      <c r="EH1008" s="335"/>
      <c r="EI1008" s="335"/>
      <c r="EJ1008" s="335"/>
      <c r="EK1008" s="335"/>
      <c r="EL1008" s="335"/>
      <c r="EM1008" s="335"/>
      <c r="EN1008" s="335"/>
      <c r="EO1008" s="335"/>
      <c r="EP1008" s="335"/>
      <c r="EQ1008" s="335"/>
      <c r="ER1008" s="335"/>
      <c r="ES1008" s="335"/>
      <c r="ET1008" s="335"/>
      <c r="EU1008" s="335"/>
      <c r="EV1008" s="335"/>
      <c r="EW1008" s="335"/>
      <c r="EX1008" s="335"/>
      <c r="EY1008" s="335"/>
      <c r="EZ1008" s="335"/>
      <c r="FA1008" s="335"/>
      <c r="FB1008" s="335"/>
      <c r="FC1008" s="335"/>
      <c r="FD1008" s="335"/>
      <c r="FE1008" s="335"/>
      <c r="FF1008" s="335"/>
      <c r="FG1008" s="335"/>
      <c r="FH1008" s="335"/>
      <c r="FI1008" s="335"/>
      <c r="FJ1008" s="335"/>
      <c r="FK1008" s="335"/>
      <c r="FL1008" s="335"/>
      <c r="FM1008" s="335"/>
      <c r="FN1008" s="335"/>
      <c r="FO1008" s="335"/>
      <c r="FP1008" s="335"/>
      <c r="FQ1008" s="335"/>
      <c r="FR1008" s="335"/>
      <c r="FS1008" s="335"/>
      <c r="FT1008" s="335"/>
      <c r="FU1008" s="335"/>
      <c r="FV1008" s="335"/>
      <c r="FW1008" s="335"/>
      <c r="FX1008" s="335"/>
      <c r="FY1008" s="335"/>
      <c r="FZ1008" s="335"/>
      <c r="GA1008" s="335"/>
      <c r="GB1008" s="335"/>
      <c r="GC1008" s="335"/>
      <c r="GD1008" s="335"/>
      <c r="GE1008" s="335"/>
      <c r="GF1008" s="335"/>
      <c r="GG1008" s="335"/>
      <c r="GH1008" s="335"/>
      <c r="GI1008" s="335"/>
      <c r="GJ1008" s="335"/>
      <c r="GK1008" s="335"/>
      <c r="GL1008" s="335"/>
      <c r="GM1008" s="335"/>
      <c r="GN1008" s="335"/>
      <c r="GO1008" s="335"/>
      <c r="GP1008" s="335"/>
      <c r="GQ1008" s="335"/>
      <c r="GR1008" s="335"/>
      <c r="GS1008" s="335"/>
      <c r="GT1008" s="335"/>
      <c r="GU1008" s="335"/>
      <c r="GV1008" s="335"/>
      <c r="GW1008" s="335"/>
      <c r="GX1008" s="335"/>
      <c r="GY1008" s="335"/>
      <c r="GZ1008" s="335"/>
      <c r="HA1008" s="335"/>
      <c r="HB1008" s="335"/>
      <c r="HC1008" s="335"/>
      <c r="HD1008" s="335"/>
      <c r="HE1008" s="335"/>
      <c r="HF1008" s="335"/>
      <c r="HG1008" s="335"/>
      <c r="HH1008" s="335"/>
      <c r="HI1008" s="335"/>
      <c r="HJ1008" s="335"/>
      <c r="HK1008" s="335"/>
      <c r="HL1008" s="335"/>
      <c r="HM1008" s="335"/>
      <c r="HN1008" s="335"/>
      <c r="HO1008" s="335"/>
      <c r="HP1008" s="335"/>
      <c r="HQ1008" s="335"/>
      <c r="HR1008" s="335"/>
      <c r="HS1008" s="335"/>
      <c r="HT1008" s="335"/>
      <c r="HU1008" s="335"/>
      <c r="HV1008" s="335"/>
      <c r="HW1008" s="335"/>
      <c r="HX1008" s="335"/>
      <c r="HY1008" s="335"/>
      <c r="HZ1008" s="335"/>
      <c r="IA1008" s="335"/>
      <c r="IB1008" s="335"/>
      <c r="IC1008" s="335"/>
      <c r="ID1008" s="335"/>
      <c r="IE1008" s="335"/>
      <c r="IF1008" s="335"/>
      <c r="IG1008" s="335"/>
      <c r="IH1008" s="335"/>
      <c r="II1008" s="335"/>
      <c r="IJ1008" s="335"/>
      <c r="IK1008" s="335"/>
      <c r="IL1008" s="335"/>
      <c r="IM1008" s="335"/>
      <c r="IN1008" s="335"/>
      <c r="IO1008" s="335"/>
      <c r="IP1008" s="335"/>
      <c r="IQ1008" s="335"/>
      <c r="IR1008" s="335"/>
      <c r="IS1008" s="335"/>
      <c r="IT1008" s="335"/>
      <c r="IU1008" s="335"/>
      <c r="IV1008" s="335"/>
    </row>
    <row r="1009" spans="1:256" s="406" customFormat="1">
      <c r="A1009" s="659" t="s">
        <v>1969</v>
      </c>
      <c r="B1009" s="405" t="str">
        <f t="shared" si="15"/>
        <v xml:space="preserve"> </v>
      </c>
      <c r="C1009" s="427"/>
      <c r="D1009" s="428"/>
      <c r="E1009" s="427"/>
      <c r="F1009" s="427"/>
      <c r="G1009" s="383"/>
      <c r="H1009" s="315"/>
      <c r="J1009" s="335"/>
      <c r="K1009" s="335"/>
      <c r="L1009" s="335"/>
      <c r="M1009" s="335"/>
      <c r="N1009" s="335"/>
      <c r="O1009" s="335"/>
      <c r="P1009" s="335"/>
      <c r="Q1009" s="335"/>
      <c r="R1009" s="335"/>
      <c r="S1009" s="335"/>
      <c r="T1009" s="335"/>
      <c r="U1009" s="335"/>
      <c r="V1009" s="335"/>
      <c r="W1009" s="335"/>
      <c r="X1009" s="335"/>
      <c r="Y1009" s="335"/>
      <c r="Z1009" s="335"/>
      <c r="AA1009" s="335"/>
      <c r="AB1009" s="335"/>
      <c r="AC1009" s="335"/>
      <c r="AD1009" s="335"/>
      <c r="AE1009" s="335"/>
      <c r="AF1009" s="335"/>
      <c r="AG1009" s="335"/>
      <c r="AH1009" s="335"/>
      <c r="AI1009" s="335"/>
      <c r="AJ1009" s="335"/>
      <c r="AK1009" s="335"/>
      <c r="AL1009" s="335"/>
      <c r="AM1009" s="335"/>
      <c r="AN1009" s="335"/>
      <c r="AO1009" s="335"/>
      <c r="AP1009" s="335"/>
      <c r="AQ1009" s="335"/>
      <c r="AR1009" s="335"/>
      <c r="AS1009" s="335"/>
      <c r="AT1009" s="335"/>
      <c r="AU1009" s="335"/>
      <c r="AV1009" s="335"/>
      <c r="AW1009" s="335"/>
      <c r="AX1009" s="335"/>
      <c r="AY1009" s="335"/>
      <c r="AZ1009" s="335"/>
      <c r="BA1009" s="335"/>
      <c r="BB1009" s="335"/>
      <c r="BC1009" s="335"/>
      <c r="BD1009" s="335"/>
      <c r="BE1009" s="335"/>
      <c r="BF1009" s="335"/>
      <c r="BG1009" s="335"/>
      <c r="BH1009" s="335"/>
      <c r="BI1009" s="335"/>
      <c r="BJ1009" s="335"/>
      <c r="BK1009" s="335"/>
      <c r="BL1009" s="335"/>
      <c r="BM1009" s="335"/>
      <c r="BN1009" s="335"/>
      <c r="BO1009" s="335"/>
      <c r="BP1009" s="335"/>
      <c r="BQ1009" s="335"/>
      <c r="BR1009" s="335"/>
      <c r="BS1009" s="335"/>
      <c r="BT1009" s="335"/>
      <c r="BU1009" s="335"/>
      <c r="BV1009" s="335"/>
      <c r="BW1009" s="335"/>
      <c r="BX1009" s="335"/>
      <c r="BY1009" s="335"/>
      <c r="BZ1009" s="335"/>
      <c r="CA1009" s="335"/>
      <c r="CB1009" s="335"/>
      <c r="CC1009" s="335"/>
      <c r="CD1009" s="335"/>
      <c r="CE1009" s="335"/>
      <c r="CF1009" s="335"/>
      <c r="CG1009" s="335"/>
      <c r="CH1009" s="335"/>
      <c r="CI1009" s="335"/>
      <c r="CJ1009" s="335"/>
      <c r="CK1009" s="335"/>
      <c r="CL1009" s="335"/>
      <c r="CM1009" s="335"/>
      <c r="CN1009" s="335"/>
      <c r="CO1009" s="335"/>
      <c r="CP1009" s="335"/>
      <c r="CQ1009" s="335"/>
      <c r="CR1009" s="335"/>
      <c r="CS1009" s="335"/>
      <c r="CT1009" s="335"/>
      <c r="CU1009" s="335"/>
      <c r="CV1009" s="335"/>
      <c r="CW1009" s="335"/>
      <c r="CX1009" s="335"/>
      <c r="CY1009" s="335"/>
      <c r="CZ1009" s="335"/>
      <c r="DA1009" s="335"/>
      <c r="DB1009" s="335"/>
      <c r="DC1009" s="335"/>
      <c r="DD1009" s="335"/>
      <c r="DE1009" s="335"/>
      <c r="DF1009" s="335"/>
      <c r="DG1009" s="335"/>
      <c r="DH1009" s="335"/>
      <c r="DI1009" s="335"/>
      <c r="DJ1009" s="335"/>
      <c r="DK1009" s="335"/>
      <c r="DL1009" s="335"/>
      <c r="DM1009" s="335"/>
      <c r="DN1009" s="335"/>
      <c r="DO1009" s="335"/>
      <c r="DP1009" s="335"/>
      <c r="DQ1009" s="335"/>
      <c r="DR1009" s="335"/>
      <c r="DS1009" s="335"/>
      <c r="DT1009" s="335"/>
      <c r="DU1009" s="335"/>
      <c r="DV1009" s="335"/>
      <c r="DW1009" s="335"/>
      <c r="DX1009" s="335"/>
      <c r="DY1009" s="335"/>
      <c r="DZ1009" s="335"/>
      <c r="EA1009" s="335"/>
      <c r="EB1009" s="335"/>
      <c r="EC1009" s="335"/>
      <c r="ED1009" s="335"/>
      <c r="EE1009" s="335"/>
      <c r="EF1009" s="335"/>
      <c r="EG1009" s="335"/>
      <c r="EH1009" s="335"/>
      <c r="EI1009" s="335"/>
      <c r="EJ1009" s="335"/>
      <c r="EK1009" s="335"/>
      <c r="EL1009" s="335"/>
      <c r="EM1009" s="335"/>
      <c r="EN1009" s="335"/>
      <c r="EO1009" s="335"/>
      <c r="EP1009" s="335"/>
      <c r="EQ1009" s="335"/>
      <c r="ER1009" s="335"/>
      <c r="ES1009" s="335"/>
      <c r="ET1009" s="335"/>
      <c r="EU1009" s="335"/>
      <c r="EV1009" s="335"/>
      <c r="EW1009" s="335"/>
      <c r="EX1009" s="335"/>
      <c r="EY1009" s="335"/>
      <c r="EZ1009" s="335"/>
      <c r="FA1009" s="335"/>
      <c r="FB1009" s="335"/>
      <c r="FC1009" s="335"/>
      <c r="FD1009" s="335"/>
      <c r="FE1009" s="335"/>
      <c r="FF1009" s="335"/>
      <c r="FG1009" s="335"/>
      <c r="FH1009" s="335"/>
      <c r="FI1009" s="335"/>
      <c r="FJ1009" s="335"/>
      <c r="FK1009" s="335"/>
      <c r="FL1009" s="335"/>
      <c r="FM1009" s="335"/>
      <c r="FN1009" s="335"/>
      <c r="FO1009" s="335"/>
      <c r="FP1009" s="335"/>
      <c r="FQ1009" s="335"/>
      <c r="FR1009" s="335"/>
      <c r="FS1009" s="335"/>
      <c r="FT1009" s="335"/>
      <c r="FU1009" s="335"/>
      <c r="FV1009" s="335"/>
      <c r="FW1009" s="335"/>
      <c r="FX1009" s="335"/>
      <c r="FY1009" s="335"/>
      <c r="FZ1009" s="335"/>
      <c r="GA1009" s="335"/>
      <c r="GB1009" s="335"/>
      <c r="GC1009" s="335"/>
      <c r="GD1009" s="335"/>
      <c r="GE1009" s="335"/>
      <c r="GF1009" s="335"/>
      <c r="GG1009" s="335"/>
      <c r="GH1009" s="335"/>
      <c r="GI1009" s="335"/>
      <c r="GJ1009" s="335"/>
      <c r="GK1009" s="335"/>
      <c r="GL1009" s="335"/>
      <c r="GM1009" s="335"/>
      <c r="GN1009" s="335"/>
      <c r="GO1009" s="335"/>
      <c r="GP1009" s="335"/>
      <c r="GQ1009" s="335"/>
      <c r="GR1009" s="335"/>
      <c r="GS1009" s="335"/>
      <c r="GT1009" s="335"/>
      <c r="GU1009" s="335"/>
      <c r="GV1009" s="335"/>
      <c r="GW1009" s="335"/>
      <c r="GX1009" s="335"/>
      <c r="GY1009" s="335"/>
      <c r="GZ1009" s="335"/>
      <c r="HA1009" s="335"/>
      <c r="HB1009" s="335"/>
      <c r="HC1009" s="335"/>
      <c r="HD1009" s="335"/>
      <c r="HE1009" s="335"/>
      <c r="HF1009" s="335"/>
      <c r="HG1009" s="335"/>
      <c r="HH1009" s="335"/>
      <c r="HI1009" s="335"/>
      <c r="HJ1009" s="335"/>
      <c r="HK1009" s="335"/>
      <c r="HL1009" s="335"/>
      <c r="HM1009" s="335"/>
      <c r="HN1009" s="335"/>
      <c r="HO1009" s="335"/>
      <c r="HP1009" s="335"/>
      <c r="HQ1009" s="335"/>
      <c r="HR1009" s="335"/>
      <c r="HS1009" s="335"/>
      <c r="HT1009" s="335"/>
      <c r="HU1009" s="335"/>
      <c r="HV1009" s="335"/>
      <c r="HW1009" s="335"/>
      <c r="HX1009" s="335"/>
      <c r="HY1009" s="335"/>
      <c r="HZ1009" s="335"/>
      <c r="IA1009" s="335"/>
      <c r="IB1009" s="335"/>
      <c r="IC1009" s="335"/>
      <c r="ID1009" s="335"/>
      <c r="IE1009" s="335"/>
      <c r="IF1009" s="335"/>
      <c r="IG1009" s="335"/>
      <c r="IH1009" s="335"/>
      <c r="II1009" s="335"/>
      <c r="IJ1009" s="335"/>
      <c r="IK1009" s="335"/>
      <c r="IL1009" s="335"/>
      <c r="IM1009" s="335"/>
      <c r="IN1009" s="335"/>
      <c r="IO1009" s="335"/>
      <c r="IP1009" s="335"/>
      <c r="IQ1009" s="335"/>
      <c r="IR1009" s="335"/>
      <c r="IS1009" s="335"/>
      <c r="IT1009" s="335"/>
      <c r="IU1009" s="335"/>
      <c r="IV1009" s="335"/>
    </row>
    <row r="1010" spans="1:256">
      <c r="A1010" s="429">
        <v>801</v>
      </c>
      <c r="B1010" s="405" t="str">
        <f t="shared" si="15"/>
        <v>Kerrie Shanley U13G</v>
      </c>
      <c r="C1010" s="427" t="s">
        <v>2711</v>
      </c>
      <c r="D1010" s="428" t="s">
        <v>126</v>
      </c>
      <c r="E1010" s="431">
        <v>38278</v>
      </c>
      <c r="F1010" s="433" t="s">
        <v>2492</v>
      </c>
    </row>
    <row r="1011" spans="1:256">
      <c r="A1011" s="429">
        <v>802</v>
      </c>
      <c r="B1011" s="405" t="str">
        <f t="shared" si="15"/>
        <v>Kim Knight U13G</v>
      </c>
      <c r="C1011" s="427" t="s">
        <v>2711</v>
      </c>
      <c r="D1011" s="428" t="s">
        <v>126</v>
      </c>
      <c r="E1011" s="431">
        <v>38874</v>
      </c>
      <c r="F1011" s="433" t="s">
        <v>2979</v>
      </c>
    </row>
    <row r="1012" spans="1:256">
      <c r="A1012" s="429">
        <v>803</v>
      </c>
      <c r="B1012" s="405" t="str">
        <f t="shared" si="15"/>
        <v>Charli Dawson U13G</v>
      </c>
      <c r="C1012" s="427" t="s">
        <v>2711</v>
      </c>
      <c r="D1012" s="428" t="s">
        <v>126</v>
      </c>
      <c r="E1012" s="431">
        <v>38309</v>
      </c>
      <c r="F1012" s="433" t="s">
        <v>2980</v>
      </c>
    </row>
    <row r="1013" spans="1:256">
      <c r="A1013" s="429">
        <v>804</v>
      </c>
      <c r="B1013" s="405" t="str">
        <f t="shared" si="15"/>
        <v>Bo Rason U13G</v>
      </c>
      <c r="C1013" s="427" t="s">
        <v>2711</v>
      </c>
      <c r="D1013" s="428" t="s">
        <v>126</v>
      </c>
      <c r="E1013" s="431">
        <v>38650</v>
      </c>
      <c r="F1013" s="433" t="s">
        <v>2981</v>
      </c>
    </row>
    <row r="1014" spans="1:256">
      <c r="A1014" s="429">
        <v>805</v>
      </c>
      <c r="B1014" s="405" t="str">
        <f t="shared" si="15"/>
        <v>Nell Gray U13G</v>
      </c>
      <c r="C1014" s="427" t="s">
        <v>2711</v>
      </c>
      <c r="D1014" s="428" t="s">
        <v>126</v>
      </c>
      <c r="E1014" s="431">
        <v>38862</v>
      </c>
      <c r="F1014" s="428" t="s">
        <v>2982</v>
      </c>
    </row>
    <row r="1015" spans="1:256">
      <c r="A1015" s="429">
        <v>806</v>
      </c>
      <c r="B1015" s="405" t="str">
        <f t="shared" si="15"/>
        <v>Ellen George U13G</v>
      </c>
      <c r="C1015" s="427" t="s">
        <v>2711</v>
      </c>
      <c r="D1015" s="428" t="s">
        <v>126</v>
      </c>
      <c r="E1015" s="431">
        <v>38413</v>
      </c>
      <c r="F1015" s="359" t="s">
        <v>2983</v>
      </c>
    </row>
    <row r="1016" spans="1:256">
      <c r="A1016" s="429">
        <v>807</v>
      </c>
      <c r="B1016" s="405" t="str">
        <f t="shared" si="15"/>
        <v>Hannah Clemo U13G</v>
      </c>
      <c r="C1016" s="427" t="s">
        <v>2711</v>
      </c>
      <c r="D1016" s="428" t="s">
        <v>126</v>
      </c>
      <c r="E1016" s="431">
        <v>38924</v>
      </c>
      <c r="F1016" s="430" t="s">
        <v>2984</v>
      </c>
    </row>
    <row r="1017" spans="1:256">
      <c r="A1017" s="631">
        <v>808</v>
      </c>
      <c r="B1017" s="632" t="str">
        <f t="shared" si="15"/>
        <v>Sarah May U13G</v>
      </c>
      <c r="C1017" s="631" t="s">
        <v>2711</v>
      </c>
      <c r="D1017" s="601" t="s">
        <v>126</v>
      </c>
      <c r="E1017" s="598"/>
      <c r="F1017" s="633" t="s">
        <v>3163</v>
      </c>
    </row>
    <row r="1018" spans="1:256">
      <c r="A1018" s="429">
        <v>809</v>
      </c>
      <c r="B1018" s="405" t="str">
        <f t="shared" si="15"/>
        <v>Mawgan Marshall U13B</v>
      </c>
      <c r="C1018" s="427" t="s">
        <v>2711</v>
      </c>
      <c r="D1018" s="430" t="s">
        <v>127</v>
      </c>
      <c r="E1018" s="431">
        <v>38865</v>
      </c>
      <c r="F1018" s="433" t="s">
        <v>3164</v>
      </c>
    </row>
    <row r="1019" spans="1:256" ht="15.75">
      <c r="A1019" s="429">
        <v>810</v>
      </c>
      <c r="B1019" s="405" t="str">
        <f t="shared" si="15"/>
        <v>Fin Thurman U13B</v>
      </c>
      <c r="C1019" s="427" t="s">
        <v>2711</v>
      </c>
      <c r="D1019" s="430" t="s">
        <v>127</v>
      </c>
      <c r="E1019" s="431">
        <v>38907</v>
      </c>
      <c r="F1019" s="390" t="s">
        <v>3165</v>
      </c>
    </row>
    <row r="1020" spans="1:256">
      <c r="A1020" s="631">
        <v>811</v>
      </c>
      <c r="B1020" s="632" t="str">
        <f t="shared" ref="B1020:B1083" si="16">F1020&amp;" "&amp;D1020</f>
        <v>Grace Davidson U15G</v>
      </c>
      <c r="C1020" s="631" t="s">
        <v>2711</v>
      </c>
      <c r="D1020" s="601" t="s">
        <v>128</v>
      </c>
      <c r="E1020" s="598"/>
      <c r="F1020" s="633" t="s">
        <v>3166</v>
      </c>
    </row>
    <row r="1021" spans="1:256">
      <c r="A1021" s="429">
        <v>812</v>
      </c>
      <c r="B1021" s="405" t="str">
        <f t="shared" si="16"/>
        <v>Jessica Spry U15G</v>
      </c>
      <c r="C1021" s="427" t="s">
        <v>2711</v>
      </c>
      <c r="D1021" s="428" t="s">
        <v>128</v>
      </c>
      <c r="E1021" s="431">
        <v>37925</v>
      </c>
      <c r="F1021" s="433" t="s">
        <v>2088</v>
      </c>
    </row>
    <row r="1022" spans="1:256" ht="15.75">
      <c r="A1022" s="429">
        <v>813</v>
      </c>
      <c r="B1022" s="405" t="str">
        <f t="shared" si="16"/>
        <v>Isabel Jones U15G</v>
      </c>
      <c r="C1022" s="427" t="s">
        <v>2711</v>
      </c>
      <c r="D1022" s="430" t="s">
        <v>128</v>
      </c>
      <c r="E1022" s="634">
        <v>38058</v>
      </c>
      <c r="F1022" s="390" t="s">
        <v>2151</v>
      </c>
    </row>
    <row r="1023" spans="1:256">
      <c r="A1023" s="429">
        <v>814</v>
      </c>
      <c r="B1023" s="405" t="str">
        <f t="shared" si="16"/>
        <v>Lucy Allen U15G</v>
      </c>
      <c r="C1023" s="427" t="s">
        <v>2711</v>
      </c>
      <c r="D1023" s="430" t="s">
        <v>128</v>
      </c>
      <c r="E1023" s="435" t="s">
        <v>1972</v>
      </c>
      <c r="F1023" s="430" t="s">
        <v>1973</v>
      </c>
    </row>
    <row r="1024" spans="1:256">
      <c r="A1024" s="429">
        <v>815</v>
      </c>
      <c r="B1024" s="405" t="str">
        <f t="shared" si="16"/>
        <v>Tia Brown U15G</v>
      </c>
      <c r="C1024" s="427" t="s">
        <v>2711</v>
      </c>
      <c r="D1024" s="430" t="s">
        <v>128</v>
      </c>
      <c r="E1024" s="431">
        <v>37649</v>
      </c>
      <c r="F1024" s="433" t="s">
        <v>2087</v>
      </c>
    </row>
    <row r="1025" spans="1:6">
      <c r="A1025" s="429">
        <v>816</v>
      </c>
      <c r="B1025" s="405" t="str">
        <f t="shared" si="16"/>
        <v>Shola Harrison U15G</v>
      </c>
      <c r="C1025" s="427" t="s">
        <v>2711</v>
      </c>
      <c r="D1025" s="430" t="s">
        <v>128</v>
      </c>
      <c r="E1025" s="431">
        <v>37587</v>
      </c>
      <c r="F1025" s="359" t="s">
        <v>1971</v>
      </c>
    </row>
    <row r="1026" spans="1:6">
      <c r="A1026" s="429">
        <v>817</v>
      </c>
      <c r="B1026" s="405" t="str">
        <f t="shared" si="16"/>
        <v>Lauren Webster U15G</v>
      </c>
      <c r="C1026" s="427" t="s">
        <v>2711</v>
      </c>
      <c r="D1026" s="428" t="s">
        <v>128</v>
      </c>
      <c r="E1026" s="431">
        <v>37842</v>
      </c>
      <c r="F1026" s="433" t="s">
        <v>2493</v>
      </c>
    </row>
    <row r="1027" spans="1:6">
      <c r="A1027" s="429">
        <v>818</v>
      </c>
      <c r="B1027" s="405" t="str">
        <f t="shared" si="16"/>
        <v>Tallula Golley U15G</v>
      </c>
      <c r="C1027" s="427" t="s">
        <v>2711</v>
      </c>
      <c r="D1027" s="430" t="s">
        <v>128</v>
      </c>
      <c r="E1027" s="431">
        <v>38168</v>
      </c>
      <c r="F1027" s="433" t="s">
        <v>2985</v>
      </c>
    </row>
    <row r="1028" spans="1:6">
      <c r="A1028" s="429">
        <v>819</v>
      </c>
      <c r="B1028" s="405" t="str">
        <f t="shared" si="16"/>
        <v>Anne Knight SW</v>
      </c>
      <c r="C1028" s="427" t="s">
        <v>2711</v>
      </c>
      <c r="D1028" s="443" t="s">
        <v>233</v>
      </c>
      <c r="E1028" s="431"/>
      <c r="F1028" s="433" t="s">
        <v>3167</v>
      </c>
    </row>
    <row r="1029" spans="1:6">
      <c r="A1029" s="631">
        <v>820</v>
      </c>
      <c r="B1029" s="632" t="str">
        <f t="shared" si="16"/>
        <v>Alisha Webb SW</v>
      </c>
      <c r="C1029" s="631" t="s">
        <v>2711</v>
      </c>
      <c r="D1029" s="635" t="s">
        <v>233</v>
      </c>
      <c r="E1029" s="598">
        <v>35608</v>
      </c>
      <c r="F1029" s="599" t="s">
        <v>3168</v>
      </c>
    </row>
    <row r="1030" spans="1:6">
      <c r="A1030" s="429">
        <v>821</v>
      </c>
      <c r="B1030" s="405" t="str">
        <f t="shared" si="16"/>
        <v>Morgen Kent u20w</v>
      </c>
      <c r="C1030" s="427" t="s">
        <v>2711</v>
      </c>
      <c r="D1030" s="428" t="s">
        <v>2418</v>
      </c>
      <c r="E1030" s="437"/>
      <c r="F1030" s="443" t="s">
        <v>2986</v>
      </c>
    </row>
    <row r="1031" spans="1:6">
      <c r="A1031" s="429">
        <v>822</v>
      </c>
      <c r="B1031" s="405" t="str">
        <f t="shared" si="16"/>
        <v>Sian Temple U20W</v>
      </c>
      <c r="C1031" s="427" t="s">
        <v>2711</v>
      </c>
      <c r="D1031" s="443" t="s">
        <v>1168</v>
      </c>
      <c r="E1031" s="431" t="s">
        <v>1977</v>
      </c>
      <c r="F1031" s="433" t="s">
        <v>1978</v>
      </c>
    </row>
    <row r="1032" spans="1:6">
      <c r="A1032" s="429">
        <v>823</v>
      </c>
      <c r="B1032" s="405" t="str">
        <f t="shared" si="16"/>
        <v>Rachel Howe U20W</v>
      </c>
      <c r="C1032" s="427" t="s">
        <v>2711</v>
      </c>
      <c r="D1032" s="428" t="s">
        <v>1168</v>
      </c>
      <c r="E1032" s="431" t="s">
        <v>1982</v>
      </c>
      <c r="F1032" s="433" t="s">
        <v>1983</v>
      </c>
    </row>
    <row r="1033" spans="1:6">
      <c r="A1033" s="429">
        <v>824</v>
      </c>
      <c r="B1033" s="405" t="str">
        <f t="shared" si="16"/>
        <v>Kiera Williams U20W</v>
      </c>
      <c r="C1033" s="427" t="s">
        <v>2711</v>
      </c>
      <c r="D1033" s="428" t="s">
        <v>1168</v>
      </c>
      <c r="E1033" s="437" t="s">
        <v>1984</v>
      </c>
      <c r="F1033" s="443" t="s">
        <v>1985</v>
      </c>
    </row>
    <row r="1034" spans="1:6">
      <c r="A1034" s="429">
        <v>825</v>
      </c>
      <c r="B1034" s="405" t="str">
        <f t="shared" si="16"/>
        <v>Claudia Carlyon U20W</v>
      </c>
      <c r="C1034" s="427" t="s">
        <v>2711</v>
      </c>
      <c r="D1034" s="428" t="s">
        <v>1168</v>
      </c>
      <c r="E1034" s="439" t="s">
        <v>1300</v>
      </c>
      <c r="F1034" s="430" t="s">
        <v>2008</v>
      </c>
    </row>
    <row r="1035" spans="1:6">
      <c r="A1035" s="429">
        <v>826</v>
      </c>
      <c r="B1035" s="405" t="str">
        <f t="shared" si="16"/>
        <v>Bryher Freight U20W</v>
      </c>
      <c r="C1035" s="427" t="s">
        <v>2711</v>
      </c>
      <c r="D1035" s="428" t="s">
        <v>1168</v>
      </c>
      <c r="E1035" s="431">
        <v>35941</v>
      </c>
      <c r="F1035" s="433" t="s">
        <v>1291</v>
      </c>
    </row>
    <row r="1036" spans="1:6">
      <c r="A1036" s="429">
        <v>827</v>
      </c>
      <c r="B1036" s="405" t="str">
        <f t="shared" si="16"/>
        <v>Georgia Doyle-Lay U20W</v>
      </c>
      <c r="C1036" s="427" t="s">
        <v>2711</v>
      </c>
      <c r="D1036" s="315" t="s">
        <v>1168</v>
      </c>
      <c r="E1036" s="343">
        <v>36095</v>
      </c>
      <c r="F1036" s="315" t="s">
        <v>2119</v>
      </c>
    </row>
    <row r="1037" spans="1:6">
      <c r="A1037" s="429">
        <v>828</v>
      </c>
      <c r="B1037" s="405" t="str">
        <f t="shared" si="16"/>
        <v>Beth Trevail U20W</v>
      </c>
      <c r="C1037" s="427" t="s">
        <v>2711</v>
      </c>
      <c r="D1037" s="430" t="s">
        <v>1168</v>
      </c>
      <c r="E1037" s="446">
        <v>36440</v>
      </c>
      <c r="F1037" s="430" t="s">
        <v>2987</v>
      </c>
    </row>
    <row r="1038" spans="1:6">
      <c r="A1038" s="429">
        <v>829</v>
      </c>
      <c r="B1038" s="405" t="str">
        <f t="shared" si="16"/>
        <v>Alice Piper U20W</v>
      </c>
      <c r="C1038" s="427" t="s">
        <v>2711</v>
      </c>
      <c r="D1038" s="428" t="s">
        <v>1168</v>
      </c>
      <c r="E1038" s="431">
        <v>36333</v>
      </c>
      <c r="F1038" s="428" t="s">
        <v>1613</v>
      </c>
    </row>
    <row r="1039" spans="1:6">
      <c r="A1039" s="429">
        <v>830</v>
      </c>
      <c r="B1039" s="405" t="str">
        <f t="shared" si="16"/>
        <v>Lily England U20W</v>
      </c>
      <c r="C1039" s="427" t="s">
        <v>2711</v>
      </c>
      <c r="D1039" s="430" t="s">
        <v>1168</v>
      </c>
      <c r="E1039" s="440" t="s">
        <v>2009</v>
      </c>
      <c r="F1039" s="441" t="s">
        <v>2010</v>
      </c>
    </row>
    <row r="1040" spans="1:6">
      <c r="A1040" s="429">
        <v>831</v>
      </c>
      <c r="B1040" s="405" t="str">
        <f t="shared" si="16"/>
        <v>Lieacha Cundy U20W</v>
      </c>
      <c r="C1040" s="427" t="s">
        <v>2711</v>
      </c>
      <c r="D1040" s="430" t="s">
        <v>1168</v>
      </c>
      <c r="E1040" s="442" t="s">
        <v>2496</v>
      </c>
      <c r="F1040" s="430" t="s">
        <v>2011</v>
      </c>
    </row>
    <row r="1041" spans="1:6">
      <c r="A1041" s="429">
        <v>832</v>
      </c>
      <c r="B1041" s="405" t="str">
        <f t="shared" si="16"/>
        <v>Emmie Blamey SW</v>
      </c>
      <c r="C1041" s="427" t="s">
        <v>2711</v>
      </c>
      <c r="D1041" s="430" t="s">
        <v>233</v>
      </c>
      <c r="E1041" s="431">
        <v>35647</v>
      </c>
      <c r="F1041" s="433" t="s">
        <v>1323</v>
      </c>
    </row>
    <row r="1042" spans="1:6">
      <c r="A1042" s="429">
        <v>833</v>
      </c>
      <c r="B1042" s="405" t="str">
        <f t="shared" si="16"/>
        <v>Alicia Webb SW</v>
      </c>
      <c r="C1042" s="427" t="s">
        <v>2711</v>
      </c>
      <c r="D1042" s="428" t="s">
        <v>233</v>
      </c>
      <c r="E1042" s="431">
        <v>35608</v>
      </c>
      <c r="F1042" s="433" t="s">
        <v>2495</v>
      </c>
    </row>
    <row r="1043" spans="1:6">
      <c r="A1043" s="429">
        <v>834</v>
      </c>
      <c r="B1043" s="405" t="str">
        <f t="shared" si="16"/>
        <v>Maria Brett SW</v>
      </c>
      <c r="C1043" s="427" t="s">
        <v>2711</v>
      </c>
      <c r="D1043" s="430" t="s">
        <v>233</v>
      </c>
      <c r="E1043" s="439" t="s">
        <v>272</v>
      </c>
      <c r="F1043" s="441" t="s">
        <v>271</v>
      </c>
    </row>
    <row r="1044" spans="1:6">
      <c r="A1044" s="429">
        <v>835</v>
      </c>
      <c r="B1044" s="405" t="str">
        <f t="shared" si="16"/>
        <v>Philippa Brett SW</v>
      </c>
      <c r="C1044" s="427" t="s">
        <v>2711</v>
      </c>
      <c r="D1044" s="430" t="s">
        <v>233</v>
      </c>
      <c r="E1044" s="435" t="s">
        <v>260</v>
      </c>
      <c r="F1044" s="430" t="s">
        <v>1986</v>
      </c>
    </row>
    <row r="1045" spans="1:6">
      <c r="A1045" s="429">
        <v>836</v>
      </c>
      <c r="B1045" s="405" t="str">
        <f t="shared" si="16"/>
        <v>Tessa Hewins SW</v>
      </c>
      <c r="C1045" s="427" t="s">
        <v>2711</v>
      </c>
      <c r="D1045" s="443" t="s">
        <v>233</v>
      </c>
      <c r="E1045" s="439" t="s">
        <v>287</v>
      </c>
      <c r="F1045" s="441" t="s">
        <v>1316</v>
      </c>
    </row>
    <row r="1046" spans="1:6">
      <c r="A1046" s="429">
        <v>837</v>
      </c>
      <c r="B1046" s="405" t="str">
        <f t="shared" si="16"/>
        <v>Amy Sweet SW</v>
      </c>
      <c r="C1046" s="427" t="s">
        <v>2711</v>
      </c>
      <c r="D1046" s="443" t="s">
        <v>233</v>
      </c>
      <c r="E1046" s="439" t="s">
        <v>246</v>
      </c>
      <c r="F1046" s="441" t="s">
        <v>245</v>
      </c>
    </row>
    <row r="1047" spans="1:6">
      <c r="A1047" s="429">
        <v>838</v>
      </c>
      <c r="B1047" s="405" t="str">
        <f t="shared" si="16"/>
        <v>Hannah Marshall SW</v>
      </c>
      <c r="C1047" s="427" t="s">
        <v>2711</v>
      </c>
      <c r="D1047" s="430" t="s">
        <v>233</v>
      </c>
      <c r="E1047" s="442" t="s">
        <v>658</v>
      </c>
      <c r="F1047" s="444" t="s">
        <v>1988</v>
      </c>
    </row>
    <row r="1048" spans="1:6">
      <c r="A1048" s="429">
        <v>839</v>
      </c>
      <c r="B1048" s="405" t="str">
        <f t="shared" si="16"/>
        <v>Katie Yeomans SW</v>
      </c>
      <c r="C1048" s="427" t="s">
        <v>2711</v>
      </c>
      <c r="D1048" s="428" t="s">
        <v>233</v>
      </c>
      <c r="E1048" s="431">
        <v>34963</v>
      </c>
      <c r="F1048" s="433" t="s">
        <v>261</v>
      </c>
    </row>
    <row r="1049" spans="1:6">
      <c r="A1049" s="429">
        <v>840</v>
      </c>
      <c r="B1049" s="405" t="str">
        <f t="shared" si="16"/>
        <v>Kay Middleditch SW</v>
      </c>
      <c r="C1049" s="427" t="s">
        <v>2711</v>
      </c>
      <c r="D1049" s="430" t="s">
        <v>233</v>
      </c>
      <c r="E1049" s="445">
        <v>29753</v>
      </c>
      <c r="F1049" s="444" t="s">
        <v>2497</v>
      </c>
    </row>
    <row r="1050" spans="1:6">
      <c r="A1050" s="429">
        <v>841</v>
      </c>
      <c r="B1050" s="405" t="str">
        <f t="shared" si="16"/>
        <v>Lucy Hodgson W40</v>
      </c>
      <c r="C1050" s="427" t="s">
        <v>2711</v>
      </c>
      <c r="D1050" s="430" t="s">
        <v>2006</v>
      </c>
      <c r="E1050" s="431">
        <v>27067</v>
      </c>
      <c r="F1050" s="433" t="s">
        <v>2089</v>
      </c>
    </row>
    <row r="1051" spans="1:6">
      <c r="A1051" s="429">
        <v>842</v>
      </c>
      <c r="B1051" s="405" t="str">
        <f t="shared" si="16"/>
        <v>Jacky Brett  W50</v>
      </c>
      <c r="C1051" s="427" t="s">
        <v>2711</v>
      </c>
      <c r="D1051" s="443" t="s">
        <v>1931</v>
      </c>
      <c r="E1051" s="436">
        <v>23928</v>
      </c>
      <c r="F1051" s="441" t="s">
        <v>1987</v>
      </c>
    </row>
    <row r="1052" spans="1:6">
      <c r="A1052" s="429">
        <v>843</v>
      </c>
      <c r="B1052" s="405" t="str">
        <f t="shared" si="16"/>
        <v>Charlotte Lowe SW</v>
      </c>
      <c r="C1052" s="427" t="s">
        <v>2711</v>
      </c>
      <c r="D1052" s="443" t="s">
        <v>233</v>
      </c>
      <c r="E1052" s="436"/>
      <c r="F1052" s="441" t="s">
        <v>248</v>
      </c>
    </row>
    <row r="1053" spans="1:6">
      <c r="A1053" s="429">
        <v>844</v>
      </c>
      <c r="B1053" s="405" t="str">
        <f t="shared" si="16"/>
        <v>Mark Knight SM</v>
      </c>
      <c r="C1053" s="427" t="s">
        <v>2711</v>
      </c>
      <c r="D1053" s="428" t="s">
        <v>137</v>
      </c>
      <c r="E1053" s="445">
        <v>26613</v>
      </c>
      <c r="F1053" s="443" t="s">
        <v>3139</v>
      </c>
    </row>
    <row r="1054" spans="1:6">
      <c r="A1054" s="429">
        <v>845</v>
      </c>
      <c r="B1054" s="405" t="str">
        <f t="shared" si="16"/>
        <v>Rhys Bowery U13B</v>
      </c>
      <c r="C1054" s="427" t="s">
        <v>2711</v>
      </c>
      <c r="D1054" s="430" t="s">
        <v>127</v>
      </c>
      <c r="E1054" s="436">
        <v>38702</v>
      </c>
      <c r="F1054" s="433" t="s">
        <v>2988</v>
      </c>
    </row>
    <row r="1055" spans="1:6">
      <c r="A1055" s="429">
        <v>846</v>
      </c>
      <c r="B1055" s="405" t="str">
        <f t="shared" si="16"/>
        <v>Isaac Ketterer U13B</v>
      </c>
      <c r="C1055" s="427" t="s">
        <v>2711</v>
      </c>
      <c r="D1055" s="430" t="s">
        <v>127</v>
      </c>
      <c r="E1055" s="431">
        <v>38361</v>
      </c>
      <c r="F1055" s="433" t="s">
        <v>2499</v>
      </c>
    </row>
    <row r="1056" spans="1:6">
      <c r="A1056" s="429">
        <v>847</v>
      </c>
      <c r="B1056" s="405" t="str">
        <f t="shared" si="16"/>
        <v>Kieran Rundle U13B</v>
      </c>
      <c r="C1056" s="427" t="s">
        <v>2711</v>
      </c>
      <c r="D1056" s="430" t="s">
        <v>127</v>
      </c>
      <c r="E1056" s="431">
        <v>38810</v>
      </c>
      <c r="F1056" s="433" t="s">
        <v>2989</v>
      </c>
    </row>
    <row r="1057" spans="1:6">
      <c r="A1057" s="429">
        <v>848</v>
      </c>
      <c r="B1057" s="405" t="str">
        <f t="shared" si="16"/>
        <v>Blake Williams U13B</v>
      </c>
      <c r="C1057" s="427" t="s">
        <v>2711</v>
      </c>
      <c r="D1057" s="428" t="s">
        <v>127</v>
      </c>
      <c r="E1057" s="431">
        <v>38642</v>
      </c>
      <c r="F1057" s="433" t="s">
        <v>2990</v>
      </c>
    </row>
    <row r="1058" spans="1:6">
      <c r="A1058" s="429">
        <v>849</v>
      </c>
      <c r="B1058" s="405" t="str">
        <f t="shared" si="16"/>
        <v>Jack Harvey U13B</v>
      </c>
      <c r="C1058" s="427" t="s">
        <v>2711</v>
      </c>
      <c r="D1058" s="428" t="s">
        <v>127</v>
      </c>
      <c r="E1058" s="431">
        <v>38653</v>
      </c>
      <c r="F1058" s="433" t="s">
        <v>2991</v>
      </c>
    </row>
    <row r="1059" spans="1:6">
      <c r="A1059" s="429">
        <v>850</v>
      </c>
      <c r="B1059" s="405" t="str">
        <f t="shared" si="16"/>
        <v>Nate Robins U13B</v>
      </c>
      <c r="C1059" s="427" t="s">
        <v>2711</v>
      </c>
      <c r="D1059" s="428" t="s">
        <v>127</v>
      </c>
      <c r="E1059" s="431">
        <v>38499</v>
      </c>
      <c r="F1059" s="433" t="s">
        <v>3089</v>
      </c>
    </row>
    <row r="1060" spans="1:6">
      <c r="A1060" s="429">
        <v>851</v>
      </c>
      <c r="B1060" s="405" t="str">
        <f t="shared" si="16"/>
        <v>Joshua Clemow U15B</v>
      </c>
      <c r="C1060" s="427" t="s">
        <v>2711</v>
      </c>
      <c r="D1060" s="430" t="s">
        <v>129</v>
      </c>
      <c r="E1060" s="431">
        <v>38015</v>
      </c>
      <c r="F1060" s="433" t="s">
        <v>3090</v>
      </c>
    </row>
    <row r="1061" spans="1:6">
      <c r="A1061" s="429">
        <v>852</v>
      </c>
      <c r="B1061" s="405" t="str">
        <f t="shared" si="16"/>
        <v>Samuel Knobloch U15B</v>
      </c>
      <c r="C1061" s="427" t="s">
        <v>2711</v>
      </c>
      <c r="D1061" s="430" t="s">
        <v>129</v>
      </c>
      <c r="E1061" s="431">
        <v>38079</v>
      </c>
      <c r="F1061" s="433" t="s">
        <v>2992</v>
      </c>
    </row>
    <row r="1062" spans="1:6">
      <c r="A1062" s="429">
        <v>853</v>
      </c>
      <c r="B1062" s="405" t="str">
        <f t="shared" si="16"/>
        <v>Oscar Acraman U15B</v>
      </c>
      <c r="C1062" s="427" t="s">
        <v>2711</v>
      </c>
      <c r="D1062" s="430" t="s">
        <v>129</v>
      </c>
      <c r="E1062" s="436">
        <v>37925</v>
      </c>
      <c r="F1062" s="433" t="s">
        <v>2090</v>
      </c>
    </row>
    <row r="1063" spans="1:6">
      <c r="A1063" s="429">
        <v>854</v>
      </c>
      <c r="B1063" s="405" t="str">
        <f t="shared" si="16"/>
        <v>Josh Lewis U15B</v>
      </c>
      <c r="C1063" s="427" t="s">
        <v>2711</v>
      </c>
      <c r="D1063" s="430" t="s">
        <v>129</v>
      </c>
      <c r="E1063" s="446">
        <v>37943</v>
      </c>
      <c r="F1063" s="433" t="s">
        <v>2091</v>
      </c>
    </row>
    <row r="1064" spans="1:6">
      <c r="A1064" s="429">
        <v>855</v>
      </c>
      <c r="B1064" s="405" t="str">
        <f t="shared" si="16"/>
        <v>Jacob Lamboll U15B</v>
      </c>
      <c r="C1064" s="427" t="s">
        <v>2711</v>
      </c>
      <c r="D1064" s="430" t="s">
        <v>129</v>
      </c>
      <c r="E1064" s="447" t="s">
        <v>2092</v>
      </c>
      <c r="F1064" s="433" t="s">
        <v>2093</v>
      </c>
    </row>
    <row r="1065" spans="1:6">
      <c r="A1065" s="429">
        <v>856</v>
      </c>
      <c r="B1065" s="405" t="str">
        <f t="shared" si="16"/>
        <v>Patrick Lovell U15B</v>
      </c>
      <c r="C1065" s="427" t="s">
        <v>2711</v>
      </c>
      <c r="D1065" s="430" t="s">
        <v>129</v>
      </c>
      <c r="E1065" s="431">
        <v>37993</v>
      </c>
      <c r="F1065" s="433" t="s">
        <v>2498</v>
      </c>
    </row>
    <row r="1066" spans="1:6">
      <c r="A1066" s="429">
        <v>857</v>
      </c>
      <c r="B1066" s="405" t="str">
        <f t="shared" si="16"/>
        <v>Bradley Mclennan U15B</v>
      </c>
      <c r="C1066" s="427" t="s">
        <v>2711</v>
      </c>
      <c r="D1066" s="430" t="s">
        <v>129</v>
      </c>
      <c r="E1066" s="447" t="s">
        <v>1992</v>
      </c>
      <c r="F1066" s="428" t="s">
        <v>1993</v>
      </c>
    </row>
    <row r="1067" spans="1:6">
      <c r="A1067" s="429">
        <v>858</v>
      </c>
      <c r="B1067" s="405" t="str">
        <f t="shared" si="16"/>
        <v>Aaran Pannell U13B</v>
      </c>
      <c r="C1067" s="427" t="s">
        <v>2711</v>
      </c>
      <c r="D1067" s="636" t="s">
        <v>127</v>
      </c>
      <c r="E1067" s="637" t="s">
        <v>3169</v>
      </c>
      <c r="F1067" s="638" t="s">
        <v>3295</v>
      </c>
    </row>
    <row r="1068" spans="1:6">
      <c r="A1068" s="429">
        <v>859</v>
      </c>
      <c r="B1068" s="405" t="str">
        <f t="shared" si="16"/>
        <v>Sam Brereton U15B</v>
      </c>
      <c r="C1068" s="427" t="s">
        <v>2711</v>
      </c>
      <c r="D1068" s="443" t="s">
        <v>129</v>
      </c>
      <c r="E1068" s="434" t="s">
        <v>1989</v>
      </c>
      <c r="F1068" s="428" t="s">
        <v>1990</v>
      </c>
    </row>
    <row r="1069" spans="1:6">
      <c r="A1069" s="429">
        <v>860</v>
      </c>
      <c r="B1069" s="405" t="str">
        <f t="shared" si="16"/>
        <v>William Wright U17M</v>
      </c>
      <c r="C1069" s="427" t="s">
        <v>2711</v>
      </c>
      <c r="D1069" s="470" t="s">
        <v>131</v>
      </c>
      <c r="E1069" s="555">
        <v>37419</v>
      </c>
      <c r="F1069" s="556" t="s">
        <v>1991</v>
      </c>
    </row>
    <row r="1070" spans="1:6">
      <c r="A1070" s="429">
        <v>861</v>
      </c>
      <c r="B1070" s="405" t="str">
        <f t="shared" si="16"/>
        <v>Morgan Squire U17M</v>
      </c>
      <c r="C1070" s="427" t="s">
        <v>2711</v>
      </c>
      <c r="D1070" s="470" t="s">
        <v>131</v>
      </c>
      <c r="E1070" s="557">
        <v>37135</v>
      </c>
      <c r="F1070" s="424" t="s">
        <v>2094</v>
      </c>
    </row>
    <row r="1071" spans="1:6">
      <c r="A1071" s="429">
        <v>862</v>
      </c>
      <c r="B1071" s="405" t="str">
        <f t="shared" si="16"/>
        <v>Ben Carter U17M</v>
      </c>
      <c r="C1071" s="427" t="s">
        <v>2711</v>
      </c>
      <c r="D1071" s="424" t="s">
        <v>131</v>
      </c>
      <c r="E1071" s="557">
        <v>37276</v>
      </c>
      <c r="F1071" s="468" t="s">
        <v>2500</v>
      </c>
    </row>
    <row r="1072" spans="1:6">
      <c r="A1072" s="429">
        <v>863</v>
      </c>
      <c r="B1072" s="405" t="str">
        <f t="shared" si="16"/>
        <v>Jack Morgan U17M</v>
      </c>
      <c r="C1072" s="427" t="s">
        <v>2711</v>
      </c>
      <c r="D1072" s="424" t="s">
        <v>131</v>
      </c>
      <c r="E1072" s="557">
        <v>37379</v>
      </c>
      <c r="F1072" s="468" t="s">
        <v>2501</v>
      </c>
    </row>
    <row r="1073" spans="1:6">
      <c r="A1073" s="429">
        <v>864</v>
      </c>
      <c r="B1073" s="405" t="str">
        <f t="shared" si="16"/>
        <v>Ethan Harris U17M</v>
      </c>
      <c r="C1073" s="427" t="s">
        <v>2711</v>
      </c>
      <c r="D1073" s="470" t="s">
        <v>131</v>
      </c>
      <c r="E1073" s="557">
        <v>37314</v>
      </c>
      <c r="F1073" s="424" t="s">
        <v>2993</v>
      </c>
    </row>
    <row r="1074" spans="1:6">
      <c r="A1074" s="429">
        <v>865</v>
      </c>
      <c r="B1074" s="405" t="str">
        <f t="shared" si="16"/>
        <v>Lewis Cotterill U17M</v>
      </c>
      <c r="C1074" s="427" t="s">
        <v>2711</v>
      </c>
      <c r="D1074" s="424" t="s">
        <v>131</v>
      </c>
      <c r="E1074" s="557">
        <v>36954</v>
      </c>
      <c r="F1074" s="423" t="s">
        <v>2502</v>
      </c>
    </row>
    <row r="1075" spans="1:6">
      <c r="A1075" s="429">
        <v>866</v>
      </c>
      <c r="B1075" s="405" t="str">
        <f t="shared" si="16"/>
        <v>Joe Davidge U17M</v>
      </c>
      <c r="C1075" s="427" t="s">
        <v>2711</v>
      </c>
      <c r="D1075" s="470" t="s">
        <v>131</v>
      </c>
      <c r="E1075" s="557">
        <v>36841</v>
      </c>
      <c r="F1075" s="468" t="s">
        <v>2123</v>
      </c>
    </row>
    <row r="1076" spans="1:6">
      <c r="A1076" s="429">
        <v>867</v>
      </c>
      <c r="B1076" s="405" t="str">
        <f t="shared" si="16"/>
        <v>Finn Birnie U17M</v>
      </c>
      <c r="C1076" s="427" t="s">
        <v>2711</v>
      </c>
      <c r="D1076" s="470" t="s">
        <v>131</v>
      </c>
      <c r="E1076" s="558">
        <v>36861</v>
      </c>
      <c r="F1076" s="556" t="s">
        <v>1994</v>
      </c>
    </row>
    <row r="1077" spans="1:6">
      <c r="A1077" s="429">
        <v>868</v>
      </c>
      <c r="B1077" s="405" t="str">
        <f t="shared" si="16"/>
        <v>Luke Hopper U17M</v>
      </c>
      <c r="C1077" s="427" t="s">
        <v>2711</v>
      </c>
      <c r="D1077" s="470" t="s">
        <v>131</v>
      </c>
      <c r="E1077" s="558">
        <v>36861</v>
      </c>
      <c r="F1077" s="556" t="s">
        <v>2994</v>
      </c>
    </row>
    <row r="1078" spans="1:6">
      <c r="A1078" s="429">
        <v>869</v>
      </c>
      <c r="B1078" s="405" t="str">
        <f t="shared" si="16"/>
        <v>Kaya Cairney U17M</v>
      </c>
      <c r="C1078" s="427" t="s">
        <v>2711</v>
      </c>
      <c r="D1078" s="470" t="s">
        <v>131</v>
      </c>
      <c r="E1078" s="559">
        <v>36941</v>
      </c>
      <c r="F1078" s="556" t="s">
        <v>1995</v>
      </c>
    </row>
    <row r="1079" spans="1:6">
      <c r="A1079" s="429">
        <v>870</v>
      </c>
      <c r="B1079" s="405" t="str">
        <f t="shared" si="16"/>
        <v>Alexander McCartney U17M</v>
      </c>
      <c r="C1079" s="427" t="s">
        <v>2711</v>
      </c>
      <c r="D1079" s="470" t="s">
        <v>131</v>
      </c>
      <c r="E1079" s="559">
        <v>36980</v>
      </c>
      <c r="F1079" s="556" t="s">
        <v>1996</v>
      </c>
    </row>
    <row r="1080" spans="1:6">
      <c r="A1080" s="429">
        <v>871</v>
      </c>
      <c r="B1080" s="405" t="str">
        <f t="shared" si="16"/>
        <v>James Greenwood U17M</v>
      </c>
      <c r="C1080" s="427" t="s">
        <v>2711</v>
      </c>
      <c r="D1080" s="470" t="s">
        <v>131</v>
      </c>
      <c r="E1080" s="557">
        <v>36882</v>
      </c>
      <c r="F1080" s="468" t="s">
        <v>2503</v>
      </c>
    </row>
    <row r="1081" spans="1:6">
      <c r="A1081" s="429">
        <v>872</v>
      </c>
      <c r="B1081" s="405" t="str">
        <f t="shared" si="16"/>
        <v>Huey Campbell U17M</v>
      </c>
      <c r="C1081" s="427" t="s">
        <v>2711</v>
      </c>
      <c r="D1081" s="556" t="s">
        <v>131</v>
      </c>
      <c r="E1081" s="555">
        <v>37313</v>
      </c>
      <c r="F1081" s="560" t="s">
        <v>3170</v>
      </c>
    </row>
    <row r="1082" spans="1:6">
      <c r="A1082" s="631">
        <v>873</v>
      </c>
      <c r="B1082" s="632" t="str">
        <f t="shared" si="16"/>
        <v>Josh Aquilia-Simms U17M</v>
      </c>
      <c r="C1082" s="631" t="s">
        <v>2711</v>
      </c>
      <c r="D1082" s="639" t="s">
        <v>131</v>
      </c>
      <c r="E1082" s="640"/>
      <c r="F1082" s="641" t="s">
        <v>3296</v>
      </c>
    </row>
    <row r="1083" spans="1:6">
      <c r="A1083" s="631">
        <v>874</v>
      </c>
      <c r="B1083" s="632" t="str">
        <f t="shared" si="16"/>
        <v>Rory Jarvis SM</v>
      </c>
      <c r="C1083" s="631" t="s">
        <v>2711</v>
      </c>
      <c r="D1083" s="639" t="s">
        <v>137</v>
      </c>
      <c r="E1083" s="642"/>
      <c r="F1083" s="597" t="s">
        <v>3171</v>
      </c>
    </row>
    <row r="1084" spans="1:6">
      <c r="A1084" s="429">
        <v>875</v>
      </c>
      <c r="B1084" s="405" t="str">
        <f t="shared" ref="B1084:B1134" si="17">F1084&amp;" "&amp;D1084</f>
        <v>Connor Keevil U17M</v>
      </c>
      <c r="C1084" s="427" t="s">
        <v>2711</v>
      </c>
      <c r="D1084" s="556" t="s">
        <v>131</v>
      </c>
      <c r="E1084" s="557">
        <v>37030</v>
      </c>
      <c r="F1084" s="424" t="s">
        <v>2995</v>
      </c>
    </row>
    <row r="1085" spans="1:6">
      <c r="A1085" s="429">
        <v>876</v>
      </c>
      <c r="B1085" s="405" t="str">
        <f t="shared" si="17"/>
        <v>Simon Williams M40</v>
      </c>
      <c r="C1085" s="427" t="s">
        <v>2711</v>
      </c>
      <c r="D1085" s="424" t="s">
        <v>2278</v>
      </c>
      <c r="E1085" s="562"/>
      <c r="F1085" s="468" t="s">
        <v>3172</v>
      </c>
    </row>
    <row r="1086" spans="1:6">
      <c r="A1086" s="429">
        <v>877</v>
      </c>
      <c r="B1086" s="405" t="str">
        <f t="shared" si="17"/>
        <v>Mike Madden M45</v>
      </c>
      <c r="C1086" s="427" t="s">
        <v>2711</v>
      </c>
      <c r="D1086" s="424" t="s">
        <v>1932</v>
      </c>
      <c r="E1086" s="557">
        <v>23998</v>
      </c>
      <c r="F1086" s="468" t="s">
        <v>2504</v>
      </c>
    </row>
    <row r="1087" spans="1:6">
      <c r="A1087" s="429">
        <v>878</v>
      </c>
      <c r="B1087" s="405" t="str">
        <f t="shared" si="17"/>
        <v>David Dawson SM</v>
      </c>
      <c r="C1087" s="427" t="s">
        <v>2711</v>
      </c>
      <c r="D1087" s="424" t="s">
        <v>137</v>
      </c>
      <c r="E1087" s="557">
        <v>30715</v>
      </c>
      <c r="F1087" s="468" t="s">
        <v>926</v>
      </c>
    </row>
    <row r="1088" spans="1:6">
      <c r="A1088" s="429">
        <v>879</v>
      </c>
      <c r="B1088" s="405" t="str">
        <f t="shared" si="17"/>
        <v>Liam Gallantry SM</v>
      </c>
      <c r="C1088" s="427" t="s">
        <v>2711</v>
      </c>
      <c r="D1088" s="424" t="s">
        <v>137</v>
      </c>
      <c r="E1088" s="557">
        <v>34275</v>
      </c>
      <c r="F1088" s="468" t="s">
        <v>2505</v>
      </c>
    </row>
    <row r="1089" spans="1:6">
      <c r="A1089" s="429">
        <v>880</v>
      </c>
      <c r="B1089" s="405" t="str">
        <f t="shared" si="17"/>
        <v>Jack Wightman SM</v>
      </c>
      <c r="C1089" s="427" t="s">
        <v>2711</v>
      </c>
      <c r="D1089" s="470" t="s">
        <v>137</v>
      </c>
      <c r="E1089" s="557">
        <v>35033</v>
      </c>
      <c r="F1089" s="560" t="s">
        <v>2007</v>
      </c>
    </row>
    <row r="1090" spans="1:6">
      <c r="A1090" s="429">
        <v>881</v>
      </c>
      <c r="B1090" s="405" t="str">
        <f t="shared" si="17"/>
        <v>Dan Nash SM</v>
      </c>
      <c r="C1090" s="427" t="s">
        <v>2711</v>
      </c>
      <c r="D1090" s="556" t="s">
        <v>137</v>
      </c>
      <c r="E1090" s="559">
        <v>34416</v>
      </c>
      <c r="F1090" s="556" t="s">
        <v>1242</v>
      </c>
    </row>
    <row r="1091" spans="1:6">
      <c r="A1091" s="429">
        <v>882</v>
      </c>
      <c r="B1091" s="405" t="str">
        <f t="shared" si="17"/>
        <v>Chris Harris SM</v>
      </c>
      <c r="C1091" s="427" t="s">
        <v>2711</v>
      </c>
      <c r="D1091" s="556" t="s">
        <v>137</v>
      </c>
      <c r="E1091" s="555">
        <v>33899</v>
      </c>
      <c r="F1091" s="560" t="s">
        <v>149</v>
      </c>
    </row>
    <row r="1092" spans="1:6">
      <c r="A1092" s="429">
        <v>883</v>
      </c>
      <c r="B1092" s="405" t="str">
        <f t="shared" si="17"/>
        <v>Daniel Pearce  SM</v>
      </c>
      <c r="C1092" s="427" t="s">
        <v>2711</v>
      </c>
      <c r="D1092" s="556" t="s">
        <v>137</v>
      </c>
      <c r="E1092" s="555">
        <v>33492</v>
      </c>
      <c r="F1092" s="560" t="s">
        <v>1247</v>
      </c>
    </row>
    <row r="1093" spans="1:6">
      <c r="A1093" s="429">
        <v>884</v>
      </c>
      <c r="B1093" s="405" t="str">
        <f t="shared" si="17"/>
        <v>Lee Hamilton SM</v>
      </c>
      <c r="C1093" s="427" t="s">
        <v>2711</v>
      </c>
      <c r="D1093" s="556" t="s">
        <v>137</v>
      </c>
      <c r="E1093" s="559">
        <v>33213</v>
      </c>
      <c r="F1093" s="560" t="s">
        <v>175</v>
      </c>
    </row>
    <row r="1094" spans="1:6">
      <c r="A1094" s="429">
        <v>885</v>
      </c>
      <c r="B1094" s="405" t="str">
        <f t="shared" si="17"/>
        <v>Alex Dean SM</v>
      </c>
      <c r="C1094" s="427" t="s">
        <v>2711</v>
      </c>
      <c r="D1094" s="556" t="s">
        <v>137</v>
      </c>
      <c r="E1094" s="559">
        <v>32516</v>
      </c>
      <c r="F1094" s="563" t="s">
        <v>2174</v>
      </c>
    </row>
    <row r="1095" spans="1:6">
      <c r="A1095" s="429">
        <v>886</v>
      </c>
      <c r="B1095" s="405" t="str">
        <f t="shared" si="17"/>
        <v>Jay Hill SM</v>
      </c>
      <c r="C1095" s="427" t="s">
        <v>2711</v>
      </c>
      <c r="D1095" s="556" t="s">
        <v>137</v>
      </c>
      <c r="E1095" s="559">
        <v>33477</v>
      </c>
      <c r="F1095" s="560" t="s">
        <v>151</v>
      </c>
    </row>
    <row r="1096" spans="1:6">
      <c r="A1096" s="429">
        <v>887</v>
      </c>
      <c r="B1096" s="405" t="str">
        <f t="shared" si="17"/>
        <v>Brett Marsh SM</v>
      </c>
      <c r="C1096" s="427" t="s">
        <v>2711</v>
      </c>
      <c r="D1096" s="556" t="s">
        <v>137</v>
      </c>
      <c r="E1096" s="559">
        <v>27779</v>
      </c>
      <c r="F1096" s="563" t="s">
        <v>147</v>
      </c>
    </row>
    <row r="1097" spans="1:6">
      <c r="A1097" s="631">
        <v>888</v>
      </c>
      <c r="B1097" s="632" t="str">
        <f t="shared" si="17"/>
        <v>Kian Williams U15B</v>
      </c>
      <c r="C1097" s="631" t="s">
        <v>2711</v>
      </c>
      <c r="D1097" s="597" t="s">
        <v>129</v>
      </c>
      <c r="E1097" s="642">
        <v>37981</v>
      </c>
      <c r="F1097" s="592" t="s">
        <v>3173</v>
      </c>
    </row>
    <row r="1098" spans="1:6">
      <c r="A1098" s="429">
        <v>889</v>
      </c>
      <c r="B1098" s="405" t="str">
        <f t="shared" si="17"/>
        <v>Ollie Clark SM</v>
      </c>
      <c r="C1098" s="427" t="s">
        <v>2711</v>
      </c>
      <c r="D1098" s="424" t="s">
        <v>137</v>
      </c>
      <c r="E1098" s="557">
        <v>35408</v>
      </c>
      <c r="F1098" s="468" t="s">
        <v>2506</v>
      </c>
    </row>
    <row r="1099" spans="1:6">
      <c r="A1099" s="429">
        <v>890</v>
      </c>
      <c r="B1099" s="405" t="str">
        <f t="shared" si="17"/>
        <v>James Ansell SM</v>
      </c>
      <c r="C1099" s="427" t="s">
        <v>2711</v>
      </c>
      <c r="D1099" s="556" t="s">
        <v>137</v>
      </c>
      <c r="E1099" s="559">
        <v>31573</v>
      </c>
      <c r="F1099" s="560" t="s">
        <v>161</v>
      </c>
    </row>
    <row r="1100" spans="1:6">
      <c r="A1100" s="429">
        <v>891</v>
      </c>
      <c r="B1100" s="405" t="str">
        <f t="shared" si="17"/>
        <v>Dan Holmes SM</v>
      </c>
      <c r="C1100" s="427" t="s">
        <v>2711</v>
      </c>
      <c r="D1100" s="556" t="s">
        <v>137</v>
      </c>
      <c r="E1100" s="555">
        <v>28856</v>
      </c>
      <c r="F1100" s="560" t="s">
        <v>2507</v>
      </c>
    </row>
    <row r="1101" spans="1:6">
      <c r="A1101" s="429">
        <v>892</v>
      </c>
      <c r="B1101" s="405" t="str">
        <f t="shared" si="17"/>
        <v>Kieran Rowe SM</v>
      </c>
      <c r="C1101" s="427" t="s">
        <v>2711</v>
      </c>
      <c r="D1101" s="556" t="s">
        <v>137</v>
      </c>
      <c r="E1101" s="557">
        <v>35298</v>
      </c>
      <c r="F1101" s="424" t="s">
        <v>1253</v>
      </c>
    </row>
    <row r="1102" spans="1:6">
      <c r="A1102" s="429">
        <v>893</v>
      </c>
      <c r="B1102" s="405" t="str">
        <f t="shared" si="17"/>
        <v>Sean Cater  M45</v>
      </c>
      <c r="C1102" s="427" t="s">
        <v>2711</v>
      </c>
      <c r="D1102" s="556" t="s">
        <v>1932</v>
      </c>
      <c r="E1102" s="559">
        <v>23747</v>
      </c>
      <c r="F1102" s="563" t="s">
        <v>2003</v>
      </c>
    </row>
    <row r="1103" spans="1:6">
      <c r="A1103" s="429">
        <v>894</v>
      </c>
      <c r="B1103" s="405" t="str">
        <f t="shared" si="17"/>
        <v>Graham Hodgson M50</v>
      </c>
      <c r="C1103" s="427" t="s">
        <v>2711</v>
      </c>
      <c r="D1103" s="556" t="s">
        <v>1681</v>
      </c>
      <c r="E1103" s="557">
        <v>22626</v>
      </c>
      <c r="F1103" s="468" t="s">
        <v>1281</v>
      </c>
    </row>
    <row r="1104" spans="1:6">
      <c r="A1104" s="429">
        <v>895</v>
      </c>
      <c r="B1104" s="405" t="str">
        <f t="shared" si="17"/>
        <v>Clive Marsh  M65</v>
      </c>
      <c r="C1104" s="427" t="s">
        <v>2711</v>
      </c>
      <c r="D1104" s="556" t="s">
        <v>2004</v>
      </c>
      <c r="E1104" s="559">
        <v>17138</v>
      </c>
      <c r="F1104" s="563" t="s">
        <v>2005</v>
      </c>
    </row>
    <row r="1105" spans="1:6">
      <c r="A1105" s="429">
        <v>896</v>
      </c>
      <c r="B1105" s="405" t="str">
        <f t="shared" si="17"/>
        <v>Matt Halton SM</v>
      </c>
      <c r="C1105" s="427" t="s">
        <v>2711</v>
      </c>
      <c r="D1105" s="556" t="s">
        <v>137</v>
      </c>
      <c r="E1105" s="558">
        <v>33894</v>
      </c>
      <c r="F1105" s="556" t="s">
        <v>2508</v>
      </c>
    </row>
    <row r="1106" spans="1:6">
      <c r="A1106" s="429">
        <v>897</v>
      </c>
      <c r="B1106" s="405" t="str">
        <f t="shared" si="17"/>
        <v>Sam Lane de Courtin SM</v>
      </c>
      <c r="C1106" s="427" t="s">
        <v>2711</v>
      </c>
      <c r="D1106" s="556" t="s">
        <v>137</v>
      </c>
      <c r="E1106" s="558">
        <v>35482</v>
      </c>
      <c r="F1106" s="556" t="s">
        <v>2996</v>
      </c>
    </row>
    <row r="1107" spans="1:6">
      <c r="A1107" s="429">
        <v>898</v>
      </c>
      <c r="B1107" s="405" t="str">
        <f t="shared" si="17"/>
        <v>Patrick Channings SM</v>
      </c>
      <c r="C1107" s="427" t="s">
        <v>2711</v>
      </c>
      <c r="D1107" s="556" t="s">
        <v>137</v>
      </c>
      <c r="E1107" s="557">
        <v>35747</v>
      </c>
      <c r="F1107" s="424" t="s">
        <v>2997</v>
      </c>
    </row>
    <row r="1108" spans="1:6">
      <c r="A1108" s="429">
        <v>899</v>
      </c>
      <c r="B1108" s="405" t="str">
        <f t="shared" si="17"/>
        <v>Steve Clemmo SM</v>
      </c>
      <c r="C1108" s="427" t="s">
        <v>2711</v>
      </c>
      <c r="D1108" s="556" t="s">
        <v>137</v>
      </c>
      <c r="E1108" s="559">
        <v>25313</v>
      </c>
      <c r="F1108" s="470" t="s">
        <v>2998</v>
      </c>
    </row>
    <row r="1109" spans="1:6">
      <c r="A1109" s="429">
        <v>900</v>
      </c>
      <c r="B1109" s="405" t="str">
        <f t="shared" si="17"/>
        <v>Steven Jarvis SM</v>
      </c>
      <c r="C1109" s="427" t="s">
        <v>2711</v>
      </c>
      <c r="D1109" s="430" t="s">
        <v>137</v>
      </c>
      <c r="E1109" s="427"/>
      <c r="F1109" s="430" t="s">
        <v>2999</v>
      </c>
    </row>
    <row r="1110" spans="1:6">
      <c r="A1110" s="643">
        <v>2281</v>
      </c>
      <c r="B1110" s="405" t="str">
        <f t="shared" si="17"/>
        <v>Cari Jones U17W</v>
      </c>
      <c r="C1110" s="427" t="s">
        <v>2711</v>
      </c>
      <c r="D1110" s="430" t="s">
        <v>130</v>
      </c>
      <c r="E1110" s="445"/>
      <c r="F1110" s="433" t="s">
        <v>2494</v>
      </c>
    </row>
    <row r="1111" spans="1:6">
      <c r="A1111" s="450">
        <v>2202</v>
      </c>
      <c r="B1111" s="405" t="str">
        <f t="shared" si="17"/>
        <v>Rhianna Giles U17W</v>
      </c>
      <c r="C1111" s="427" t="s">
        <v>2711</v>
      </c>
      <c r="D1111" s="430" t="s">
        <v>130</v>
      </c>
      <c r="E1111" s="437" t="s">
        <v>1974</v>
      </c>
      <c r="F1111" s="430" t="s">
        <v>1975</v>
      </c>
    </row>
    <row r="1112" spans="1:6">
      <c r="A1112" s="450">
        <v>2284</v>
      </c>
      <c r="B1112" s="405" t="str">
        <f t="shared" si="17"/>
        <v>Yzella Barker U17W</v>
      </c>
      <c r="C1112" s="427" t="s">
        <v>2711</v>
      </c>
      <c r="D1112" s="430" t="s">
        <v>130</v>
      </c>
      <c r="E1112" s="435" t="s">
        <v>1976</v>
      </c>
      <c r="F1112" s="430" t="s">
        <v>3297</v>
      </c>
    </row>
    <row r="1113" spans="1:6">
      <c r="A1113" s="450">
        <v>2204</v>
      </c>
      <c r="B1113" s="405" t="str">
        <f t="shared" si="17"/>
        <v>Danielle Rawson U17W</v>
      </c>
      <c r="C1113" s="427" t="s">
        <v>2711</v>
      </c>
      <c r="D1113" s="430" t="s">
        <v>130</v>
      </c>
      <c r="E1113" s="449" t="s">
        <v>1708</v>
      </c>
      <c r="F1113" s="443" t="s">
        <v>1979</v>
      </c>
    </row>
    <row r="1114" spans="1:6">
      <c r="A1114" s="450">
        <v>2282</v>
      </c>
      <c r="B1114" s="405" t="str">
        <f t="shared" si="17"/>
        <v>Ellen Kenny U17W[SW]</v>
      </c>
      <c r="C1114" s="427" t="s">
        <v>2711</v>
      </c>
      <c r="D1114" s="430" t="s">
        <v>3280</v>
      </c>
      <c r="E1114" s="431">
        <v>36916</v>
      </c>
      <c r="F1114" s="430" t="s">
        <v>3298</v>
      </c>
    </row>
    <row r="1115" spans="1:6">
      <c r="A1115" s="450">
        <v>2206</v>
      </c>
      <c r="B1115" s="405" t="str">
        <f t="shared" si="17"/>
        <v>Olivia Carthew U17W</v>
      </c>
      <c r="C1115" s="427" t="s">
        <v>2711</v>
      </c>
      <c r="D1115" s="430" t="s">
        <v>130</v>
      </c>
      <c r="E1115" s="431">
        <v>36972</v>
      </c>
      <c r="F1115" s="433" t="s">
        <v>2509</v>
      </c>
    </row>
    <row r="1116" spans="1:6">
      <c r="A1116" s="450">
        <v>2207</v>
      </c>
      <c r="B1116" s="405" t="str">
        <f t="shared" si="17"/>
        <v>Erin Burt U17W</v>
      </c>
      <c r="C1116" s="427" t="s">
        <v>2711</v>
      </c>
      <c r="D1116" s="428" t="s">
        <v>130</v>
      </c>
      <c r="E1116" s="431">
        <v>37494</v>
      </c>
      <c r="F1116" s="433" t="s">
        <v>3000</v>
      </c>
    </row>
    <row r="1117" spans="1:6">
      <c r="A1117" s="450">
        <v>2208</v>
      </c>
      <c r="B1117" s="405" t="str">
        <f t="shared" si="17"/>
        <v>Ngaire Jones U17W</v>
      </c>
      <c r="C1117" s="427" t="s">
        <v>2711</v>
      </c>
      <c r="D1117" s="428" t="s">
        <v>130</v>
      </c>
      <c r="E1117" s="436">
        <v>37151</v>
      </c>
      <c r="F1117" s="430" t="s">
        <v>2126</v>
      </c>
    </row>
    <row r="1118" spans="1:6">
      <c r="A1118" s="450">
        <v>2209</v>
      </c>
      <c r="B1118" s="405" t="str">
        <f t="shared" si="17"/>
        <v>Jasmine Basford U17W</v>
      </c>
      <c r="C1118" s="427" t="s">
        <v>2711</v>
      </c>
      <c r="D1118" s="428" t="s">
        <v>130</v>
      </c>
      <c r="E1118" s="431" t="s">
        <v>1980</v>
      </c>
      <c r="F1118" s="433" t="s">
        <v>1981</v>
      </c>
    </row>
    <row r="1119" spans="1:6">
      <c r="A1119" s="450">
        <v>2210</v>
      </c>
      <c r="B1119" s="405" t="str">
        <f t="shared" si="17"/>
        <v>Paige Jenkin U17W</v>
      </c>
      <c r="C1119" s="427" t="s">
        <v>2711</v>
      </c>
      <c r="D1119" s="430" t="s">
        <v>130</v>
      </c>
      <c r="E1119" s="431">
        <v>37354</v>
      </c>
      <c r="F1119" s="359" t="s">
        <v>3001</v>
      </c>
    </row>
    <row r="1120" spans="1:6">
      <c r="A1120" s="450">
        <v>2211</v>
      </c>
      <c r="B1120" s="405" t="str">
        <f t="shared" si="17"/>
        <v>Megan Hearn  U17W</v>
      </c>
      <c r="C1120" s="427" t="s">
        <v>2711</v>
      </c>
      <c r="D1120" s="430" t="s">
        <v>130</v>
      </c>
      <c r="E1120" s="438">
        <v>37308</v>
      </c>
      <c r="F1120" s="359" t="s">
        <v>1970</v>
      </c>
    </row>
    <row r="1121" spans="1:6">
      <c r="A1121" s="450">
        <v>2212</v>
      </c>
      <c r="B1121" s="405" t="str">
        <f t="shared" si="17"/>
        <v>Jack Nancarrow U20M</v>
      </c>
      <c r="C1121" s="427" t="s">
        <v>2711</v>
      </c>
      <c r="D1121" s="556" t="s">
        <v>132</v>
      </c>
      <c r="E1121" s="561">
        <v>36071</v>
      </c>
      <c r="F1121" s="470" t="s">
        <v>1715</v>
      </c>
    </row>
    <row r="1122" spans="1:6">
      <c r="A1122" s="450">
        <v>2280</v>
      </c>
      <c r="B1122" s="405" t="str">
        <f t="shared" si="17"/>
        <v>Aidan Patton U20M</v>
      </c>
      <c r="C1122" s="427" t="s">
        <v>2711</v>
      </c>
      <c r="D1122" s="556" t="s">
        <v>132</v>
      </c>
      <c r="E1122" s="557">
        <v>36231</v>
      </c>
      <c r="F1122" s="468" t="s">
        <v>1265</v>
      </c>
    </row>
    <row r="1123" spans="1:6">
      <c r="A1123" s="450">
        <v>2214</v>
      </c>
      <c r="B1123" s="405" t="str">
        <f t="shared" si="17"/>
        <v>Isaac Parker U20M</v>
      </c>
      <c r="C1123" s="427" t="s">
        <v>2711</v>
      </c>
      <c r="D1123" s="556" t="s">
        <v>132</v>
      </c>
      <c r="E1123" s="558">
        <v>36366</v>
      </c>
      <c r="F1123" s="556" t="s">
        <v>1999</v>
      </c>
    </row>
    <row r="1124" spans="1:6">
      <c r="A1124" s="450">
        <v>2215</v>
      </c>
      <c r="B1124" s="405" t="str">
        <f t="shared" si="17"/>
        <v>Kieran Madden U20M</v>
      </c>
      <c r="C1124" s="427" t="s">
        <v>2711</v>
      </c>
      <c r="D1124" s="556" t="s">
        <v>132</v>
      </c>
      <c r="E1124" s="558">
        <v>36366</v>
      </c>
      <c r="F1124" s="556" t="s">
        <v>2001</v>
      </c>
    </row>
    <row r="1125" spans="1:6">
      <c r="A1125" s="450">
        <v>2216</v>
      </c>
      <c r="B1125" s="405" t="str">
        <f t="shared" si="17"/>
        <v>Tom Luton U20M</v>
      </c>
      <c r="C1125" s="427" t="s">
        <v>2711</v>
      </c>
      <c r="D1125" s="556" t="s">
        <v>132</v>
      </c>
      <c r="E1125" s="557">
        <v>36196</v>
      </c>
      <c r="F1125" s="468" t="s">
        <v>2002</v>
      </c>
    </row>
    <row r="1126" spans="1:6">
      <c r="A1126" s="450">
        <v>2217</v>
      </c>
      <c r="B1126" s="405" t="str">
        <f t="shared" si="17"/>
        <v>Lewis Pascoe U20M</v>
      </c>
      <c r="C1126" s="427" t="s">
        <v>2711</v>
      </c>
      <c r="D1126" s="428" t="s">
        <v>132</v>
      </c>
      <c r="E1126" s="557">
        <v>36011</v>
      </c>
      <c r="F1126" s="468" t="s">
        <v>1240</v>
      </c>
    </row>
    <row r="1127" spans="1:6">
      <c r="A1127" s="450">
        <v>2218</v>
      </c>
      <c r="B1127" s="405" t="str">
        <f t="shared" si="17"/>
        <v>Jordan Walklett U20M</v>
      </c>
      <c r="C1127" s="427" t="s">
        <v>2711</v>
      </c>
      <c r="D1127" s="556" t="s">
        <v>132</v>
      </c>
      <c r="E1127" s="557">
        <v>35862</v>
      </c>
      <c r="F1127" s="424" t="s">
        <v>2510</v>
      </c>
    </row>
    <row r="1128" spans="1:6">
      <c r="A1128" s="450">
        <v>2219</v>
      </c>
      <c r="B1128" s="405" t="str">
        <f t="shared" si="17"/>
        <v>Sam Bray U20M</v>
      </c>
      <c r="C1128" s="427" t="s">
        <v>2711</v>
      </c>
      <c r="D1128" s="556" t="s">
        <v>132</v>
      </c>
      <c r="E1128" s="557">
        <v>36545</v>
      </c>
      <c r="F1128" s="468" t="s">
        <v>2000</v>
      </c>
    </row>
    <row r="1129" spans="1:6">
      <c r="A1129" s="450">
        <v>2277</v>
      </c>
      <c r="B1129" s="405" t="str">
        <f t="shared" si="17"/>
        <v>Tom Harris U20M</v>
      </c>
      <c r="C1129" s="427" t="s">
        <v>2711</v>
      </c>
      <c r="D1129" s="556" t="s">
        <v>132</v>
      </c>
      <c r="E1129" s="559">
        <v>35801</v>
      </c>
      <c r="F1129" s="556" t="s">
        <v>3002</v>
      </c>
    </row>
    <row r="1130" spans="1:6">
      <c r="A1130" s="450">
        <v>2221</v>
      </c>
      <c r="B1130" s="405" t="str">
        <f t="shared" si="17"/>
        <v>Sam Shepherd U20M</v>
      </c>
      <c r="C1130" s="427" t="s">
        <v>2711</v>
      </c>
      <c r="D1130" s="556" t="s">
        <v>132</v>
      </c>
      <c r="E1130" s="555">
        <v>35855</v>
      </c>
      <c r="F1130" s="560" t="s">
        <v>3003</v>
      </c>
    </row>
    <row r="1131" spans="1:6">
      <c r="A1131" s="450">
        <v>2222</v>
      </c>
      <c r="B1131" s="405" t="str">
        <f t="shared" si="17"/>
        <v>Niall Moran U20M</v>
      </c>
      <c r="C1131" s="427" t="s">
        <v>2711</v>
      </c>
      <c r="D1131" s="556" t="s">
        <v>132</v>
      </c>
      <c r="E1131" s="555">
        <v>36031</v>
      </c>
      <c r="F1131" s="560" t="s">
        <v>3004</v>
      </c>
    </row>
    <row r="1132" spans="1:6">
      <c r="A1132" s="450">
        <v>2278</v>
      </c>
      <c r="B1132" s="405" t="str">
        <f t="shared" si="17"/>
        <v>Joe Bacon U20M[SM]</v>
      </c>
      <c r="C1132" s="427" t="s">
        <v>2711</v>
      </c>
      <c r="D1132" s="556" t="s">
        <v>3278</v>
      </c>
      <c r="E1132" s="557">
        <v>36694</v>
      </c>
      <c r="F1132" s="468" t="s">
        <v>1998</v>
      </c>
    </row>
    <row r="1133" spans="1:6">
      <c r="A1133" s="450">
        <v>2279</v>
      </c>
      <c r="B1133" s="405" t="str">
        <f t="shared" si="17"/>
        <v>Aidan Kent U20M</v>
      </c>
      <c r="C1133" s="427" t="s">
        <v>2711</v>
      </c>
      <c r="D1133" s="556" t="s">
        <v>132</v>
      </c>
      <c r="E1133" s="557">
        <v>36439</v>
      </c>
      <c r="F1133" s="468" t="s">
        <v>1997</v>
      </c>
    </row>
    <row r="1134" spans="1:6">
      <c r="A1134" s="450">
        <v>2225</v>
      </c>
      <c r="B1134" s="405" t="str">
        <f t="shared" si="17"/>
        <v xml:space="preserve"> </v>
      </c>
      <c r="C1134" s="427" t="s">
        <v>2711</v>
      </c>
      <c r="D1134" s="428"/>
      <c r="E1134" s="431"/>
      <c r="F1134" s="433"/>
    </row>
    <row r="1135" spans="1:6">
      <c r="A1135" s="658" t="s">
        <v>2511</v>
      </c>
      <c r="B1135" s="427"/>
      <c r="C1135" s="427"/>
      <c r="D1135" s="428"/>
      <c r="E1135" s="404"/>
      <c r="F1135" s="427"/>
    </row>
    <row r="1136" spans="1:6">
      <c r="A1136" s="452">
        <v>901</v>
      </c>
      <c r="B1136" s="405" t="str">
        <f t="shared" ref="B1136:B1207" si="18">F1136&amp;" "&amp;D1136</f>
        <v>Zoe Allan U17W</v>
      </c>
      <c r="C1136" s="427" t="s">
        <v>2512</v>
      </c>
      <c r="D1136" s="430" t="s">
        <v>130</v>
      </c>
      <c r="E1136" s="453">
        <v>36820</v>
      </c>
      <c r="F1136" s="448" t="s">
        <v>2513</v>
      </c>
    </row>
    <row r="1137" spans="1:6">
      <c r="A1137" s="452">
        <v>902</v>
      </c>
      <c r="B1137" s="405" t="str">
        <f t="shared" si="18"/>
        <v>Kelly Allan SW</v>
      </c>
      <c r="C1137" s="427" t="s">
        <v>2512</v>
      </c>
      <c r="D1137" s="430" t="s">
        <v>233</v>
      </c>
      <c r="E1137" s="453">
        <v>35636</v>
      </c>
      <c r="F1137" s="448" t="s">
        <v>2514</v>
      </c>
    </row>
    <row r="1138" spans="1:6">
      <c r="A1138" s="452">
        <v>903</v>
      </c>
      <c r="B1138" s="405" t="str">
        <f t="shared" si="18"/>
        <v>Paul Blake SM (T36)</v>
      </c>
      <c r="C1138" s="427" t="s">
        <v>2512</v>
      </c>
      <c r="D1138" s="430" t="s">
        <v>2515</v>
      </c>
      <c r="E1138" s="453">
        <v>32888</v>
      </c>
      <c r="F1138" s="448" t="s">
        <v>2516</v>
      </c>
    </row>
    <row r="1139" spans="1:6">
      <c r="A1139" s="452">
        <v>904</v>
      </c>
      <c r="B1139" s="405" t="str">
        <f t="shared" si="18"/>
        <v>Georgia Barnes U13G</v>
      </c>
      <c r="C1139" s="427" t="s">
        <v>2512</v>
      </c>
      <c r="D1139" s="430" t="s">
        <v>126</v>
      </c>
      <c r="E1139" s="453">
        <v>38600</v>
      </c>
      <c r="F1139" s="448" t="s">
        <v>3005</v>
      </c>
    </row>
    <row r="1140" spans="1:6">
      <c r="A1140" s="452">
        <v>905</v>
      </c>
      <c r="B1140" s="405" t="str">
        <f t="shared" si="18"/>
        <v>Harry Tompkins U17M</v>
      </c>
      <c r="C1140" s="427" t="s">
        <v>2512</v>
      </c>
      <c r="D1140" s="430" t="s">
        <v>131</v>
      </c>
      <c r="E1140" s="453">
        <v>36881</v>
      </c>
      <c r="F1140" s="448" t="s">
        <v>2517</v>
      </c>
    </row>
    <row r="1141" spans="1:6">
      <c r="A1141" s="452">
        <v>906</v>
      </c>
      <c r="B1141" s="405" t="str">
        <f t="shared" si="18"/>
        <v>Sophie Bellamy SW</v>
      </c>
      <c r="C1141" s="427" t="s">
        <v>2512</v>
      </c>
      <c r="D1141" s="430" t="s">
        <v>233</v>
      </c>
      <c r="E1141" s="453">
        <v>35527</v>
      </c>
      <c r="F1141" s="448" t="s">
        <v>2518</v>
      </c>
    </row>
    <row r="1142" spans="1:6">
      <c r="A1142" s="452">
        <v>907</v>
      </c>
      <c r="B1142" s="405" t="str">
        <f t="shared" si="18"/>
        <v>Eva Bowring U20W</v>
      </c>
      <c r="C1142" s="427" t="s">
        <v>2512</v>
      </c>
      <c r="D1142" s="430" t="s">
        <v>1168</v>
      </c>
      <c r="E1142" s="453">
        <v>36540</v>
      </c>
      <c r="F1142" s="448" t="s">
        <v>2519</v>
      </c>
    </row>
    <row r="1143" spans="1:6">
      <c r="A1143" s="452">
        <v>908</v>
      </c>
      <c r="B1143" s="405" t="str">
        <f t="shared" si="18"/>
        <v>Grace Butt U20W</v>
      </c>
      <c r="C1143" s="427" t="s">
        <v>2512</v>
      </c>
      <c r="D1143" s="430" t="s">
        <v>1168</v>
      </c>
      <c r="E1143" s="453">
        <v>36288</v>
      </c>
      <c r="F1143" s="448" t="s">
        <v>2520</v>
      </c>
    </row>
    <row r="1144" spans="1:6">
      <c r="A1144" s="452">
        <v>909</v>
      </c>
      <c r="B1144" s="405" t="str">
        <f t="shared" si="18"/>
        <v>Erin Lee U17W</v>
      </c>
      <c r="C1144" s="427" t="s">
        <v>2512</v>
      </c>
      <c r="D1144" s="430" t="s">
        <v>130</v>
      </c>
      <c r="E1144" s="453">
        <v>37158</v>
      </c>
      <c r="F1144" s="448" t="s">
        <v>2521</v>
      </c>
    </row>
    <row r="1145" spans="1:6">
      <c r="A1145" s="452">
        <v>910</v>
      </c>
      <c r="B1145" s="405" t="str">
        <f t="shared" si="18"/>
        <v>Isobel Thorp U13G</v>
      </c>
      <c r="C1145" s="427" t="s">
        <v>2512</v>
      </c>
      <c r="D1145" s="430" t="s">
        <v>126</v>
      </c>
      <c r="E1145" s="453">
        <v>38933</v>
      </c>
      <c r="F1145" s="448" t="s">
        <v>3140</v>
      </c>
    </row>
    <row r="1146" spans="1:6">
      <c r="A1146" s="452">
        <v>911</v>
      </c>
      <c r="B1146" s="405" t="str">
        <f t="shared" si="18"/>
        <v>Daniel Bishop U15B</v>
      </c>
      <c r="C1146" s="427" t="s">
        <v>2512</v>
      </c>
      <c r="D1146" s="430" t="s">
        <v>129</v>
      </c>
      <c r="E1146" s="453">
        <v>37680</v>
      </c>
      <c r="F1146" s="448" t="s">
        <v>3007</v>
      </c>
    </row>
    <row r="1147" spans="1:6">
      <c r="A1147" s="452">
        <v>912</v>
      </c>
      <c r="B1147" s="405" t="str">
        <f t="shared" si="18"/>
        <v>Megan Cooke U15G</v>
      </c>
      <c r="C1147" s="427" t="s">
        <v>2512</v>
      </c>
      <c r="D1147" s="430" t="s">
        <v>128</v>
      </c>
      <c r="E1147" s="453">
        <v>38101</v>
      </c>
      <c r="F1147" s="448" t="s">
        <v>2522</v>
      </c>
    </row>
    <row r="1148" spans="1:6">
      <c r="A1148" s="452">
        <v>913</v>
      </c>
      <c r="B1148" s="405" t="str">
        <f t="shared" si="18"/>
        <v>Lauren Poynton U15G</v>
      </c>
      <c r="C1148" s="427" t="s">
        <v>2512</v>
      </c>
      <c r="D1148" s="430" t="s">
        <v>128</v>
      </c>
      <c r="E1148" s="453">
        <v>37658</v>
      </c>
      <c r="F1148" s="448" t="s">
        <v>2523</v>
      </c>
    </row>
    <row r="1149" spans="1:6">
      <c r="A1149" s="452">
        <v>914</v>
      </c>
      <c r="B1149" s="405" t="str">
        <f t="shared" si="18"/>
        <v>Jacob Cox U17M</v>
      </c>
      <c r="C1149" s="427" t="s">
        <v>2512</v>
      </c>
      <c r="D1149" s="430" t="s">
        <v>131</v>
      </c>
      <c r="E1149" s="453">
        <v>37138</v>
      </c>
      <c r="F1149" s="448" t="s">
        <v>2524</v>
      </c>
    </row>
    <row r="1150" spans="1:6">
      <c r="A1150" s="452">
        <v>915</v>
      </c>
      <c r="B1150" s="405" t="str">
        <f t="shared" si="18"/>
        <v>Molly Lardner U17G</v>
      </c>
      <c r="C1150" s="427" t="s">
        <v>2512</v>
      </c>
      <c r="D1150" s="430" t="s">
        <v>3006</v>
      </c>
      <c r="E1150" s="453">
        <v>37148</v>
      </c>
      <c r="F1150" s="448" t="s">
        <v>3091</v>
      </c>
    </row>
    <row r="1151" spans="1:6">
      <c r="A1151" s="452">
        <v>916</v>
      </c>
      <c r="B1151" s="405" t="str">
        <f t="shared" si="18"/>
        <v>Andrew Dumbrell U20M</v>
      </c>
      <c r="C1151" s="427" t="s">
        <v>2512</v>
      </c>
      <c r="D1151" s="430" t="s">
        <v>132</v>
      </c>
      <c r="E1151" s="453">
        <v>36381</v>
      </c>
      <c r="F1151" s="448" t="s">
        <v>2525</v>
      </c>
    </row>
    <row r="1152" spans="1:6">
      <c r="A1152" s="452">
        <v>917</v>
      </c>
      <c r="B1152" s="405" t="str">
        <f t="shared" si="18"/>
        <v>Rachel Dumbrell U20W</v>
      </c>
      <c r="C1152" s="427" t="s">
        <v>2512</v>
      </c>
      <c r="D1152" s="430" t="s">
        <v>1168</v>
      </c>
      <c r="E1152" s="453">
        <v>35726</v>
      </c>
      <c r="F1152" s="448" t="s">
        <v>2526</v>
      </c>
    </row>
    <row r="1153" spans="1:6">
      <c r="A1153" s="452">
        <v>918</v>
      </c>
      <c r="B1153" s="405" t="str">
        <f t="shared" si="18"/>
        <v>Joe Jeanes U13B</v>
      </c>
      <c r="C1153" s="427" t="s">
        <v>2512</v>
      </c>
      <c r="D1153" s="430" t="s">
        <v>127</v>
      </c>
      <c r="E1153" s="453">
        <v>38549</v>
      </c>
      <c r="F1153" s="448" t="s">
        <v>3141</v>
      </c>
    </row>
    <row r="1154" spans="1:6">
      <c r="A1154" s="452">
        <v>919</v>
      </c>
      <c r="B1154" s="405" t="str">
        <f t="shared" si="18"/>
        <v>Peter Impett M70</v>
      </c>
      <c r="C1154" s="427" t="s">
        <v>2512</v>
      </c>
      <c r="D1154" s="430" t="s">
        <v>3092</v>
      </c>
      <c r="E1154" s="453">
        <v>17311</v>
      </c>
      <c r="F1154" s="448" t="s">
        <v>3142</v>
      </c>
    </row>
    <row r="1155" spans="1:6">
      <c r="A1155" s="452">
        <v>920</v>
      </c>
      <c r="B1155" s="405" t="str">
        <f t="shared" si="18"/>
        <v>Niamh McLeish U17W</v>
      </c>
      <c r="C1155" s="427" t="s">
        <v>2512</v>
      </c>
      <c r="D1155" s="430" t="s">
        <v>130</v>
      </c>
      <c r="E1155" s="453">
        <v>36969</v>
      </c>
      <c r="F1155" s="433" t="s">
        <v>2527</v>
      </c>
    </row>
    <row r="1156" spans="1:6">
      <c r="A1156" s="452">
        <v>921</v>
      </c>
      <c r="B1156" s="405" t="str">
        <f t="shared" si="18"/>
        <v>Oliver Batt U17M</v>
      </c>
      <c r="C1156" s="427" t="s">
        <v>2512</v>
      </c>
      <c r="D1156" s="430" t="s">
        <v>131</v>
      </c>
      <c r="E1156" s="453">
        <v>36878</v>
      </c>
      <c r="F1156" s="448" t="s">
        <v>2528</v>
      </c>
    </row>
    <row r="1157" spans="1:6">
      <c r="A1157" s="452">
        <v>922</v>
      </c>
      <c r="B1157" s="405" t="str">
        <f t="shared" si="18"/>
        <v>Sharon Hutchings SW</v>
      </c>
      <c r="C1157" s="427" t="s">
        <v>2512</v>
      </c>
      <c r="D1157" s="430" t="s">
        <v>233</v>
      </c>
      <c r="E1157" s="453">
        <v>35376</v>
      </c>
      <c r="F1157" s="448" t="s">
        <v>2043</v>
      </c>
    </row>
    <row r="1158" spans="1:6">
      <c r="A1158" s="452">
        <v>923</v>
      </c>
      <c r="B1158" s="405" t="str">
        <f t="shared" si="18"/>
        <v>Honor Slade SW</v>
      </c>
      <c r="C1158" s="427" t="s">
        <v>2512</v>
      </c>
      <c r="D1158" s="430" t="s">
        <v>233</v>
      </c>
      <c r="E1158" s="453">
        <v>35517</v>
      </c>
      <c r="F1158" s="448" t="s">
        <v>2529</v>
      </c>
    </row>
    <row r="1159" spans="1:6">
      <c r="A1159" s="452">
        <v>924</v>
      </c>
      <c r="B1159" s="405" t="str">
        <f t="shared" si="18"/>
        <v>Imogen Slade U20W</v>
      </c>
      <c r="C1159" s="427" t="s">
        <v>2512</v>
      </c>
      <c r="D1159" s="430" t="s">
        <v>1168</v>
      </c>
      <c r="E1159" s="453">
        <v>35928</v>
      </c>
      <c r="F1159" s="448" t="s">
        <v>2530</v>
      </c>
    </row>
    <row r="1160" spans="1:6">
      <c r="A1160" s="452">
        <v>925</v>
      </c>
      <c r="B1160" s="405" t="str">
        <f t="shared" si="18"/>
        <v>Seth Hall-Nunn U15B</v>
      </c>
      <c r="C1160" s="427" t="s">
        <v>2512</v>
      </c>
      <c r="D1160" s="601" t="s">
        <v>129</v>
      </c>
      <c r="E1160" s="602"/>
      <c r="F1160" s="638" t="s">
        <v>3267</v>
      </c>
    </row>
    <row r="1161" spans="1:6">
      <c r="A1161" s="452">
        <v>926</v>
      </c>
      <c r="B1161" s="405" t="str">
        <f t="shared" si="18"/>
        <v>Harry Ward U15B</v>
      </c>
      <c r="C1161" s="427" t="s">
        <v>2512</v>
      </c>
      <c r="D1161" s="430" t="s">
        <v>129</v>
      </c>
      <c r="E1161" s="453"/>
      <c r="F1161" s="448" t="s">
        <v>3268</v>
      </c>
    </row>
    <row r="1162" spans="1:6">
      <c r="A1162" s="452">
        <v>927</v>
      </c>
      <c r="B1162" s="405" t="str">
        <f t="shared" si="18"/>
        <v>Geremy Brake U13B</v>
      </c>
      <c r="C1162" s="427" t="s">
        <v>2512</v>
      </c>
      <c r="D1162" s="430" t="s">
        <v>127</v>
      </c>
      <c r="E1162" s="453"/>
      <c r="F1162" s="448" t="s">
        <v>3299</v>
      </c>
    </row>
    <row r="1163" spans="1:6">
      <c r="A1163" s="452">
        <v>928</v>
      </c>
      <c r="B1163" s="405" t="str">
        <f t="shared" si="18"/>
        <v>Helena Sawdy U13G</v>
      </c>
      <c r="C1163" s="427" t="s">
        <v>2512</v>
      </c>
      <c r="D1163" s="430" t="s">
        <v>126</v>
      </c>
      <c r="E1163" s="453">
        <v>38256</v>
      </c>
      <c r="F1163" s="448" t="s">
        <v>3008</v>
      </c>
    </row>
    <row r="1164" spans="1:6">
      <c r="A1164" s="452">
        <v>929</v>
      </c>
      <c r="B1164" s="405" t="str">
        <f t="shared" si="18"/>
        <v xml:space="preserve"> </v>
      </c>
      <c r="C1164" s="427" t="s">
        <v>2512</v>
      </c>
      <c r="D1164" s="430"/>
      <c r="E1164" s="453"/>
      <c r="F1164" s="448"/>
    </row>
    <row r="1165" spans="1:6">
      <c r="A1165" s="452">
        <v>930</v>
      </c>
      <c r="B1165" s="405" t="str">
        <f t="shared" si="18"/>
        <v>Jane Jeffery U15G</v>
      </c>
      <c r="C1165" s="427" t="s">
        <v>2512</v>
      </c>
      <c r="D1165" s="430" t="s">
        <v>128</v>
      </c>
      <c r="E1165" s="453">
        <v>37925</v>
      </c>
      <c r="F1165" s="448" t="s">
        <v>2531</v>
      </c>
    </row>
    <row r="1166" spans="1:6">
      <c r="A1166" s="452">
        <v>931</v>
      </c>
      <c r="B1166" s="405" t="str">
        <f t="shared" si="18"/>
        <v>Robinson Okumu U20M</v>
      </c>
      <c r="C1166" s="427" t="s">
        <v>2512</v>
      </c>
      <c r="D1166" s="430" t="s">
        <v>132</v>
      </c>
      <c r="E1166" s="453">
        <v>36488</v>
      </c>
      <c r="F1166" s="433" t="s">
        <v>2532</v>
      </c>
    </row>
    <row r="1167" spans="1:6">
      <c r="A1167" s="452">
        <v>932</v>
      </c>
      <c r="B1167" s="405" t="str">
        <f t="shared" si="18"/>
        <v xml:space="preserve"> </v>
      </c>
      <c r="C1167" s="427" t="s">
        <v>2512</v>
      </c>
      <c r="D1167" s="430"/>
      <c r="E1167" s="453"/>
      <c r="F1167" s="448"/>
    </row>
    <row r="1168" spans="1:6">
      <c r="A1168" s="452">
        <v>933</v>
      </c>
      <c r="B1168" s="405" t="str">
        <f t="shared" si="18"/>
        <v xml:space="preserve"> </v>
      </c>
      <c r="C1168" s="427" t="s">
        <v>2512</v>
      </c>
      <c r="D1168" s="430"/>
      <c r="E1168" s="453"/>
      <c r="F1168" s="448"/>
    </row>
    <row r="1169" spans="1:6">
      <c r="A1169" s="452">
        <v>934</v>
      </c>
      <c r="B1169" s="405" t="str">
        <f t="shared" si="18"/>
        <v xml:space="preserve"> </v>
      </c>
      <c r="C1169" s="427" t="s">
        <v>2512</v>
      </c>
      <c r="D1169" s="430"/>
      <c r="E1169" s="453"/>
      <c r="F1169" s="448"/>
    </row>
    <row r="1170" spans="1:6">
      <c r="A1170" s="452">
        <v>935</v>
      </c>
      <c r="B1170" s="405" t="str">
        <f t="shared" si="18"/>
        <v xml:space="preserve"> </v>
      </c>
      <c r="C1170" s="427" t="s">
        <v>2512</v>
      </c>
      <c r="D1170" s="430"/>
      <c r="E1170" s="453"/>
      <c r="F1170" s="448"/>
    </row>
    <row r="1171" spans="1:6">
      <c r="A1171" s="452">
        <v>936</v>
      </c>
      <c r="B1171" s="405" t="str">
        <f t="shared" si="18"/>
        <v>Wendy Collinson W50</v>
      </c>
      <c r="C1171" s="427" t="s">
        <v>2512</v>
      </c>
      <c r="D1171" s="430" t="s">
        <v>1931</v>
      </c>
      <c r="E1171" s="453">
        <v>22859</v>
      </c>
      <c r="F1171" s="448" t="s">
        <v>2533</v>
      </c>
    </row>
    <row r="1172" spans="1:6">
      <c r="A1172" s="452">
        <v>937</v>
      </c>
      <c r="B1172" s="405" t="str">
        <f t="shared" si="18"/>
        <v>Hannah Westhenry U20W</v>
      </c>
      <c r="C1172" s="427" t="s">
        <v>2512</v>
      </c>
      <c r="D1172" s="430" t="s">
        <v>1168</v>
      </c>
      <c r="E1172" s="453">
        <v>36092</v>
      </c>
      <c r="F1172" s="448" t="s">
        <v>2534</v>
      </c>
    </row>
    <row r="1173" spans="1:6">
      <c r="A1173" s="452">
        <v>938</v>
      </c>
      <c r="B1173" s="405" t="str">
        <f t="shared" si="18"/>
        <v>Holly Anderson U17W</v>
      </c>
      <c r="C1173" s="427" t="s">
        <v>2512</v>
      </c>
      <c r="D1173" s="430" t="s">
        <v>130</v>
      </c>
      <c r="E1173" s="453">
        <v>36801</v>
      </c>
      <c r="F1173" s="448" t="s">
        <v>2535</v>
      </c>
    </row>
    <row r="1174" spans="1:6">
      <c r="A1174" s="452">
        <v>939</v>
      </c>
      <c r="B1174" s="405" t="str">
        <f t="shared" si="18"/>
        <v>Jenny Brake U15G</v>
      </c>
      <c r="C1174" s="427" t="s">
        <v>2512</v>
      </c>
      <c r="D1174" s="430" t="s">
        <v>128</v>
      </c>
      <c r="E1174" s="453">
        <v>37614</v>
      </c>
      <c r="F1174" s="448" t="s">
        <v>2536</v>
      </c>
    </row>
    <row r="1175" spans="1:6">
      <c r="A1175" s="452">
        <v>940</v>
      </c>
      <c r="B1175" s="405" t="str">
        <f t="shared" si="18"/>
        <v>Maddy Herbert U15G</v>
      </c>
      <c r="C1175" s="427" t="s">
        <v>2512</v>
      </c>
      <c r="D1175" s="430" t="s">
        <v>128</v>
      </c>
      <c r="E1175" s="453">
        <v>37589</v>
      </c>
      <c r="F1175" s="448" t="s">
        <v>2537</v>
      </c>
    </row>
    <row r="1176" spans="1:6">
      <c r="A1176" s="452">
        <v>941</v>
      </c>
      <c r="B1176" s="405" t="str">
        <f t="shared" si="18"/>
        <v xml:space="preserve"> </v>
      </c>
      <c r="C1176" s="427" t="s">
        <v>2512</v>
      </c>
      <c r="D1176" s="430"/>
      <c r="E1176" s="453"/>
      <c r="F1176" s="433"/>
    </row>
    <row r="1177" spans="1:6">
      <c r="A1177" s="452">
        <v>942</v>
      </c>
      <c r="B1177" s="405" t="str">
        <f t="shared" si="18"/>
        <v xml:space="preserve"> </v>
      </c>
      <c r="C1177" s="427" t="s">
        <v>2512</v>
      </c>
      <c r="D1177" s="430"/>
      <c r="E1177" s="453"/>
      <c r="F1177" s="448"/>
    </row>
    <row r="1178" spans="1:6">
      <c r="A1178" s="452">
        <v>943</v>
      </c>
      <c r="B1178" s="405" t="str">
        <f t="shared" si="18"/>
        <v>Richard Tuck M50</v>
      </c>
      <c r="C1178" s="427" t="s">
        <v>2512</v>
      </c>
      <c r="D1178" s="430" t="s">
        <v>1681</v>
      </c>
      <c r="E1178" s="453">
        <v>23365</v>
      </c>
      <c r="F1178" s="448" t="s">
        <v>2538</v>
      </c>
    </row>
    <row r="1179" spans="1:6">
      <c r="A1179" s="452">
        <v>944</v>
      </c>
      <c r="B1179" s="405" t="str">
        <f t="shared" si="18"/>
        <v>Nigel Furness M50</v>
      </c>
      <c r="C1179" s="427" t="s">
        <v>2512</v>
      </c>
      <c r="D1179" s="430" t="s">
        <v>1681</v>
      </c>
      <c r="E1179" s="453">
        <v>22715</v>
      </c>
      <c r="F1179" s="448" t="s">
        <v>2539</v>
      </c>
    </row>
    <row r="1180" spans="1:6">
      <c r="A1180" s="452">
        <v>945</v>
      </c>
      <c r="B1180" s="405" t="str">
        <f t="shared" si="18"/>
        <v>Edward Bird U13B</v>
      </c>
      <c r="C1180" s="427" t="s">
        <v>2512</v>
      </c>
      <c r="D1180" s="430" t="s">
        <v>127</v>
      </c>
      <c r="E1180" s="453">
        <v>38363</v>
      </c>
      <c r="F1180" s="448" t="s">
        <v>2540</v>
      </c>
    </row>
    <row r="1181" spans="1:6">
      <c r="A1181" s="452">
        <v>946</v>
      </c>
      <c r="B1181" s="405" t="str">
        <f t="shared" si="18"/>
        <v xml:space="preserve"> </v>
      </c>
      <c r="C1181" s="427" t="s">
        <v>2512</v>
      </c>
      <c r="D1181" s="430"/>
      <c r="E1181" s="453"/>
      <c r="F1181" s="432"/>
    </row>
    <row r="1182" spans="1:6">
      <c r="A1182" s="452">
        <v>947</v>
      </c>
      <c r="B1182" s="405" t="str">
        <f t="shared" si="18"/>
        <v>Alistair Tuck SM</v>
      </c>
      <c r="C1182" s="427" t="s">
        <v>2512</v>
      </c>
      <c r="D1182" s="430" t="s">
        <v>137</v>
      </c>
      <c r="E1182" s="453">
        <v>34348</v>
      </c>
      <c r="F1182" s="448" t="s">
        <v>2541</v>
      </c>
    </row>
    <row r="1183" spans="1:6">
      <c r="A1183" s="452">
        <v>948</v>
      </c>
      <c r="B1183" s="405" t="str">
        <f t="shared" si="18"/>
        <v xml:space="preserve"> </v>
      </c>
      <c r="C1183" s="427" t="s">
        <v>2512</v>
      </c>
      <c r="D1183" s="430"/>
      <c r="E1183" s="453"/>
      <c r="F1183" s="448"/>
    </row>
    <row r="1184" spans="1:6">
      <c r="A1184" s="452">
        <v>949</v>
      </c>
      <c r="B1184" s="405" t="str">
        <f t="shared" si="18"/>
        <v xml:space="preserve"> </v>
      </c>
      <c r="C1184" s="427" t="s">
        <v>2512</v>
      </c>
      <c r="D1184" s="564"/>
      <c r="E1184" s="453"/>
      <c r="F1184" s="448"/>
    </row>
    <row r="1185" spans="1:6">
      <c r="A1185" s="452">
        <v>950</v>
      </c>
      <c r="B1185" s="405" t="str">
        <f t="shared" si="18"/>
        <v>Jess Herbert U15G</v>
      </c>
      <c r="C1185" s="427" t="s">
        <v>2512</v>
      </c>
      <c r="D1185" s="430" t="s">
        <v>128</v>
      </c>
      <c r="E1185" s="453">
        <v>38217</v>
      </c>
      <c r="F1185" s="448" t="s">
        <v>2542</v>
      </c>
    </row>
    <row r="1186" spans="1:6">
      <c r="A1186" s="452">
        <v>951</v>
      </c>
      <c r="B1186" s="405" t="str">
        <f t="shared" si="18"/>
        <v xml:space="preserve"> </v>
      </c>
      <c r="C1186" s="427" t="s">
        <v>2512</v>
      </c>
      <c r="D1186" s="430"/>
      <c r="E1186" s="453"/>
      <c r="F1186" s="448"/>
    </row>
    <row r="1187" spans="1:6">
      <c r="A1187" s="452">
        <v>952</v>
      </c>
      <c r="B1187" s="405" t="str">
        <f t="shared" si="18"/>
        <v>Khalid Miah U13B</v>
      </c>
      <c r="C1187" s="427" t="s">
        <v>2512</v>
      </c>
      <c r="D1187" s="430" t="s">
        <v>127</v>
      </c>
      <c r="E1187" s="453">
        <v>38527</v>
      </c>
      <c r="F1187" s="448" t="s">
        <v>2543</v>
      </c>
    </row>
    <row r="1188" spans="1:6">
      <c r="A1188" s="452">
        <v>953</v>
      </c>
      <c r="B1188" s="405" t="str">
        <f t="shared" si="18"/>
        <v>Tom Crabtree U17M</v>
      </c>
      <c r="C1188" s="427" t="s">
        <v>2512</v>
      </c>
      <c r="D1188" s="430" t="s">
        <v>131</v>
      </c>
      <c r="E1188" s="453">
        <v>36841</v>
      </c>
      <c r="F1188" s="448" t="s">
        <v>2544</v>
      </c>
    </row>
    <row r="1189" spans="1:6">
      <c r="A1189" s="452">
        <v>954</v>
      </c>
      <c r="B1189" s="405" t="str">
        <f t="shared" si="18"/>
        <v>Molly White U13G</v>
      </c>
      <c r="C1189" s="427" t="s">
        <v>2512</v>
      </c>
      <c r="D1189" s="430" t="s">
        <v>126</v>
      </c>
      <c r="E1189" s="453">
        <v>38359</v>
      </c>
      <c r="F1189" s="448" t="s">
        <v>2545</v>
      </c>
    </row>
    <row r="1190" spans="1:6">
      <c r="A1190" s="452">
        <v>955</v>
      </c>
      <c r="B1190" s="405" t="str">
        <f t="shared" si="18"/>
        <v>Fergus Johnson U20M</v>
      </c>
      <c r="C1190" s="427" t="s">
        <v>2512</v>
      </c>
      <c r="D1190" s="430" t="s">
        <v>132</v>
      </c>
      <c r="E1190" s="453">
        <v>35567</v>
      </c>
      <c r="F1190" s="448" t="s">
        <v>2546</v>
      </c>
    </row>
    <row r="1191" spans="1:6">
      <c r="A1191" s="452">
        <v>956</v>
      </c>
      <c r="B1191" s="405" t="str">
        <f t="shared" si="18"/>
        <v>Phillip Skelland U17M</v>
      </c>
      <c r="C1191" s="427" t="s">
        <v>2512</v>
      </c>
      <c r="D1191" s="430" t="s">
        <v>131</v>
      </c>
      <c r="E1191" s="453">
        <v>36812</v>
      </c>
      <c r="F1191" s="448" t="s">
        <v>2547</v>
      </c>
    </row>
    <row r="1192" spans="1:6">
      <c r="A1192" s="452">
        <v>957</v>
      </c>
      <c r="B1192" s="405" t="str">
        <f t="shared" si="18"/>
        <v>Madeleine Johnson U17W</v>
      </c>
      <c r="C1192" s="427" t="s">
        <v>2512</v>
      </c>
      <c r="D1192" s="430" t="s">
        <v>130</v>
      </c>
      <c r="E1192" s="453">
        <v>37230</v>
      </c>
      <c r="F1192" s="448" t="s">
        <v>2548</v>
      </c>
    </row>
    <row r="1193" spans="1:6">
      <c r="A1193" s="452">
        <v>958</v>
      </c>
      <c r="B1193" s="405" t="str">
        <f t="shared" si="18"/>
        <v>Khai Locke-White U17M</v>
      </c>
      <c r="C1193" s="427" t="s">
        <v>2512</v>
      </c>
      <c r="D1193" s="430" t="s">
        <v>131</v>
      </c>
      <c r="E1193" s="453">
        <v>37188</v>
      </c>
      <c r="F1193" s="448" t="s">
        <v>2549</v>
      </c>
    </row>
    <row r="1194" spans="1:6">
      <c r="A1194" s="452">
        <v>959</v>
      </c>
      <c r="B1194" s="405" t="str">
        <f t="shared" si="18"/>
        <v>Lucy Brown U13G</v>
      </c>
      <c r="C1194" s="427" t="s">
        <v>2512</v>
      </c>
      <c r="D1194" s="430" t="s">
        <v>126</v>
      </c>
      <c r="E1194" s="453">
        <v>38950</v>
      </c>
      <c r="F1194" s="448" t="s">
        <v>3009</v>
      </c>
    </row>
    <row r="1195" spans="1:6">
      <c r="A1195" s="452">
        <v>960</v>
      </c>
      <c r="B1195" s="405" t="str">
        <f t="shared" si="18"/>
        <v>Sophie Brown U13G</v>
      </c>
      <c r="C1195" s="427" t="s">
        <v>2512</v>
      </c>
      <c r="D1195" s="430" t="s">
        <v>126</v>
      </c>
      <c r="E1195" s="453">
        <v>38604</v>
      </c>
      <c r="F1195" s="433" t="s">
        <v>3010</v>
      </c>
    </row>
    <row r="1196" spans="1:6">
      <c r="A1196" s="452">
        <v>961</v>
      </c>
      <c r="B1196" s="405" t="str">
        <f t="shared" si="18"/>
        <v>Vince Mason U13B</v>
      </c>
      <c r="C1196" s="427" t="s">
        <v>2512</v>
      </c>
      <c r="D1196" s="430" t="s">
        <v>127</v>
      </c>
      <c r="E1196" s="453">
        <v>38234</v>
      </c>
      <c r="F1196" s="448" t="s">
        <v>2550</v>
      </c>
    </row>
    <row r="1197" spans="1:6">
      <c r="A1197" s="452">
        <v>962</v>
      </c>
      <c r="B1197" s="405" t="str">
        <f t="shared" si="18"/>
        <v>James Clayton U13B</v>
      </c>
      <c r="C1197" s="427" t="s">
        <v>2512</v>
      </c>
      <c r="D1197" s="430" t="s">
        <v>127</v>
      </c>
      <c r="E1197" s="453">
        <v>38288</v>
      </c>
      <c r="F1197" s="448" t="s">
        <v>194</v>
      </c>
    </row>
    <row r="1198" spans="1:6">
      <c r="A1198" s="452">
        <v>963</v>
      </c>
      <c r="B1198" s="405" t="str">
        <f t="shared" si="18"/>
        <v>Jude Povey U13B</v>
      </c>
      <c r="C1198" s="427" t="s">
        <v>2512</v>
      </c>
      <c r="D1198" s="430" t="s">
        <v>127</v>
      </c>
      <c r="E1198" s="453">
        <v>38595</v>
      </c>
      <c r="F1198" s="448" t="s">
        <v>3011</v>
      </c>
    </row>
    <row r="1199" spans="1:6">
      <c r="A1199" s="452">
        <v>964</v>
      </c>
      <c r="B1199" s="405" t="str">
        <f t="shared" si="18"/>
        <v>Erin Cutler U15G</v>
      </c>
      <c r="C1199" s="427" t="s">
        <v>2512</v>
      </c>
      <c r="D1199" s="564" t="s">
        <v>128</v>
      </c>
      <c r="E1199" s="453">
        <v>38045</v>
      </c>
      <c r="F1199" s="448" t="s">
        <v>3012</v>
      </c>
    </row>
    <row r="1200" spans="1:6">
      <c r="A1200" s="452">
        <v>965</v>
      </c>
      <c r="B1200" s="405" t="str">
        <f t="shared" si="18"/>
        <v>Joseph Grummitt U15B</v>
      </c>
      <c r="C1200" s="427" t="s">
        <v>2512</v>
      </c>
      <c r="D1200" s="430" t="s">
        <v>129</v>
      </c>
      <c r="E1200" s="453">
        <v>38088</v>
      </c>
      <c r="F1200" s="448" t="s">
        <v>2551</v>
      </c>
    </row>
    <row r="1201" spans="1:6">
      <c r="A1201" s="452">
        <v>966</v>
      </c>
      <c r="B1201" s="405" t="str">
        <f t="shared" si="18"/>
        <v>Joseph McGuiness U15B</v>
      </c>
      <c r="C1201" s="427" t="s">
        <v>2512</v>
      </c>
      <c r="D1201" s="430" t="s">
        <v>129</v>
      </c>
      <c r="E1201" s="453">
        <v>38230</v>
      </c>
      <c r="F1201" s="448" t="s">
        <v>3013</v>
      </c>
    </row>
    <row r="1202" spans="1:6">
      <c r="A1202" s="452">
        <v>967</v>
      </c>
      <c r="B1202" s="405" t="str">
        <f t="shared" si="18"/>
        <v>Olivia Willmore U17W</v>
      </c>
      <c r="C1202" s="427" t="s">
        <v>2512</v>
      </c>
      <c r="D1202" s="430" t="s">
        <v>130</v>
      </c>
      <c r="E1202" s="453">
        <v>37336</v>
      </c>
      <c r="F1202" s="433" t="s">
        <v>2552</v>
      </c>
    </row>
    <row r="1203" spans="1:6">
      <c r="A1203" s="452">
        <v>968</v>
      </c>
      <c r="B1203" s="405" t="str">
        <f t="shared" si="18"/>
        <v>Teri Parry U13G</v>
      </c>
      <c r="C1203" s="427" t="s">
        <v>2512</v>
      </c>
      <c r="D1203" s="430" t="s">
        <v>126</v>
      </c>
      <c r="E1203" s="453">
        <v>38559</v>
      </c>
      <c r="F1203" s="433" t="s">
        <v>2553</v>
      </c>
    </row>
    <row r="1204" spans="1:6">
      <c r="A1204" s="452">
        <v>969</v>
      </c>
      <c r="B1204" s="405" t="str">
        <f t="shared" si="18"/>
        <v>Leonie Parry U15G</v>
      </c>
      <c r="C1204" s="427" t="s">
        <v>2512</v>
      </c>
      <c r="D1204" s="430" t="s">
        <v>128</v>
      </c>
      <c r="E1204" s="453">
        <v>37927</v>
      </c>
      <c r="F1204" s="433" t="s">
        <v>2554</v>
      </c>
    </row>
    <row r="1205" spans="1:6">
      <c r="A1205" s="452">
        <v>970</v>
      </c>
      <c r="B1205" s="405" t="str">
        <f t="shared" si="18"/>
        <v>Megan Tuck SW</v>
      </c>
      <c r="C1205" s="427" t="s">
        <v>2512</v>
      </c>
      <c r="D1205" s="430" t="s">
        <v>233</v>
      </c>
      <c r="E1205" s="453">
        <v>33720</v>
      </c>
      <c r="F1205" s="448" t="s">
        <v>2555</v>
      </c>
    </row>
    <row r="1206" spans="1:6">
      <c r="A1206" s="452">
        <v>971</v>
      </c>
      <c r="B1206" s="405" t="str">
        <f t="shared" si="18"/>
        <v>Jim Carter U15B</v>
      </c>
      <c r="C1206" s="427" t="s">
        <v>2512</v>
      </c>
      <c r="D1206" s="430" t="s">
        <v>129</v>
      </c>
      <c r="E1206" s="453">
        <v>38001</v>
      </c>
      <c r="F1206" s="433" t="s">
        <v>2556</v>
      </c>
    </row>
    <row r="1207" spans="1:6">
      <c r="A1207" s="452">
        <v>972</v>
      </c>
      <c r="B1207" s="405" t="str">
        <f t="shared" si="18"/>
        <v>Katie Wootton U15G</v>
      </c>
      <c r="C1207" s="427" t="s">
        <v>2512</v>
      </c>
      <c r="D1207" s="430" t="s">
        <v>128</v>
      </c>
      <c r="E1207" s="453">
        <v>38170</v>
      </c>
      <c r="F1207" s="433" t="s">
        <v>3014</v>
      </c>
    </row>
    <row r="1208" spans="1:6">
      <c r="A1208" s="452">
        <v>973</v>
      </c>
      <c r="B1208" s="405" t="str">
        <f t="shared" ref="B1208:B1271" si="19">F1208&amp;" "&amp;D1208</f>
        <v>Mark (James?) Clayton U13B</v>
      </c>
      <c r="C1208" s="427" t="s">
        <v>2512</v>
      </c>
      <c r="D1208" s="430" t="s">
        <v>127</v>
      </c>
      <c r="E1208" s="453">
        <v>38754</v>
      </c>
      <c r="F1208" s="433" t="s">
        <v>3143</v>
      </c>
    </row>
    <row r="1209" spans="1:6">
      <c r="A1209" s="452">
        <v>974</v>
      </c>
      <c r="B1209" s="405" t="str">
        <f t="shared" si="19"/>
        <v>Molly Frampton U15G</v>
      </c>
      <c r="C1209" s="427" t="s">
        <v>2512</v>
      </c>
      <c r="D1209" s="430" t="s">
        <v>128</v>
      </c>
      <c r="E1209" s="453">
        <v>38029</v>
      </c>
      <c r="F1209" s="433" t="s">
        <v>2557</v>
      </c>
    </row>
    <row r="1210" spans="1:6">
      <c r="A1210" s="452">
        <v>975</v>
      </c>
      <c r="B1210" s="405" t="str">
        <f t="shared" si="19"/>
        <v>Zara English U13G</v>
      </c>
      <c r="C1210" s="427" t="s">
        <v>2512</v>
      </c>
      <c r="D1210" s="430" t="s">
        <v>126</v>
      </c>
      <c r="E1210" s="453"/>
      <c r="F1210" s="433" t="s">
        <v>3269</v>
      </c>
    </row>
    <row r="1211" spans="1:6">
      <c r="A1211" s="452">
        <v>976</v>
      </c>
      <c r="B1211" s="405" t="str">
        <f t="shared" si="19"/>
        <v xml:space="preserve"> </v>
      </c>
      <c r="C1211" s="427" t="s">
        <v>2512</v>
      </c>
      <c r="D1211" s="430"/>
      <c r="E1211" s="453"/>
      <c r="F1211" s="433"/>
    </row>
    <row r="1212" spans="1:6">
      <c r="A1212" s="452">
        <v>977</v>
      </c>
      <c r="B1212" s="405" t="str">
        <f t="shared" si="19"/>
        <v>Neil Skelland M50</v>
      </c>
      <c r="C1212" s="427" t="s">
        <v>2512</v>
      </c>
      <c r="D1212" s="430" t="s">
        <v>1681</v>
      </c>
      <c r="E1212" s="453">
        <v>27739</v>
      </c>
      <c r="F1212" s="433" t="s">
        <v>3015</v>
      </c>
    </row>
    <row r="1213" spans="1:6">
      <c r="A1213" s="452">
        <v>978</v>
      </c>
      <c r="B1213" s="405" t="str">
        <f t="shared" si="19"/>
        <v>Noah Smith U13B</v>
      </c>
      <c r="C1213" s="427" t="s">
        <v>2512</v>
      </c>
      <c r="D1213" s="430" t="s">
        <v>127</v>
      </c>
      <c r="E1213" s="453">
        <v>38876</v>
      </c>
      <c r="F1213" s="433" t="s">
        <v>3016</v>
      </c>
    </row>
    <row r="1214" spans="1:6">
      <c r="A1214" s="452">
        <v>979</v>
      </c>
      <c r="B1214" s="405" t="str">
        <f t="shared" si="19"/>
        <v>Billy Winch U15B</v>
      </c>
      <c r="C1214" s="427" t="s">
        <v>2512</v>
      </c>
      <c r="D1214" s="430" t="s">
        <v>129</v>
      </c>
      <c r="E1214" s="453">
        <v>37969</v>
      </c>
      <c r="F1214" s="433" t="s">
        <v>2558</v>
      </c>
    </row>
    <row r="1215" spans="1:6">
      <c r="A1215" s="452">
        <v>980</v>
      </c>
      <c r="B1215" s="405" t="str">
        <f t="shared" si="19"/>
        <v>Leon Reed U13B</v>
      </c>
      <c r="C1215" s="427" t="s">
        <v>2512</v>
      </c>
      <c r="D1215" s="430" t="s">
        <v>127</v>
      </c>
      <c r="E1215" s="453">
        <v>38904</v>
      </c>
      <c r="F1215" s="433" t="s">
        <v>3017</v>
      </c>
    </row>
    <row r="1216" spans="1:6">
      <c r="A1216" s="452">
        <v>981</v>
      </c>
      <c r="B1216" s="405" t="str">
        <f t="shared" si="19"/>
        <v>Callum Locke U15B</v>
      </c>
      <c r="C1216" s="427" t="s">
        <v>2512</v>
      </c>
      <c r="D1216" s="430" t="s">
        <v>129</v>
      </c>
      <c r="E1216" s="453">
        <v>37785</v>
      </c>
      <c r="F1216" s="433" t="s">
        <v>2559</v>
      </c>
    </row>
    <row r="1217" spans="1:6">
      <c r="A1217" s="452">
        <v>982</v>
      </c>
      <c r="B1217" s="405" t="str">
        <f t="shared" si="19"/>
        <v>Pippa McCarthy U15G</v>
      </c>
      <c r="C1217" s="427" t="s">
        <v>2512</v>
      </c>
      <c r="D1217" s="430" t="s">
        <v>128</v>
      </c>
      <c r="E1217" s="453">
        <v>37542</v>
      </c>
      <c r="F1217" s="433" t="s">
        <v>2560</v>
      </c>
    </row>
    <row r="1218" spans="1:6">
      <c r="A1218" s="452">
        <v>983</v>
      </c>
      <c r="B1218" s="405" t="str">
        <f t="shared" si="19"/>
        <v xml:space="preserve">Marcus Higgs U15B </v>
      </c>
      <c r="C1218" s="427" t="s">
        <v>2512</v>
      </c>
      <c r="D1218" s="430" t="s">
        <v>3093</v>
      </c>
      <c r="E1218" s="453">
        <v>38087</v>
      </c>
      <c r="F1218" s="433" t="s">
        <v>3094</v>
      </c>
    </row>
    <row r="1219" spans="1:6">
      <c r="A1219" s="452">
        <v>984</v>
      </c>
      <c r="B1219" s="405" t="str">
        <f t="shared" si="19"/>
        <v>Katie Evans U13G</v>
      </c>
      <c r="C1219" s="427" t="s">
        <v>2512</v>
      </c>
      <c r="D1219" s="430" t="s">
        <v>126</v>
      </c>
      <c r="E1219" s="453">
        <v>38470</v>
      </c>
      <c r="F1219" s="433" t="s">
        <v>3095</v>
      </c>
    </row>
    <row r="1220" spans="1:6">
      <c r="A1220" s="452">
        <v>985</v>
      </c>
      <c r="B1220" s="405" t="str">
        <f t="shared" si="19"/>
        <v>Ellen Pearce U15G</v>
      </c>
      <c r="C1220" s="427" t="s">
        <v>2512</v>
      </c>
      <c r="D1220" s="430" t="s">
        <v>128</v>
      </c>
      <c r="E1220" s="453">
        <v>37645</v>
      </c>
      <c r="F1220" s="433" t="s">
        <v>3096</v>
      </c>
    </row>
    <row r="1221" spans="1:6">
      <c r="A1221" s="452">
        <v>986</v>
      </c>
      <c r="B1221" s="405" t="str">
        <f t="shared" si="19"/>
        <v xml:space="preserve"> </v>
      </c>
      <c r="C1221" s="427" t="s">
        <v>2512</v>
      </c>
      <c r="D1221" s="430"/>
      <c r="E1221" s="453"/>
      <c r="F1221" s="433"/>
    </row>
    <row r="1222" spans="1:6">
      <c r="A1222" s="452">
        <v>987</v>
      </c>
      <c r="B1222" s="405" t="str">
        <f t="shared" si="19"/>
        <v xml:space="preserve"> </v>
      </c>
      <c r="C1222" s="427" t="s">
        <v>2512</v>
      </c>
      <c r="D1222" s="430"/>
      <c r="E1222" s="453"/>
      <c r="F1222" s="433"/>
    </row>
    <row r="1223" spans="1:6">
      <c r="A1223" s="452">
        <v>988</v>
      </c>
      <c r="B1223" s="405" t="str">
        <f t="shared" si="19"/>
        <v>Daniel Perry U15B</v>
      </c>
      <c r="C1223" s="427" t="s">
        <v>2512</v>
      </c>
      <c r="D1223" s="430" t="s">
        <v>129</v>
      </c>
      <c r="E1223" s="453">
        <v>38027</v>
      </c>
      <c r="F1223" s="433" t="s">
        <v>2561</v>
      </c>
    </row>
    <row r="1224" spans="1:6">
      <c r="A1224" s="452">
        <v>989</v>
      </c>
      <c r="B1224" s="405" t="str">
        <f t="shared" si="19"/>
        <v xml:space="preserve"> </v>
      </c>
      <c r="C1224" s="427" t="s">
        <v>2512</v>
      </c>
      <c r="D1224" s="430"/>
      <c r="E1224" s="453"/>
      <c r="F1224" s="433"/>
    </row>
    <row r="1225" spans="1:6">
      <c r="A1225" s="452">
        <v>990</v>
      </c>
      <c r="B1225" s="405" t="str">
        <f t="shared" si="19"/>
        <v xml:space="preserve"> </v>
      </c>
      <c r="C1225" s="427" t="s">
        <v>2512</v>
      </c>
      <c r="D1225" s="430"/>
      <c r="E1225" s="453"/>
      <c r="F1225" s="433"/>
    </row>
    <row r="1226" spans="1:6">
      <c r="A1226" s="452">
        <v>991</v>
      </c>
      <c r="B1226" s="405" t="s">
        <v>3097</v>
      </c>
      <c r="C1226" s="427" t="s">
        <v>2512</v>
      </c>
      <c r="D1226" s="430"/>
      <c r="E1226" s="453"/>
      <c r="F1226" s="433"/>
    </row>
    <row r="1227" spans="1:6">
      <c r="A1227" s="452">
        <v>992</v>
      </c>
      <c r="B1227" s="405" t="s">
        <v>3098</v>
      </c>
      <c r="C1227" s="427" t="s">
        <v>2512</v>
      </c>
      <c r="D1227" s="430"/>
      <c r="E1227" s="453"/>
      <c r="F1227" s="433"/>
    </row>
    <row r="1228" spans="1:6">
      <c r="A1228" s="452">
        <v>993</v>
      </c>
      <c r="B1228" s="405" t="str">
        <f t="shared" si="19"/>
        <v>Alice Adams U17W</v>
      </c>
      <c r="C1228" s="427" t="s">
        <v>2512</v>
      </c>
      <c r="D1228" s="430" t="s">
        <v>130</v>
      </c>
      <c r="E1228" s="453">
        <v>37330</v>
      </c>
      <c r="F1228" s="433" t="s">
        <v>2562</v>
      </c>
    </row>
    <row r="1229" spans="1:6">
      <c r="A1229" s="452">
        <v>994</v>
      </c>
      <c r="B1229" s="405" t="str">
        <f t="shared" si="19"/>
        <v>Gemma Wyatt U15G</v>
      </c>
      <c r="C1229" s="427" t="s">
        <v>2512</v>
      </c>
      <c r="D1229" s="430" t="s">
        <v>128</v>
      </c>
      <c r="E1229" s="419">
        <v>37777</v>
      </c>
      <c r="F1229" s="433" t="s">
        <v>2563</v>
      </c>
    </row>
    <row r="1230" spans="1:6">
      <c r="A1230" s="452">
        <v>995</v>
      </c>
      <c r="B1230" s="405" t="s">
        <v>3099</v>
      </c>
      <c r="C1230" s="427" t="s">
        <v>2512</v>
      </c>
      <c r="D1230" s="430"/>
      <c r="E1230" s="453"/>
      <c r="F1230" s="433"/>
    </row>
    <row r="1231" spans="1:6">
      <c r="A1231" s="452">
        <v>996</v>
      </c>
      <c r="B1231" s="405" t="str">
        <f t="shared" si="19"/>
        <v xml:space="preserve"> </v>
      </c>
      <c r="C1231" s="427" t="s">
        <v>2512</v>
      </c>
      <c r="D1231" s="430"/>
      <c r="E1231" s="453"/>
      <c r="F1231" s="433"/>
    </row>
    <row r="1232" spans="1:6">
      <c r="A1232" s="452">
        <v>997</v>
      </c>
      <c r="B1232" s="405" t="str">
        <f t="shared" si="19"/>
        <v>Clint Cornick SM</v>
      </c>
      <c r="C1232" s="427" t="s">
        <v>2512</v>
      </c>
      <c r="D1232" s="430" t="s">
        <v>137</v>
      </c>
      <c r="E1232" s="419">
        <v>28047</v>
      </c>
      <c r="F1232" s="433" t="s">
        <v>2564</v>
      </c>
    </row>
    <row r="1233" spans="1:6">
      <c r="A1233" s="452">
        <v>998</v>
      </c>
      <c r="B1233" s="405" t="str">
        <f t="shared" si="19"/>
        <v>Adam Gough SM</v>
      </c>
      <c r="C1233" s="427" t="s">
        <v>2512</v>
      </c>
      <c r="D1233" s="430" t="s">
        <v>137</v>
      </c>
      <c r="E1233" s="419">
        <v>30596</v>
      </c>
      <c r="F1233" s="433" t="s">
        <v>2565</v>
      </c>
    </row>
    <row r="1234" spans="1:6">
      <c r="A1234" s="452">
        <v>999</v>
      </c>
      <c r="B1234" s="405" t="str">
        <f t="shared" si="19"/>
        <v xml:space="preserve"> </v>
      </c>
      <c r="C1234" s="427" t="s">
        <v>2512</v>
      </c>
      <c r="D1234" s="430"/>
      <c r="E1234" s="453"/>
      <c r="F1234" s="433"/>
    </row>
    <row r="1235" spans="1:6">
      <c r="A1235" s="452">
        <v>1000</v>
      </c>
      <c r="B1235" s="405" t="str">
        <f t="shared" si="19"/>
        <v xml:space="preserve"> </v>
      </c>
      <c r="C1235" s="427" t="s">
        <v>2512</v>
      </c>
      <c r="D1235" s="430"/>
      <c r="E1235" s="453"/>
      <c r="F1235" s="454"/>
    </row>
    <row r="1236" spans="1:6">
      <c r="A1236" s="450">
        <v>2226</v>
      </c>
      <c r="B1236" s="600" t="str">
        <f t="shared" si="19"/>
        <v>Erin Lee U17W</v>
      </c>
      <c r="C1236" s="427" t="s">
        <v>2512</v>
      </c>
      <c r="D1236" s="430" t="s">
        <v>130</v>
      </c>
      <c r="E1236" s="453">
        <v>37158</v>
      </c>
      <c r="F1236" s="448" t="s">
        <v>2521</v>
      </c>
    </row>
    <row r="1237" spans="1:6">
      <c r="A1237" s="450">
        <v>2227</v>
      </c>
      <c r="B1237" s="600" t="str">
        <f t="shared" si="19"/>
        <v>Jacob Cox U17M</v>
      </c>
      <c r="C1237" s="427" t="s">
        <v>2512</v>
      </c>
      <c r="D1237" s="430" t="s">
        <v>131</v>
      </c>
      <c r="E1237" s="453">
        <v>37138</v>
      </c>
      <c r="F1237" s="448" t="s">
        <v>2524</v>
      </c>
    </row>
    <row r="1238" spans="1:6">
      <c r="A1238" s="450">
        <v>2228</v>
      </c>
      <c r="B1238" s="600" t="str">
        <f t="shared" si="19"/>
        <v>Molly Lardner U17W</v>
      </c>
      <c r="C1238" s="427" t="s">
        <v>2512</v>
      </c>
      <c r="D1238" s="430" t="s">
        <v>130</v>
      </c>
      <c r="E1238" s="453">
        <v>37148</v>
      </c>
      <c r="F1238" s="448" t="s">
        <v>3091</v>
      </c>
    </row>
    <row r="1239" spans="1:6">
      <c r="A1239" s="450">
        <v>2229</v>
      </c>
      <c r="B1239" s="600" t="str">
        <f t="shared" si="19"/>
        <v>Niamh McLeish U17W</v>
      </c>
      <c r="C1239" s="427" t="s">
        <v>2512</v>
      </c>
      <c r="D1239" s="430" t="s">
        <v>130</v>
      </c>
      <c r="E1239" s="453">
        <v>36969</v>
      </c>
      <c r="F1239" s="433" t="s">
        <v>2527</v>
      </c>
    </row>
    <row r="1240" spans="1:6">
      <c r="A1240" s="450">
        <v>2230</v>
      </c>
      <c r="B1240" s="600" t="str">
        <f t="shared" si="19"/>
        <v>Tom Crabtree U17M</v>
      </c>
      <c r="C1240" s="427" t="s">
        <v>2512</v>
      </c>
      <c r="D1240" s="430" t="s">
        <v>131</v>
      </c>
      <c r="E1240" s="453">
        <v>36841</v>
      </c>
      <c r="F1240" s="448" t="s">
        <v>2544</v>
      </c>
    </row>
    <row r="1241" spans="1:6">
      <c r="A1241" s="450">
        <v>2231</v>
      </c>
      <c r="B1241" s="600" t="str">
        <f t="shared" si="19"/>
        <v>Phillip Skelland U17M</v>
      </c>
      <c r="C1241" s="427" t="s">
        <v>2512</v>
      </c>
      <c r="D1241" s="430" t="s">
        <v>131</v>
      </c>
      <c r="E1241" s="453">
        <v>36812</v>
      </c>
      <c r="F1241" s="448" t="s">
        <v>2547</v>
      </c>
    </row>
    <row r="1242" spans="1:6">
      <c r="A1242" s="450">
        <v>2232</v>
      </c>
      <c r="B1242" s="600" t="str">
        <f t="shared" si="19"/>
        <v>Madeleine Johnson U17W</v>
      </c>
      <c r="C1242" s="427" t="s">
        <v>2512</v>
      </c>
      <c r="D1242" s="430" t="s">
        <v>130</v>
      </c>
      <c r="E1242" s="453">
        <v>37230</v>
      </c>
      <c r="F1242" s="448" t="s">
        <v>2548</v>
      </c>
    </row>
    <row r="1243" spans="1:6">
      <c r="A1243" s="450">
        <v>2233</v>
      </c>
      <c r="B1243" s="600" t="str">
        <f t="shared" si="19"/>
        <v>Olivia Willmore U17W</v>
      </c>
      <c r="C1243" s="427" t="s">
        <v>2512</v>
      </c>
      <c r="D1243" s="430" t="s">
        <v>130</v>
      </c>
      <c r="E1243" s="453">
        <v>37336</v>
      </c>
      <c r="F1243" s="433" t="s">
        <v>2552</v>
      </c>
    </row>
    <row r="1244" spans="1:6">
      <c r="A1244" s="450">
        <v>2234</v>
      </c>
      <c r="B1244" s="600" t="str">
        <f t="shared" si="19"/>
        <v xml:space="preserve"> </v>
      </c>
      <c r="C1244" s="427" t="s">
        <v>2512</v>
      </c>
      <c r="D1244" s="372"/>
      <c r="E1244" s="374"/>
      <c r="F1244" s="372"/>
    </row>
    <row r="1245" spans="1:6">
      <c r="A1245" s="450">
        <v>2235</v>
      </c>
      <c r="B1245" s="600" t="str">
        <f t="shared" si="19"/>
        <v xml:space="preserve"> </v>
      </c>
      <c r="C1245" s="427" t="s">
        <v>2512</v>
      </c>
      <c r="D1245" s="372"/>
      <c r="E1245" s="373"/>
      <c r="F1245" s="375"/>
    </row>
    <row r="1246" spans="1:6">
      <c r="A1246" s="450">
        <v>2236</v>
      </c>
      <c r="B1246" s="600" t="str">
        <f t="shared" si="19"/>
        <v xml:space="preserve"> </v>
      </c>
      <c r="C1246" s="427" t="s">
        <v>2512</v>
      </c>
      <c r="D1246" s="372"/>
      <c r="E1246" s="434"/>
      <c r="F1246" s="428"/>
    </row>
    <row r="1247" spans="1:6">
      <c r="A1247" s="450">
        <v>2237</v>
      </c>
      <c r="B1247" s="600" t="str">
        <f t="shared" si="19"/>
        <v xml:space="preserve"> </v>
      </c>
      <c r="C1247" s="427" t="s">
        <v>2512</v>
      </c>
      <c r="D1247" s="372"/>
      <c r="E1247" s="373"/>
      <c r="F1247" s="455"/>
    </row>
    <row r="1248" spans="1:6">
      <c r="A1248" s="450">
        <v>2238</v>
      </c>
      <c r="B1248" s="600" t="str">
        <f t="shared" si="19"/>
        <v xml:space="preserve"> </v>
      </c>
      <c r="C1248" s="427" t="s">
        <v>2512</v>
      </c>
      <c r="D1248" s="315"/>
      <c r="E1248" s="343"/>
      <c r="F1248" s="315"/>
    </row>
    <row r="1249" spans="1:6">
      <c r="A1249" s="450">
        <v>2239</v>
      </c>
      <c r="B1249" s="600" t="str">
        <f t="shared" si="19"/>
        <v xml:space="preserve"> </v>
      </c>
      <c r="C1249" s="427" t="s">
        <v>2512</v>
      </c>
      <c r="D1249" s="372"/>
      <c r="E1249" s="431"/>
      <c r="F1249" s="433"/>
    </row>
    <row r="1250" spans="1:6">
      <c r="A1250" s="450">
        <v>2240</v>
      </c>
      <c r="B1250" s="600" t="str">
        <f t="shared" si="19"/>
        <v xml:space="preserve"> </v>
      </c>
      <c r="C1250" s="427" t="s">
        <v>2512</v>
      </c>
      <c r="D1250" s="372"/>
      <c r="E1250" s="437"/>
      <c r="F1250" s="443"/>
    </row>
    <row r="1251" spans="1:6">
      <c r="A1251" s="450">
        <v>2241</v>
      </c>
      <c r="B1251" s="600" t="str">
        <f t="shared" si="19"/>
        <v xml:space="preserve"> </v>
      </c>
      <c r="C1251" s="427" t="s">
        <v>2512</v>
      </c>
      <c r="D1251" s="372"/>
      <c r="E1251" s="456"/>
      <c r="F1251" s="443"/>
    </row>
    <row r="1252" spans="1:6">
      <c r="A1252" s="450">
        <v>2242</v>
      </c>
      <c r="B1252" s="600" t="str">
        <f t="shared" si="19"/>
        <v xml:space="preserve"> </v>
      </c>
      <c r="C1252" s="427" t="s">
        <v>2512</v>
      </c>
      <c r="D1252" s="372"/>
      <c r="E1252" s="374"/>
      <c r="F1252" s="372"/>
    </row>
    <row r="1253" spans="1:6">
      <c r="A1253" s="450">
        <v>2243</v>
      </c>
      <c r="B1253" s="600" t="str">
        <f t="shared" si="19"/>
        <v xml:space="preserve"> </v>
      </c>
      <c r="C1253" s="427" t="s">
        <v>2512</v>
      </c>
      <c r="D1253" s="372"/>
      <c r="E1253" s="456"/>
      <c r="F1253" s="372"/>
    </row>
    <row r="1254" spans="1:6">
      <c r="A1254" s="450">
        <v>2244</v>
      </c>
      <c r="B1254" s="600" t="str">
        <f t="shared" si="19"/>
        <v xml:space="preserve"> </v>
      </c>
      <c r="C1254" s="427" t="s">
        <v>2512</v>
      </c>
      <c r="D1254" s="372"/>
      <c r="E1254" s="456"/>
      <c r="F1254" s="375"/>
    </row>
    <row r="1255" spans="1:6">
      <c r="A1255" s="450">
        <v>2245</v>
      </c>
      <c r="B1255" s="600" t="str">
        <f t="shared" si="19"/>
        <v xml:space="preserve"> </v>
      </c>
      <c r="C1255" s="427" t="s">
        <v>2512</v>
      </c>
      <c r="D1255" s="372"/>
      <c r="E1255" s="377"/>
      <c r="F1255" s="375"/>
    </row>
    <row r="1256" spans="1:6">
      <c r="A1256" s="450">
        <v>2246</v>
      </c>
      <c r="B1256" s="600" t="str">
        <f t="shared" si="19"/>
        <v xml:space="preserve"> </v>
      </c>
      <c r="C1256" s="427" t="s">
        <v>2512</v>
      </c>
      <c r="D1256" s="372"/>
      <c r="E1256" s="456"/>
      <c r="F1256" s="372"/>
    </row>
    <row r="1257" spans="1:6">
      <c r="A1257" s="450">
        <v>2247</v>
      </c>
      <c r="B1257" s="600" t="str">
        <f t="shared" si="19"/>
        <v xml:space="preserve"> </v>
      </c>
      <c r="C1257" s="427" t="s">
        <v>2512</v>
      </c>
      <c r="D1257" s="372"/>
      <c r="E1257" s="434"/>
      <c r="F1257" s="433"/>
    </row>
    <row r="1258" spans="1:6">
      <c r="A1258" s="450">
        <v>2248</v>
      </c>
      <c r="B1258" s="600" t="str">
        <f t="shared" si="19"/>
        <v xml:space="preserve"> </v>
      </c>
      <c r="C1258" s="427" t="s">
        <v>2512</v>
      </c>
      <c r="D1258" s="372"/>
      <c r="E1258" s="437"/>
      <c r="F1258" s="372"/>
    </row>
    <row r="1259" spans="1:6">
      <c r="A1259" s="450">
        <v>2249</v>
      </c>
      <c r="B1259" s="600" t="str">
        <f t="shared" si="19"/>
        <v xml:space="preserve"> </v>
      </c>
      <c r="C1259" s="427" t="s">
        <v>2512</v>
      </c>
      <c r="D1259" s="372"/>
      <c r="E1259" s="437"/>
      <c r="F1259" s="372"/>
    </row>
    <row r="1260" spans="1:6">
      <c r="A1260" s="450">
        <v>2250</v>
      </c>
      <c r="B1260" s="600" t="str">
        <f t="shared" si="19"/>
        <v xml:space="preserve"> </v>
      </c>
      <c r="C1260" s="427" t="s">
        <v>2512</v>
      </c>
      <c r="D1260" s="372"/>
      <c r="E1260" s="434"/>
      <c r="F1260" s="433"/>
    </row>
    <row r="1261" spans="1:6">
      <c r="A1261" s="451" t="s">
        <v>2567</v>
      </c>
      <c r="B1261" s="405" t="str">
        <f t="shared" si="19"/>
        <v xml:space="preserve"> </v>
      </c>
      <c r="C1261" s="427"/>
      <c r="D1261" s="428"/>
      <c r="E1261" s="404"/>
      <c r="F1261" s="427"/>
    </row>
    <row r="1262" spans="1:6">
      <c r="A1262" s="457">
        <v>1001</v>
      </c>
      <c r="B1262" s="405" t="str">
        <f t="shared" si="19"/>
        <v>Melissa Aspinall SW</v>
      </c>
      <c r="C1262" s="457" t="s">
        <v>2568</v>
      </c>
      <c r="D1262" s="458" t="s">
        <v>233</v>
      </c>
      <c r="E1262" s="459">
        <v>27754</v>
      </c>
      <c r="F1262" s="460" t="s">
        <v>2569</v>
      </c>
    </row>
    <row r="1263" spans="1:6">
      <c r="A1263" s="457">
        <v>1002</v>
      </c>
      <c r="B1263" s="405" t="str">
        <f t="shared" si="19"/>
        <v>Phoebe Aspinall U13G</v>
      </c>
      <c r="C1263" s="457" t="s">
        <v>2568</v>
      </c>
      <c r="D1263" s="458" t="s">
        <v>126</v>
      </c>
      <c r="E1263" s="459">
        <v>38295</v>
      </c>
      <c r="F1263" s="460" t="s">
        <v>2570</v>
      </c>
    </row>
    <row r="1264" spans="1:6">
      <c r="A1264" s="457">
        <v>1003</v>
      </c>
      <c r="B1264" s="405" t="str">
        <f t="shared" si="19"/>
        <v>Abigail Barton SW</v>
      </c>
      <c r="C1264" s="457" t="s">
        <v>2568</v>
      </c>
      <c r="D1264" s="458" t="s">
        <v>233</v>
      </c>
      <c r="E1264" s="459">
        <v>35165</v>
      </c>
      <c r="F1264" s="460" t="s">
        <v>1374</v>
      </c>
    </row>
    <row r="1265" spans="1:6">
      <c r="A1265" s="457">
        <v>1004</v>
      </c>
      <c r="B1265" s="405" t="str">
        <f t="shared" si="19"/>
        <v>Marc Braddock SM</v>
      </c>
      <c r="C1265" s="457" t="s">
        <v>2568</v>
      </c>
      <c r="D1265" s="458" t="s">
        <v>137</v>
      </c>
      <c r="E1265" s="459">
        <v>24340</v>
      </c>
      <c r="F1265" s="460" t="s">
        <v>2571</v>
      </c>
    </row>
    <row r="1266" spans="1:6">
      <c r="A1266" s="457">
        <v>1005</v>
      </c>
      <c r="B1266" s="405" t="str">
        <f t="shared" si="19"/>
        <v>Robin Callender SM</v>
      </c>
      <c r="C1266" s="457" t="s">
        <v>2568</v>
      </c>
      <c r="D1266" s="458" t="s">
        <v>137</v>
      </c>
      <c r="E1266" s="459">
        <v>19936</v>
      </c>
      <c r="F1266" s="460" t="s">
        <v>2572</v>
      </c>
    </row>
    <row r="1267" spans="1:6">
      <c r="A1267" s="457">
        <v>1006</v>
      </c>
      <c r="B1267" s="405" t="str">
        <f t="shared" si="19"/>
        <v>Ellie Chivers U15G</v>
      </c>
      <c r="C1267" s="457" t="s">
        <v>2568</v>
      </c>
      <c r="D1267" s="458" t="s">
        <v>128</v>
      </c>
      <c r="E1267" s="459">
        <v>37880</v>
      </c>
      <c r="F1267" s="460" t="s">
        <v>2573</v>
      </c>
    </row>
    <row r="1268" spans="1:6">
      <c r="A1268" s="457">
        <v>1007</v>
      </c>
      <c r="B1268" s="405" t="str">
        <f t="shared" si="19"/>
        <v>Bobby Clark U17M</v>
      </c>
      <c r="C1268" s="457" t="s">
        <v>2568</v>
      </c>
      <c r="D1268" s="458" t="s">
        <v>131</v>
      </c>
      <c r="E1268" s="459">
        <v>37285</v>
      </c>
      <c r="F1268" s="460" t="s">
        <v>2574</v>
      </c>
    </row>
    <row r="1269" spans="1:6">
      <c r="A1269" s="457">
        <v>1008</v>
      </c>
      <c r="B1269" s="405" t="str">
        <f t="shared" si="19"/>
        <v>Molly Clinkard U15G</v>
      </c>
      <c r="C1269" s="457" t="s">
        <v>2568</v>
      </c>
      <c r="D1269" s="458" t="s">
        <v>128</v>
      </c>
      <c r="E1269" s="459">
        <v>37516</v>
      </c>
      <c r="F1269" s="460" t="s">
        <v>2575</v>
      </c>
    </row>
    <row r="1270" spans="1:6">
      <c r="A1270" s="457">
        <v>1009</v>
      </c>
      <c r="B1270" s="405" t="str">
        <f t="shared" si="19"/>
        <v>Charlie Cook U15B</v>
      </c>
      <c r="C1270" s="457" t="s">
        <v>2568</v>
      </c>
      <c r="D1270" s="458" t="s">
        <v>129</v>
      </c>
      <c r="E1270" s="459">
        <v>37751</v>
      </c>
      <c r="F1270" s="460" t="s">
        <v>2576</v>
      </c>
    </row>
    <row r="1271" spans="1:6">
      <c r="A1271" s="457">
        <v>1010</v>
      </c>
      <c r="B1271" s="405" t="str">
        <f t="shared" si="19"/>
        <v>Helen Cook SW</v>
      </c>
      <c r="C1271" s="457" t="s">
        <v>2568</v>
      </c>
      <c r="D1271" s="458" t="s">
        <v>233</v>
      </c>
      <c r="E1271" s="459">
        <v>25635</v>
      </c>
      <c r="F1271" s="460" t="s">
        <v>2577</v>
      </c>
    </row>
    <row r="1272" spans="1:6">
      <c r="A1272" s="457">
        <v>1011</v>
      </c>
      <c r="B1272" s="405" t="str">
        <f t="shared" ref="B1272:B1335" si="20">F1272&amp;" "&amp;D1272</f>
        <v>Emily Dibble U20W</v>
      </c>
      <c r="C1272" s="457" t="s">
        <v>2568</v>
      </c>
      <c r="D1272" s="458" t="s">
        <v>1168</v>
      </c>
      <c r="E1272" s="459">
        <v>36420</v>
      </c>
      <c r="F1272" s="460" t="s">
        <v>3018</v>
      </c>
    </row>
    <row r="1273" spans="1:6">
      <c r="A1273" s="457">
        <v>1012</v>
      </c>
      <c r="B1273" s="405" t="str">
        <f t="shared" si="20"/>
        <v>Jacob Dibble U15B</v>
      </c>
      <c r="C1273" s="457" t="s">
        <v>2568</v>
      </c>
      <c r="D1273" s="458" t="s">
        <v>129</v>
      </c>
      <c r="E1273" s="459">
        <v>37787</v>
      </c>
      <c r="F1273" s="460" t="s">
        <v>3019</v>
      </c>
    </row>
    <row r="1274" spans="1:6">
      <c r="A1274" s="457">
        <v>1013</v>
      </c>
      <c r="B1274" s="405" t="str">
        <f t="shared" si="20"/>
        <v>Fabian Edgar U15B</v>
      </c>
      <c r="C1274" s="457" t="s">
        <v>2568</v>
      </c>
      <c r="D1274" s="458" t="s">
        <v>129</v>
      </c>
      <c r="E1274" s="459">
        <v>38163</v>
      </c>
      <c r="F1274" s="460" t="s">
        <v>2578</v>
      </c>
    </row>
    <row r="1275" spans="1:6">
      <c r="A1275" s="457">
        <v>1014</v>
      </c>
      <c r="B1275" s="405" t="str">
        <f t="shared" si="20"/>
        <v>Phil Edgar SM</v>
      </c>
      <c r="C1275" s="457" t="s">
        <v>2568</v>
      </c>
      <c r="D1275" s="458" t="s">
        <v>137</v>
      </c>
      <c r="E1275" s="459">
        <v>26354</v>
      </c>
      <c r="F1275" s="460" t="s">
        <v>2580</v>
      </c>
    </row>
    <row r="1276" spans="1:6">
      <c r="A1276" s="457">
        <v>1015</v>
      </c>
      <c r="B1276" s="405" t="str">
        <f t="shared" si="20"/>
        <v>Julia Fallows U13G</v>
      </c>
      <c r="C1276" s="457" t="s">
        <v>2568</v>
      </c>
      <c r="D1276" s="458" t="s">
        <v>126</v>
      </c>
      <c r="E1276" s="459">
        <v>38288</v>
      </c>
      <c r="F1276" s="460" t="s">
        <v>3020</v>
      </c>
    </row>
    <row r="1277" spans="1:6">
      <c r="A1277" s="457">
        <v>1016</v>
      </c>
      <c r="B1277" s="405" t="str">
        <f t="shared" si="20"/>
        <v>Archie Fouracres U17M</v>
      </c>
      <c r="C1277" s="457" t="s">
        <v>2568</v>
      </c>
      <c r="D1277" s="458" t="s">
        <v>131</v>
      </c>
      <c r="E1277" s="459">
        <v>37282</v>
      </c>
      <c r="F1277" s="460" t="s">
        <v>3021</v>
      </c>
    </row>
    <row r="1278" spans="1:6">
      <c r="A1278" s="457">
        <v>1017</v>
      </c>
      <c r="B1278" s="405" t="str">
        <f t="shared" si="20"/>
        <v>Arthur Green U15B</v>
      </c>
      <c r="C1278" s="457" t="s">
        <v>2568</v>
      </c>
      <c r="D1278" s="458" t="s">
        <v>129</v>
      </c>
      <c r="E1278" s="459">
        <v>38050</v>
      </c>
      <c r="F1278" s="460" t="s">
        <v>3022</v>
      </c>
    </row>
    <row r="1279" spans="1:6">
      <c r="A1279" s="457">
        <v>1018</v>
      </c>
      <c r="B1279" s="405" t="str">
        <f t="shared" si="20"/>
        <v>Alice Grosjean SW</v>
      </c>
      <c r="C1279" s="457" t="s">
        <v>2568</v>
      </c>
      <c r="D1279" s="458" t="s">
        <v>233</v>
      </c>
      <c r="E1279" s="459">
        <v>34231</v>
      </c>
      <c r="F1279" s="460" t="s">
        <v>2581</v>
      </c>
    </row>
    <row r="1280" spans="1:6">
      <c r="A1280" s="457">
        <v>1019</v>
      </c>
      <c r="B1280" s="405" t="str">
        <f t="shared" si="20"/>
        <v>Peter Grosjean SM</v>
      </c>
      <c r="C1280" s="457" t="s">
        <v>2568</v>
      </c>
      <c r="D1280" s="458" t="s">
        <v>137</v>
      </c>
      <c r="E1280" s="459">
        <v>20517</v>
      </c>
      <c r="F1280" s="460" t="s">
        <v>2582</v>
      </c>
    </row>
    <row r="1281" spans="1:6">
      <c r="A1281" s="457">
        <v>1020</v>
      </c>
      <c r="B1281" s="405" t="str">
        <f t="shared" si="20"/>
        <v>Jamie Howe U13B</v>
      </c>
      <c r="C1281" s="457" t="s">
        <v>2568</v>
      </c>
      <c r="D1281" s="458" t="s">
        <v>127</v>
      </c>
      <c r="E1281" s="459">
        <v>38687</v>
      </c>
      <c r="F1281" s="460" t="s">
        <v>3023</v>
      </c>
    </row>
    <row r="1282" spans="1:6">
      <c r="A1282" s="457">
        <v>1021</v>
      </c>
      <c r="B1282" s="405" t="str">
        <f t="shared" si="20"/>
        <v>Edan Hummel U15B</v>
      </c>
      <c r="C1282" s="457" t="s">
        <v>2568</v>
      </c>
      <c r="D1282" s="458" t="s">
        <v>129</v>
      </c>
      <c r="E1282" s="459">
        <v>37193</v>
      </c>
      <c r="F1282" s="460" t="s">
        <v>2583</v>
      </c>
    </row>
    <row r="1283" spans="1:6">
      <c r="A1283" s="457">
        <v>1022</v>
      </c>
      <c r="B1283" s="405" t="str">
        <f t="shared" si="20"/>
        <v>Tommy Hummel U13B</v>
      </c>
      <c r="C1283" s="457" t="s">
        <v>2568</v>
      </c>
      <c r="D1283" s="458" t="s">
        <v>127</v>
      </c>
      <c r="E1283" s="459">
        <v>38273</v>
      </c>
      <c r="F1283" s="460" t="s">
        <v>2584</v>
      </c>
    </row>
    <row r="1284" spans="1:6">
      <c r="A1284" s="457">
        <v>1023</v>
      </c>
      <c r="B1284" s="405" t="str">
        <f t="shared" si="20"/>
        <v>Ian Humphreys SM</v>
      </c>
      <c r="C1284" s="457" t="s">
        <v>2568</v>
      </c>
      <c r="D1284" s="458" t="s">
        <v>137</v>
      </c>
      <c r="E1284" s="459">
        <v>22909</v>
      </c>
      <c r="F1284" s="460" t="s">
        <v>2585</v>
      </c>
    </row>
    <row r="1285" spans="1:6">
      <c r="A1285" s="457">
        <v>1024</v>
      </c>
      <c r="B1285" s="405" t="str">
        <f t="shared" si="20"/>
        <v>Sam James U17M</v>
      </c>
      <c r="C1285" s="457" t="s">
        <v>2568</v>
      </c>
      <c r="D1285" s="458" t="s">
        <v>131</v>
      </c>
      <c r="E1285" s="459">
        <v>36779</v>
      </c>
      <c r="F1285" s="460" t="s">
        <v>3024</v>
      </c>
    </row>
    <row r="1286" spans="1:6">
      <c r="A1286" s="457">
        <v>1025</v>
      </c>
      <c r="B1286" s="405" t="str">
        <f t="shared" si="20"/>
        <v>Michael Jones U13B</v>
      </c>
      <c r="C1286" s="457" t="s">
        <v>2568</v>
      </c>
      <c r="D1286" s="458" t="s">
        <v>127</v>
      </c>
      <c r="E1286" s="459">
        <v>38567</v>
      </c>
      <c r="F1286" s="460" t="s">
        <v>2610</v>
      </c>
    </row>
    <row r="1287" spans="1:6">
      <c r="A1287" s="457">
        <v>1026</v>
      </c>
      <c r="B1287" s="405" t="str">
        <f t="shared" si="20"/>
        <v>Cosmo Keene U15B</v>
      </c>
      <c r="C1287" s="457" t="s">
        <v>2568</v>
      </c>
      <c r="D1287" s="458" t="s">
        <v>129</v>
      </c>
      <c r="E1287" s="459">
        <v>37618</v>
      </c>
      <c r="F1287" s="460" t="s">
        <v>2586</v>
      </c>
    </row>
    <row r="1288" spans="1:6">
      <c r="A1288" s="457">
        <v>1027</v>
      </c>
      <c r="B1288" s="405" t="str">
        <f t="shared" si="20"/>
        <v>Dixie Keene U13G</v>
      </c>
      <c r="C1288" s="457" t="s">
        <v>2568</v>
      </c>
      <c r="D1288" s="458" t="s">
        <v>126</v>
      </c>
      <c r="E1288" s="459">
        <v>38543</v>
      </c>
      <c r="F1288" s="460" t="s">
        <v>2587</v>
      </c>
    </row>
    <row r="1289" spans="1:6">
      <c r="A1289" s="457">
        <v>1028</v>
      </c>
      <c r="B1289" s="405" t="str">
        <f t="shared" si="20"/>
        <v>Nathan Keene SM</v>
      </c>
      <c r="C1289" s="457" t="s">
        <v>2568</v>
      </c>
      <c r="D1289" s="458" t="s">
        <v>137</v>
      </c>
      <c r="E1289" s="459">
        <v>26830</v>
      </c>
      <c r="F1289" s="460" t="s">
        <v>2588</v>
      </c>
    </row>
    <row r="1290" spans="1:6">
      <c r="A1290" s="457">
        <v>1029</v>
      </c>
      <c r="B1290" s="405" t="str">
        <f t="shared" si="20"/>
        <v>David Kirkman SM</v>
      </c>
      <c r="C1290" s="457" t="s">
        <v>2568</v>
      </c>
      <c r="D1290" s="458" t="s">
        <v>137</v>
      </c>
      <c r="E1290" s="459">
        <v>22980</v>
      </c>
      <c r="F1290" s="460" t="s">
        <v>2589</v>
      </c>
    </row>
    <row r="1291" spans="1:6">
      <c r="A1291" s="457">
        <v>1030</v>
      </c>
      <c r="B1291" s="405" t="str">
        <f t="shared" si="20"/>
        <v>Isabel Lavender U15G</v>
      </c>
      <c r="C1291" s="457" t="s">
        <v>2568</v>
      </c>
      <c r="D1291" s="458" t="s">
        <v>128</v>
      </c>
      <c r="E1291" s="459">
        <v>38032</v>
      </c>
      <c r="F1291" s="460" t="s">
        <v>2590</v>
      </c>
    </row>
    <row r="1292" spans="1:6">
      <c r="A1292" s="457">
        <v>1031</v>
      </c>
      <c r="B1292" s="405" t="str">
        <f t="shared" si="20"/>
        <v>Minnie-May Mackay U15G</v>
      </c>
      <c r="C1292" s="457" t="s">
        <v>2568</v>
      </c>
      <c r="D1292" s="458" t="s">
        <v>128</v>
      </c>
      <c r="E1292" s="459">
        <v>37637</v>
      </c>
      <c r="F1292" s="460" t="s">
        <v>2591</v>
      </c>
    </row>
    <row r="1293" spans="1:6">
      <c r="A1293" s="457">
        <v>1032</v>
      </c>
      <c r="B1293" s="405" t="str">
        <f t="shared" si="20"/>
        <v>Archie MacKenzie U13B</v>
      </c>
      <c r="C1293" s="457" t="s">
        <v>2568</v>
      </c>
      <c r="D1293" s="458" t="s">
        <v>127</v>
      </c>
      <c r="E1293" s="459">
        <v>38328</v>
      </c>
      <c r="F1293" s="460" t="s">
        <v>3025</v>
      </c>
    </row>
    <row r="1294" spans="1:6">
      <c r="A1294" s="457">
        <v>1033</v>
      </c>
      <c r="B1294" s="405" t="str">
        <f t="shared" si="20"/>
        <v>Hamish Manley U15B</v>
      </c>
      <c r="C1294" s="457" t="s">
        <v>2568</v>
      </c>
      <c r="D1294" s="458" t="s">
        <v>129</v>
      </c>
      <c r="E1294" s="459">
        <v>37622</v>
      </c>
      <c r="F1294" s="460" t="s">
        <v>3026</v>
      </c>
    </row>
    <row r="1295" spans="1:6">
      <c r="A1295" s="457">
        <v>1034</v>
      </c>
      <c r="B1295" s="405" t="str">
        <f t="shared" si="20"/>
        <v>Keira Murrell U13G</v>
      </c>
      <c r="C1295" s="457" t="s">
        <v>2568</v>
      </c>
      <c r="D1295" s="458" t="s">
        <v>126</v>
      </c>
      <c r="E1295" s="459">
        <v>38676</v>
      </c>
      <c r="F1295" s="460" t="s">
        <v>3027</v>
      </c>
    </row>
    <row r="1296" spans="1:6">
      <c r="A1296" s="457">
        <v>1035</v>
      </c>
      <c r="B1296" s="405" t="str">
        <f t="shared" si="20"/>
        <v>Steve Njie SM</v>
      </c>
      <c r="C1296" s="457" t="s">
        <v>2568</v>
      </c>
      <c r="D1296" s="458" t="s">
        <v>137</v>
      </c>
      <c r="E1296" s="459">
        <v>27599</v>
      </c>
      <c r="F1296" s="460" t="s">
        <v>3028</v>
      </c>
    </row>
    <row r="1297" spans="1:6">
      <c r="A1297" s="457">
        <v>1036</v>
      </c>
      <c r="B1297" s="405" t="str">
        <f t="shared" si="20"/>
        <v>William Price-Lockyer U17M</v>
      </c>
      <c r="C1297" s="457" t="s">
        <v>2568</v>
      </c>
      <c r="D1297" s="458" t="s">
        <v>131</v>
      </c>
      <c r="E1297" s="459">
        <v>37088</v>
      </c>
      <c r="F1297" s="460" t="s">
        <v>2592</v>
      </c>
    </row>
    <row r="1298" spans="1:6">
      <c r="A1298" s="457">
        <v>1037</v>
      </c>
      <c r="B1298" s="405" t="str">
        <f t="shared" si="20"/>
        <v>Jim Lockyer SM</v>
      </c>
      <c r="C1298" s="457" t="s">
        <v>2568</v>
      </c>
      <c r="D1298" s="458" t="s">
        <v>137</v>
      </c>
      <c r="E1298" s="459">
        <v>24626</v>
      </c>
      <c r="F1298" s="460" t="s">
        <v>2593</v>
      </c>
    </row>
    <row r="1299" spans="1:6">
      <c r="A1299" s="457">
        <v>1038</v>
      </c>
      <c r="B1299" s="405" t="str">
        <f t="shared" si="20"/>
        <v>Thea Piercy U13G</v>
      </c>
      <c r="C1299" s="457" t="s">
        <v>2568</v>
      </c>
      <c r="D1299" s="458" t="s">
        <v>126</v>
      </c>
      <c r="E1299" s="459">
        <v>38669</v>
      </c>
      <c r="F1299" s="460" t="s">
        <v>3029</v>
      </c>
    </row>
    <row r="1300" spans="1:6">
      <c r="A1300" s="457">
        <v>1039</v>
      </c>
      <c r="B1300" s="405" t="str">
        <f t="shared" si="20"/>
        <v>Ken Rampere M50</v>
      </c>
      <c r="C1300" s="457" t="s">
        <v>2568</v>
      </c>
      <c r="D1300" s="458" t="s">
        <v>1681</v>
      </c>
      <c r="E1300" s="459">
        <v>23323</v>
      </c>
      <c r="F1300" s="460" t="s">
        <v>2594</v>
      </c>
    </row>
    <row r="1301" spans="1:6">
      <c r="A1301" s="457">
        <v>1040</v>
      </c>
      <c r="B1301" s="405" t="str">
        <f t="shared" si="20"/>
        <v>Theo Rampere U15B</v>
      </c>
      <c r="C1301" s="457" t="s">
        <v>2568</v>
      </c>
      <c r="D1301" s="458" t="s">
        <v>129</v>
      </c>
      <c r="E1301" s="459">
        <v>37636</v>
      </c>
      <c r="F1301" s="460" t="s">
        <v>2595</v>
      </c>
    </row>
    <row r="1302" spans="1:6">
      <c r="A1302" s="457">
        <v>1041</v>
      </c>
      <c r="B1302" s="405" t="str">
        <f t="shared" si="20"/>
        <v>Anna Rose U15G</v>
      </c>
      <c r="C1302" s="461" t="s">
        <v>2568</v>
      </c>
      <c r="D1302" s="458" t="s">
        <v>128</v>
      </c>
      <c r="E1302" s="459">
        <v>38155</v>
      </c>
      <c r="F1302" s="460" t="s">
        <v>2596</v>
      </c>
    </row>
    <row r="1303" spans="1:6">
      <c r="A1303" s="457">
        <v>1042</v>
      </c>
      <c r="B1303" s="405" t="str">
        <f t="shared" si="20"/>
        <v>Allan Sandford SM</v>
      </c>
      <c r="C1303" s="457" t="s">
        <v>2568</v>
      </c>
      <c r="D1303" s="458" t="s">
        <v>137</v>
      </c>
      <c r="E1303" s="459">
        <v>19962</v>
      </c>
      <c r="F1303" s="460" t="s">
        <v>2598</v>
      </c>
    </row>
    <row r="1304" spans="1:6">
      <c r="A1304" s="457">
        <v>1043</v>
      </c>
      <c r="B1304" s="405" t="str">
        <f t="shared" si="20"/>
        <v>Sophie Sandford U20W</v>
      </c>
      <c r="C1304" s="457" t="s">
        <v>2568</v>
      </c>
      <c r="D1304" s="458" t="s">
        <v>1168</v>
      </c>
      <c r="E1304" s="459">
        <v>35884</v>
      </c>
      <c r="F1304" s="460" t="s">
        <v>2599</v>
      </c>
    </row>
    <row r="1305" spans="1:6">
      <c r="A1305" s="457">
        <v>1044</v>
      </c>
      <c r="B1305" s="405" t="str">
        <f t="shared" si="20"/>
        <v>Charlotte Scriven SW</v>
      </c>
      <c r="C1305" s="457" t="s">
        <v>2568</v>
      </c>
      <c r="D1305" s="458" t="s">
        <v>233</v>
      </c>
      <c r="E1305" s="459">
        <v>34233</v>
      </c>
      <c r="F1305" s="460" t="s">
        <v>2597</v>
      </c>
    </row>
    <row r="1306" spans="1:6">
      <c r="A1306" s="457">
        <v>1045</v>
      </c>
      <c r="B1306" s="405" t="str">
        <f t="shared" si="20"/>
        <v>Femke Septer U13G</v>
      </c>
      <c r="C1306" s="457" t="s">
        <v>2568</v>
      </c>
      <c r="D1306" s="458" t="s">
        <v>126</v>
      </c>
      <c r="E1306" s="459">
        <v>38048</v>
      </c>
      <c r="F1306" s="460" t="s">
        <v>2600</v>
      </c>
    </row>
    <row r="1307" spans="1:6">
      <c r="A1307" s="457">
        <v>1046</v>
      </c>
      <c r="B1307" s="405" t="str">
        <f t="shared" si="20"/>
        <v>Polly Shellard  U13G</v>
      </c>
      <c r="C1307" s="457" t="s">
        <v>2568</v>
      </c>
      <c r="D1307" s="458" t="s">
        <v>126</v>
      </c>
      <c r="E1307" s="459">
        <v>38231</v>
      </c>
      <c r="F1307" s="460" t="s">
        <v>2601</v>
      </c>
    </row>
    <row r="1308" spans="1:6">
      <c r="A1308" s="457">
        <v>1047</v>
      </c>
      <c r="B1308" s="405" t="str">
        <f t="shared" si="20"/>
        <v>Robin Shellard SM</v>
      </c>
      <c r="C1308" s="457" t="s">
        <v>2568</v>
      </c>
      <c r="D1308" s="458" t="s">
        <v>137</v>
      </c>
      <c r="E1308" s="459">
        <v>23106</v>
      </c>
      <c r="F1308" s="460" t="s">
        <v>2611</v>
      </c>
    </row>
    <row r="1309" spans="1:6">
      <c r="A1309" s="457">
        <v>1048</v>
      </c>
      <c r="B1309" s="405" t="str">
        <f t="shared" si="20"/>
        <v>Suzanne Shellard SW</v>
      </c>
      <c r="C1309" s="457" t="s">
        <v>2568</v>
      </c>
      <c r="D1309" s="458" t="s">
        <v>233</v>
      </c>
      <c r="E1309" s="459">
        <v>25264</v>
      </c>
      <c r="F1309" s="460" t="s">
        <v>2612</v>
      </c>
    </row>
    <row r="1310" spans="1:6">
      <c r="A1310" s="457">
        <v>1049</v>
      </c>
      <c r="B1310" s="405" t="str">
        <f t="shared" si="20"/>
        <v>Heidi Stillwell U15G[17]</v>
      </c>
      <c r="C1310" s="457" t="s">
        <v>2568</v>
      </c>
      <c r="D1310" s="669" t="s">
        <v>3300</v>
      </c>
      <c r="E1310" s="459">
        <v>38217</v>
      </c>
      <c r="F1310" s="460" t="s">
        <v>2602</v>
      </c>
    </row>
    <row r="1311" spans="1:6">
      <c r="A1311" s="457">
        <v>1050</v>
      </c>
      <c r="B1311" s="405" t="str">
        <f t="shared" si="20"/>
        <v>Marc Stillwell SM</v>
      </c>
      <c r="C1311" s="457" t="s">
        <v>2568</v>
      </c>
      <c r="D1311" s="458" t="s">
        <v>137</v>
      </c>
      <c r="E1311" s="459">
        <v>29012</v>
      </c>
      <c r="F1311" s="460" t="s">
        <v>2603</v>
      </c>
    </row>
    <row r="1312" spans="1:6">
      <c r="A1312" s="457">
        <v>1051</v>
      </c>
      <c r="B1312" s="405" t="str">
        <f t="shared" si="20"/>
        <v>Sarah Stillwell SW</v>
      </c>
      <c r="C1312" s="457" t="s">
        <v>2568</v>
      </c>
      <c r="D1312" s="458" t="s">
        <v>233</v>
      </c>
      <c r="E1312" s="459">
        <v>28399</v>
      </c>
      <c r="F1312" s="460" t="s">
        <v>2604</v>
      </c>
    </row>
    <row r="1313" spans="1:6">
      <c r="A1313" s="457">
        <v>1052</v>
      </c>
      <c r="B1313" s="405" t="str">
        <f t="shared" si="20"/>
        <v>Jemima Stillwell U13G</v>
      </c>
      <c r="C1313" s="457" t="s">
        <v>2568</v>
      </c>
      <c r="D1313" s="458" t="s">
        <v>126</v>
      </c>
      <c r="E1313" s="459">
        <v>38217</v>
      </c>
      <c r="F1313" s="460" t="s">
        <v>2605</v>
      </c>
    </row>
    <row r="1314" spans="1:6">
      <c r="A1314" s="457">
        <v>1053</v>
      </c>
      <c r="B1314" s="405" t="str">
        <f t="shared" si="20"/>
        <v>Joanna Stimpson SW</v>
      </c>
      <c r="C1314" s="457" t="s">
        <v>2568</v>
      </c>
      <c r="D1314" s="458" t="s">
        <v>233</v>
      </c>
      <c r="E1314" s="459">
        <v>28922</v>
      </c>
      <c r="F1314" s="460" t="s">
        <v>2606</v>
      </c>
    </row>
    <row r="1315" spans="1:6">
      <c r="A1315" s="457">
        <v>1054</v>
      </c>
      <c r="B1315" s="405" t="str">
        <f t="shared" si="20"/>
        <v>Abbie Stride U15G</v>
      </c>
      <c r="C1315" s="457" t="s">
        <v>2568</v>
      </c>
      <c r="D1315" s="458" t="s">
        <v>128</v>
      </c>
      <c r="E1315" s="459">
        <v>37991</v>
      </c>
      <c r="F1315" s="460" t="s">
        <v>3030</v>
      </c>
    </row>
    <row r="1316" spans="1:6">
      <c r="A1316" s="457">
        <v>1055</v>
      </c>
      <c r="B1316" s="405" t="str">
        <f t="shared" si="20"/>
        <v>Charlotte Taylor U15G</v>
      </c>
      <c r="C1316" s="457" t="s">
        <v>2568</v>
      </c>
      <c r="D1316" s="458" t="s">
        <v>128</v>
      </c>
      <c r="E1316" s="459">
        <v>38222</v>
      </c>
      <c r="F1316" s="460" t="s">
        <v>2607</v>
      </c>
    </row>
    <row r="1317" spans="1:6">
      <c r="A1317" s="457">
        <v>1056</v>
      </c>
      <c r="B1317" s="405" t="str">
        <f t="shared" si="20"/>
        <v>Amelia Watson U15G</v>
      </c>
      <c r="C1317" s="457" t="s">
        <v>2568</v>
      </c>
      <c r="D1317" s="458" t="s">
        <v>128</v>
      </c>
      <c r="E1317" s="459">
        <v>37559</v>
      </c>
      <c r="F1317" s="460" t="s">
        <v>2608</v>
      </c>
    </row>
    <row r="1318" spans="1:6">
      <c r="A1318" s="457">
        <v>1057</v>
      </c>
      <c r="B1318" s="405" t="str">
        <f t="shared" si="20"/>
        <v>Izzy Wheeler U13G</v>
      </c>
      <c r="C1318" s="457" t="s">
        <v>2568</v>
      </c>
      <c r="D1318" s="458" t="s">
        <v>126</v>
      </c>
      <c r="E1318" s="459">
        <v>38700</v>
      </c>
      <c r="F1318" s="460" t="s">
        <v>3031</v>
      </c>
    </row>
    <row r="1319" spans="1:6">
      <c r="A1319" s="457">
        <v>1058</v>
      </c>
      <c r="B1319" s="405" t="str">
        <f t="shared" si="20"/>
        <v>Florence Willis U13G</v>
      </c>
      <c r="C1319" s="457" t="s">
        <v>2568</v>
      </c>
      <c r="D1319" s="458" t="s">
        <v>126</v>
      </c>
      <c r="E1319" s="459">
        <v>38928</v>
      </c>
      <c r="F1319" s="460" t="s">
        <v>3032</v>
      </c>
    </row>
    <row r="1320" spans="1:6">
      <c r="A1320" s="457">
        <v>1059</v>
      </c>
      <c r="B1320" s="405" t="str">
        <f t="shared" si="20"/>
        <v>Jemima Winsor U13G</v>
      </c>
      <c r="C1320" s="457" t="s">
        <v>2568</v>
      </c>
      <c r="D1320" s="458" t="s">
        <v>126</v>
      </c>
      <c r="E1320" s="459">
        <v>38896</v>
      </c>
      <c r="F1320" s="460" t="s">
        <v>3033</v>
      </c>
    </row>
    <row r="1321" spans="1:6">
      <c r="A1321" s="457">
        <v>1060</v>
      </c>
      <c r="B1321" s="405" t="str">
        <f t="shared" si="20"/>
        <v>Edward Yates U15B</v>
      </c>
      <c r="C1321" s="457" t="s">
        <v>2568</v>
      </c>
      <c r="D1321" s="458" t="s">
        <v>129</v>
      </c>
      <c r="E1321" s="459">
        <v>37879</v>
      </c>
      <c r="F1321" s="460" t="s">
        <v>2609</v>
      </c>
    </row>
    <row r="1322" spans="1:6">
      <c r="A1322" s="457">
        <v>1061</v>
      </c>
      <c r="B1322" s="405" t="str">
        <f t="shared" si="20"/>
        <v>Joe Keaney U13B</v>
      </c>
      <c r="C1322" s="457" t="s">
        <v>2568</v>
      </c>
      <c r="D1322" s="458" t="s">
        <v>127</v>
      </c>
      <c r="E1322" s="459"/>
      <c r="F1322" s="460" t="s">
        <v>3144</v>
      </c>
    </row>
    <row r="1323" spans="1:6">
      <c r="A1323" s="457">
        <v>1062</v>
      </c>
      <c r="B1323" s="405" t="str">
        <f t="shared" si="20"/>
        <v>Lucy Acott U13G</v>
      </c>
      <c r="C1323" s="457" t="s">
        <v>2568</v>
      </c>
      <c r="D1323" s="458" t="s">
        <v>126</v>
      </c>
      <c r="E1323" s="459"/>
      <c r="F1323" s="460" t="s">
        <v>3301</v>
      </c>
    </row>
    <row r="1324" spans="1:6">
      <c r="A1324" s="457">
        <v>1063</v>
      </c>
      <c r="B1324" s="405" t="str">
        <f t="shared" si="20"/>
        <v xml:space="preserve"> </v>
      </c>
      <c r="C1324" s="457" t="s">
        <v>2568</v>
      </c>
      <c r="D1324" s="458"/>
      <c r="E1324" s="459"/>
      <c r="F1324" s="460"/>
    </row>
    <row r="1325" spans="1:6">
      <c r="A1325" s="457">
        <v>1064</v>
      </c>
      <c r="B1325" s="405" t="str">
        <f t="shared" si="20"/>
        <v xml:space="preserve"> </v>
      </c>
      <c r="C1325" s="457" t="s">
        <v>2568</v>
      </c>
      <c r="D1325" s="458"/>
      <c r="E1325" s="459"/>
      <c r="F1325" s="460"/>
    </row>
    <row r="1326" spans="1:6">
      <c r="A1326" s="457">
        <v>1065</v>
      </c>
      <c r="B1326" s="405" t="str">
        <f t="shared" si="20"/>
        <v xml:space="preserve"> </v>
      </c>
      <c r="C1326" s="457" t="s">
        <v>2568</v>
      </c>
      <c r="D1326" s="458"/>
      <c r="E1326" s="459"/>
      <c r="F1326" s="460"/>
    </row>
    <row r="1327" spans="1:6">
      <c r="A1327" s="457">
        <v>1066</v>
      </c>
      <c r="B1327" s="405" t="str">
        <f t="shared" si="20"/>
        <v xml:space="preserve"> </v>
      </c>
      <c r="C1327" s="457" t="s">
        <v>2568</v>
      </c>
      <c r="D1327" s="458"/>
      <c r="E1327" s="459"/>
      <c r="F1327" s="460"/>
    </row>
    <row r="1328" spans="1:6">
      <c r="A1328" s="457">
        <v>1067</v>
      </c>
      <c r="B1328" s="405" t="str">
        <f t="shared" si="20"/>
        <v xml:space="preserve"> </v>
      </c>
      <c r="C1328" s="457" t="s">
        <v>2568</v>
      </c>
      <c r="D1328" s="458"/>
      <c r="E1328" s="459"/>
      <c r="F1328" s="460"/>
    </row>
    <row r="1329" spans="1:6">
      <c r="A1329" s="457">
        <v>1068</v>
      </c>
      <c r="B1329" s="405" t="str">
        <f t="shared" si="20"/>
        <v xml:space="preserve"> </v>
      </c>
      <c r="C1329" s="457" t="s">
        <v>2568</v>
      </c>
      <c r="D1329" s="458"/>
      <c r="E1329" s="459"/>
      <c r="F1329" s="460"/>
    </row>
    <row r="1330" spans="1:6">
      <c r="A1330" s="457">
        <v>1069</v>
      </c>
      <c r="B1330" s="405" t="str">
        <f t="shared" si="20"/>
        <v xml:space="preserve"> </v>
      </c>
      <c r="C1330" s="457" t="s">
        <v>2568</v>
      </c>
      <c r="D1330" s="458"/>
      <c r="E1330" s="462"/>
      <c r="F1330" s="460"/>
    </row>
    <row r="1331" spans="1:6">
      <c r="A1331" s="457">
        <v>1070</v>
      </c>
      <c r="B1331" s="405" t="str">
        <f t="shared" si="20"/>
        <v xml:space="preserve"> </v>
      </c>
      <c r="C1331" s="457" t="s">
        <v>2568</v>
      </c>
      <c r="D1331" s="458"/>
      <c r="E1331" s="459"/>
      <c r="F1331" s="460"/>
    </row>
    <row r="1332" spans="1:6">
      <c r="A1332" s="457">
        <v>1071</v>
      </c>
      <c r="B1332" s="405" t="str">
        <f t="shared" si="20"/>
        <v xml:space="preserve"> </v>
      </c>
      <c r="C1332" s="457" t="s">
        <v>2568</v>
      </c>
      <c r="D1332" s="458"/>
      <c r="E1332" s="459"/>
      <c r="F1332" s="460"/>
    </row>
    <row r="1333" spans="1:6">
      <c r="A1333" s="457">
        <v>1072</v>
      </c>
      <c r="B1333" s="405" t="str">
        <f t="shared" si="20"/>
        <v xml:space="preserve"> </v>
      </c>
      <c r="C1333" s="457" t="s">
        <v>2568</v>
      </c>
      <c r="D1333" s="458"/>
      <c r="E1333" s="459"/>
      <c r="F1333" s="460"/>
    </row>
    <row r="1334" spans="1:6">
      <c r="A1334" s="457">
        <v>1073</v>
      </c>
      <c r="B1334" s="405" t="str">
        <f t="shared" si="20"/>
        <v xml:space="preserve"> </v>
      </c>
      <c r="C1334" s="457" t="s">
        <v>2568</v>
      </c>
      <c r="D1334" s="458"/>
      <c r="E1334" s="459"/>
      <c r="F1334" s="460"/>
    </row>
    <row r="1335" spans="1:6">
      <c r="A1335" s="457">
        <v>1074</v>
      </c>
      <c r="B1335" s="405" t="str">
        <f t="shared" si="20"/>
        <v xml:space="preserve"> </v>
      </c>
      <c r="C1335" s="457" t="s">
        <v>2568</v>
      </c>
      <c r="D1335" s="458"/>
      <c r="E1335" s="459"/>
      <c r="F1335" s="460"/>
    </row>
    <row r="1336" spans="1:6">
      <c r="A1336" s="457">
        <v>1075</v>
      </c>
      <c r="B1336" s="405" t="str">
        <f t="shared" ref="B1336:B1386" si="21">F1336&amp;" "&amp;D1336</f>
        <v xml:space="preserve"> </v>
      </c>
      <c r="C1336" s="457" t="s">
        <v>2568</v>
      </c>
      <c r="D1336" s="458"/>
      <c r="E1336" s="459"/>
      <c r="F1336" s="460"/>
    </row>
    <row r="1337" spans="1:6">
      <c r="A1337" s="457">
        <v>1076</v>
      </c>
      <c r="B1337" s="405" t="str">
        <f t="shared" si="21"/>
        <v xml:space="preserve"> </v>
      </c>
      <c r="C1337" s="457" t="s">
        <v>2568</v>
      </c>
      <c r="D1337" s="458"/>
      <c r="E1337" s="459"/>
      <c r="F1337" s="460"/>
    </row>
    <row r="1338" spans="1:6">
      <c r="A1338" s="457">
        <v>1077</v>
      </c>
      <c r="B1338" s="405" t="str">
        <f t="shared" si="21"/>
        <v xml:space="preserve"> </v>
      </c>
      <c r="C1338" s="457" t="s">
        <v>2568</v>
      </c>
      <c r="D1338" s="458"/>
      <c r="E1338" s="459"/>
      <c r="F1338" s="460"/>
    </row>
    <row r="1339" spans="1:6">
      <c r="A1339" s="457">
        <v>1078</v>
      </c>
      <c r="B1339" s="405" t="str">
        <f t="shared" si="21"/>
        <v xml:space="preserve"> </v>
      </c>
      <c r="C1339" s="457" t="s">
        <v>2568</v>
      </c>
      <c r="D1339" s="458"/>
      <c r="E1339" s="459"/>
      <c r="F1339" s="460"/>
    </row>
    <row r="1340" spans="1:6">
      <c r="A1340" s="457">
        <v>1079</v>
      </c>
      <c r="B1340" s="405" t="str">
        <f t="shared" si="21"/>
        <v xml:space="preserve"> </v>
      </c>
      <c r="C1340" s="457" t="s">
        <v>2568</v>
      </c>
      <c r="D1340" s="458"/>
      <c r="E1340" s="459"/>
      <c r="F1340" s="460"/>
    </row>
    <row r="1341" spans="1:6">
      <c r="A1341" s="457">
        <v>1080</v>
      </c>
      <c r="B1341" s="405" t="str">
        <f t="shared" si="21"/>
        <v xml:space="preserve"> </v>
      </c>
      <c r="C1341" s="457" t="s">
        <v>2568</v>
      </c>
      <c r="D1341" s="458"/>
      <c r="E1341" s="459"/>
      <c r="F1341" s="460"/>
    </row>
    <row r="1342" spans="1:6">
      <c r="A1342" s="457">
        <v>1081</v>
      </c>
      <c r="B1342" s="405" t="str">
        <f t="shared" si="21"/>
        <v xml:space="preserve"> </v>
      </c>
      <c r="C1342" s="457" t="s">
        <v>2568</v>
      </c>
      <c r="D1342" s="458"/>
      <c r="E1342" s="459"/>
      <c r="F1342" s="460"/>
    </row>
    <row r="1343" spans="1:6">
      <c r="A1343" s="457">
        <v>1082</v>
      </c>
      <c r="B1343" s="405" t="str">
        <f t="shared" si="21"/>
        <v xml:space="preserve"> </v>
      </c>
      <c r="C1343" s="457" t="s">
        <v>2568</v>
      </c>
      <c r="D1343" s="458"/>
      <c r="E1343" s="459"/>
      <c r="F1343" s="460"/>
    </row>
    <row r="1344" spans="1:6">
      <c r="A1344" s="457">
        <v>1083</v>
      </c>
      <c r="B1344" s="405" t="str">
        <f t="shared" si="21"/>
        <v xml:space="preserve"> </v>
      </c>
      <c r="C1344" s="457" t="s">
        <v>2568</v>
      </c>
      <c r="D1344" s="458"/>
      <c r="E1344" s="459"/>
      <c r="F1344" s="460"/>
    </row>
    <row r="1345" spans="1:6">
      <c r="A1345" s="457">
        <v>1084</v>
      </c>
      <c r="B1345" s="405" t="str">
        <f t="shared" si="21"/>
        <v xml:space="preserve"> </v>
      </c>
      <c r="C1345" s="457" t="s">
        <v>2568</v>
      </c>
      <c r="D1345" s="458"/>
      <c r="E1345" s="459"/>
      <c r="F1345" s="460"/>
    </row>
    <row r="1346" spans="1:6">
      <c r="A1346" s="457">
        <v>1085</v>
      </c>
      <c r="B1346" s="405" t="str">
        <f t="shared" si="21"/>
        <v xml:space="preserve"> </v>
      </c>
      <c r="C1346" s="457" t="s">
        <v>2568</v>
      </c>
      <c r="D1346" s="458"/>
      <c r="E1346" s="459"/>
      <c r="F1346" s="460"/>
    </row>
    <row r="1347" spans="1:6">
      <c r="A1347" s="457">
        <v>1086</v>
      </c>
      <c r="B1347" s="405" t="str">
        <f t="shared" si="21"/>
        <v xml:space="preserve"> </v>
      </c>
      <c r="C1347" s="457" t="s">
        <v>2568</v>
      </c>
      <c r="D1347" s="458"/>
      <c r="E1347" s="459"/>
      <c r="F1347" s="460"/>
    </row>
    <row r="1348" spans="1:6">
      <c r="A1348" s="457">
        <v>1087</v>
      </c>
      <c r="B1348" s="405" t="str">
        <f t="shared" si="21"/>
        <v xml:space="preserve"> </v>
      </c>
      <c r="C1348" s="457" t="s">
        <v>2568</v>
      </c>
      <c r="D1348" s="458"/>
      <c r="E1348" s="459"/>
      <c r="F1348" s="460"/>
    </row>
    <row r="1349" spans="1:6">
      <c r="A1349" s="457">
        <v>1088</v>
      </c>
      <c r="B1349" s="405" t="str">
        <f t="shared" si="21"/>
        <v xml:space="preserve"> </v>
      </c>
      <c r="C1349" s="457" t="s">
        <v>2568</v>
      </c>
      <c r="D1349" s="458"/>
      <c r="E1349" s="459"/>
      <c r="F1349" s="460"/>
    </row>
    <row r="1350" spans="1:6">
      <c r="A1350" s="457">
        <v>1089</v>
      </c>
      <c r="B1350" s="405" t="str">
        <f t="shared" si="21"/>
        <v xml:space="preserve"> </v>
      </c>
      <c r="C1350" s="457" t="s">
        <v>2568</v>
      </c>
      <c r="D1350" s="458"/>
      <c r="E1350" s="459"/>
      <c r="F1350" s="460"/>
    </row>
    <row r="1351" spans="1:6">
      <c r="A1351" s="457">
        <v>1090</v>
      </c>
      <c r="B1351" s="405" t="str">
        <f t="shared" si="21"/>
        <v xml:space="preserve"> </v>
      </c>
      <c r="C1351" s="457" t="s">
        <v>2568</v>
      </c>
      <c r="D1351" s="458"/>
      <c r="E1351" s="459"/>
      <c r="F1351" s="460"/>
    </row>
    <row r="1352" spans="1:6">
      <c r="A1352" s="457">
        <v>1091</v>
      </c>
      <c r="B1352" s="405" t="str">
        <f t="shared" si="21"/>
        <v xml:space="preserve"> </v>
      </c>
      <c r="C1352" s="457" t="s">
        <v>2568</v>
      </c>
      <c r="D1352" s="458"/>
      <c r="E1352" s="459"/>
      <c r="F1352" s="460"/>
    </row>
    <row r="1353" spans="1:6">
      <c r="A1353" s="457">
        <v>1092</v>
      </c>
      <c r="B1353" s="405" t="str">
        <f t="shared" si="21"/>
        <v xml:space="preserve"> </v>
      </c>
      <c r="C1353" s="457" t="s">
        <v>2568</v>
      </c>
      <c r="D1353" s="463"/>
      <c r="E1353" s="459"/>
      <c r="F1353" s="464"/>
    </row>
    <row r="1354" spans="1:6">
      <c r="A1354" s="457">
        <v>1093</v>
      </c>
      <c r="B1354" s="405" t="str">
        <f t="shared" si="21"/>
        <v xml:space="preserve"> </v>
      </c>
      <c r="C1354" s="457" t="s">
        <v>2568</v>
      </c>
      <c r="D1354" s="463"/>
      <c r="E1354" s="465"/>
      <c r="F1354" s="464"/>
    </row>
    <row r="1355" spans="1:6">
      <c r="A1355" s="457">
        <v>1094</v>
      </c>
      <c r="B1355" s="405" t="str">
        <f t="shared" si="21"/>
        <v xml:space="preserve"> </v>
      </c>
      <c r="C1355" s="457" t="s">
        <v>2568</v>
      </c>
      <c r="D1355" s="463"/>
      <c r="E1355" s="465"/>
      <c r="F1355" s="464"/>
    </row>
    <row r="1356" spans="1:6">
      <c r="A1356" s="457">
        <v>1095</v>
      </c>
      <c r="B1356" s="405" t="str">
        <f t="shared" si="21"/>
        <v xml:space="preserve"> </v>
      </c>
      <c r="C1356" s="457" t="s">
        <v>2568</v>
      </c>
      <c r="D1356" s="463"/>
      <c r="E1356" s="459"/>
      <c r="F1356" s="464"/>
    </row>
    <row r="1357" spans="1:6">
      <c r="A1357" s="457">
        <v>1096</v>
      </c>
      <c r="B1357" s="405" t="str">
        <f t="shared" si="21"/>
        <v xml:space="preserve"> </v>
      </c>
      <c r="C1357" s="457" t="s">
        <v>2568</v>
      </c>
      <c r="D1357" s="458"/>
      <c r="E1357" s="459"/>
      <c r="F1357" s="460"/>
    </row>
    <row r="1358" spans="1:6">
      <c r="A1358" s="457">
        <v>1097</v>
      </c>
      <c r="B1358" s="405" t="str">
        <f t="shared" si="21"/>
        <v xml:space="preserve"> </v>
      </c>
      <c r="C1358" s="457" t="s">
        <v>2568</v>
      </c>
      <c r="D1358" s="458"/>
      <c r="E1358" s="459"/>
      <c r="F1358" s="460"/>
    </row>
    <row r="1359" spans="1:6">
      <c r="A1359" s="457">
        <v>1098</v>
      </c>
      <c r="B1359" s="405" t="str">
        <f t="shared" si="21"/>
        <v xml:space="preserve"> </v>
      </c>
      <c r="C1359" s="457" t="s">
        <v>2568</v>
      </c>
      <c r="D1359" s="458"/>
      <c r="E1359" s="459"/>
      <c r="F1359" s="460"/>
    </row>
    <row r="1360" spans="1:6">
      <c r="A1360" s="457">
        <v>1099</v>
      </c>
      <c r="B1360" s="405" t="str">
        <f t="shared" si="21"/>
        <v xml:space="preserve"> </v>
      </c>
      <c r="C1360" s="457" t="s">
        <v>2568</v>
      </c>
      <c r="D1360" s="458"/>
      <c r="E1360" s="459"/>
      <c r="F1360" s="460"/>
    </row>
    <row r="1361" spans="1:6">
      <c r="A1361" s="457">
        <v>1100</v>
      </c>
      <c r="B1361" s="405" t="str">
        <f t="shared" si="21"/>
        <v xml:space="preserve"> </v>
      </c>
      <c r="C1361" s="457" t="s">
        <v>2568</v>
      </c>
      <c r="D1361" s="458"/>
      <c r="E1361" s="459"/>
      <c r="F1361" s="460"/>
    </row>
    <row r="1362" spans="1:6">
      <c r="A1362" s="466">
        <v>2251</v>
      </c>
      <c r="B1362" s="405" t="str">
        <f t="shared" si="21"/>
        <v>Megan Day U17W</v>
      </c>
      <c r="C1362" s="452" t="s">
        <v>2568</v>
      </c>
      <c r="D1362" s="463" t="s">
        <v>130</v>
      </c>
      <c r="E1362" s="465">
        <v>37078</v>
      </c>
      <c r="F1362" s="464" t="s">
        <v>2613</v>
      </c>
    </row>
    <row r="1363" spans="1:6">
      <c r="A1363" s="466">
        <v>2252</v>
      </c>
      <c r="B1363" s="405" t="str">
        <f t="shared" si="21"/>
        <v>Oliver Edgar U20M</v>
      </c>
      <c r="C1363" s="452" t="s">
        <v>2568</v>
      </c>
      <c r="D1363" s="458" t="s">
        <v>132</v>
      </c>
      <c r="E1363" s="459">
        <v>36693</v>
      </c>
      <c r="F1363" s="460" t="s">
        <v>2579</v>
      </c>
    </row>
    <row r="1364" spans="1:6">
      <c r="A1364" s="466">
        <v>2253</v>
      </c>
      <c r="B1364" s="405" t="str">
        <f t="shared" si="21"/>
        <v>Kieran Hay U20M</v>
      </c>
      <c r="C1364" s="452" t="s">
        <v>2568</v>
      </c>
      <c r="D1364" s="458" t="s">
        <v>132</v>
      </c>
      <c r="E1364" s="459">
        <v>36370</v>
      </c>
      <c r="F1364" s="460" t="s">
        <v>2616</v>
      </c>
    </row>
    <row r="1365" spans="1:6">
      <c r="A1365" s="466">
        <v>2254</v>
      </c>
      <c r="B1365" s="405" t="str">
        <f t="shared" si="21"/>
        <v>Niall Harethwaites U20M</v>
      </c>
      <c r="C1365" s="452" t="s">
        <v>2568</v>
      </c>
      <c r="D1365" s="458" t="s">
        <v>132</v>
      </c>
      <c r="E1365" s="459">
        <v>35850</v>
      </c>
      <c r="F1365" s="460" t="s">
        <v>2615</v>
      </c>
    </row>
    <row r="1366" spans="1:6">
      <c r="A1366" s="466">
        <v>2255</v>
      </c>
      <c r="B1366" s="405" t="str">
        <f t="shared" si="21"/>
        <v>Abigail Peake U17W</v>
      </c>
      <c r="C1366" s="452" t="s">
        <v>2568</v>
      </c>
      <c r="D1366" s="458" t="s">
        <v>130</v>
      </c>
      <c r="E1366" s="459">
        <v>37302</v>
      </c>
      <c r="F1366" s="460" t="s">
        <v>3034</v>
      </c>
    </row>
    <row r="1367" spans="1:6">
      <c r="A1367" s="466">
        <v>2256</v>
      </c>
      <c r="B1367" s="405" t="str">
        <f t="shared" si="21"/>
        <v>Jasmine  Watson U17W</v>
      </c>
      <c r="C1367" s="452" t="s">
        <v>2568</v>
      </c>
      <c r="D1367" s="458" t="s">
        <v>130</v>
      </c>
      <c r="E1367" s="459">
        <v>37000</v>
      </c>
      <c r="F1367" s="460" t="s">
        <v>2614</v>
      </c>
    </row>
    <row r="1368" spans="1:6">
      <c r="A1368" s="466">
        <v>2257</v>
      </c>
      <c r="B1368" s="405" t="str">
        <f t="shared" si="21"/>
        <v xml:space="preserve"> </v>
      </c>
      <c r="C1368" s="452" t="s">
        <v>2568</v>
      </c>
      <c r="D1368" s="363"/>
      <c r="E1368" s="467"/>
      <c r="F1368" s="468"/>
    </row>
    <row r="1369" spans="1:6">
      <c r="A1369" s="466">
        <v>2258</v>
      </c>
      <c r="B1369" s="405" t="str">
        <f t="shared" si="21"/>
        <v xml:space="preserve"> </v>
      </c>
      <c r="C1369" s="452" t="s">
        <v>2568</v>
      </c>
      <c r="D1369" s="363"/>
      <c r="E1369" s="467"/>
      <c r="F1369" s="468"/>
    </row>
    <row r="1370" spans="1:6">
      <c r="A1370" s="466">
        <v>2259</v>
      </c>
      <c r="B1370" s="405" t="str">
        <f t="shared" si="21"/>
        <v xml:space="preserve"> </v>
      </c>
      <c r="C1370" s="452" t="s">
        <v>2568</v>
      </c>
      <c r="D1370" s="363"/>
      <c r="E1370" s="467"/>
      <c r="F1370" s="468"/>
    </row>
    <row r="1371" spans="1:6">
      <c r="A1371" s="466">
        <v>2260</v>
      </c>
      <c r="B1371" s="405" t="str">
        <f t="shared" si="21"/>
        <v xml:space="preserve"> </v>
      </c>
      <c r="C1371" s="452" t="s">
        <v>2568</v>
      </c>
      <c r="D1371" s="363"/>
      <c r="E1371" s="467"/>
      <c r="F1371" s="468"/>
    </row>
    <row r="1372" spans="1:6">
      <c r="A1372" s="466">
        <v>2261</v>
      </c>
      <c r="B1372" s="405" t="str">
        <f t="shared" si="21"/>
        <v xml:space="preserve"> </v>
      </c>
      <c r="C1372" s="452" t="s">
        <v>2568</v>
      </c>
      <c r="D1372" s="363"/>
      <c r="E1372" s="467"/>
      <c r="F1372" s="468"/>
    </row>
    <row r="1373" spans="1:6">
      <c r="A1373" s="466">
        <v>2262</v>
      </c>
      <c r="B1373" s="405" t="str">
        <f t="shared" si="21"/>
        <v xml:space="preserve"> </v>
      </c>
      <c r="C1373" s="452" t="s">
        <v>2568</v>
      </c>
      <c r="D1373" s="363"/>
      <c r="E1373" s="469"/>
      <c r="F1373" s="470"/>
    </row>
    <row r="1374" spans="1:6">
      <c r="A1374" s="466">
        <v>2263</v>
      </c>
      <c r="B1374" s="405" t="str">
        <f t="shared" si="21"/>
        <v xml:space="preserve"> </v>
      </c>
      <c r="C1374" s="452" t="s">
        <v>2568</v>
      </c>
      <c r="D1374" s="363"/>
      <c r="E1374" s="382"/>
      <c r="F1374" s="381"/>
    </row>
    <row r="1375" spans="1:6">
      <c r="A1375" s="466">
        <v>2264</v>
      </c>
      <c r="B1375" s="405" t="str">
        <f t="shared" si="21"/>
        <v xml:space="preserve"> </v>
      </c>
      <c r="C1375" s="452" t="s">
        <v>2568</v>
      </c>
      <c r="D1375" s="424"/>
      <c r="E1375" s="425"/>
      <c r="F1375" s="468"/>
    </row>
    <row r="1376" spans="1:6">
      <c r="A1376" s="466">
        <v>2265</v>
      </c>
      <c r="B1376" s="405" t="str">
        <f t="shared" si="21"/>
        <v xml:space="preserve"> </v>
      </c>
      <c r="C1376" s="452" t="s">
        <v>2568</v>
      </c>
      <c r="D1376" s="363"/>
      <c r="E1376" s="425"/>
      <c r="F1376" s="468"/>
    </row>
    <row r="1377" spans="1:6">
      <c r="A1377" s="466">
        <v>2266</v>
      </c>
      <c r="B1377" s="405" t="str">
        <f t="shared" si="21"/>
        <v xml:space="preserve"> </v>
      </c>
      <c r="C1377" s="452" t="s">
        <v>2568</v>
      </c>
      <c r="D1377" s="363"/>
      <c r="E1377" s="382"/>
      <c r="F1377" s="385"/>
    </row>
    <row r="1378" spans="1:6">
      <c r="A1378" s="466">
        <v>2267</v>
      </c>
      <c r="B1378" s="405" t="str">
        <f t="shared" si="21"/>
        <v xml:space="preserve"> </v>
      </c>
      <c r="C1378" s="452" t="s">
        <v>2568</v>
      </c>
      <c r="D1378" s="470"/>
      <c r="E1378" s="382"/>
      <c r="F1378" s="362"/>
    </row>
    <row r="1379" spans="1:6">
      <c r="A1379" s="466">
        <v>2268</v>
      </c>
      <c r="B1379" s="405" t="str">
        <f t="shared" si="21"/>
        <v xml:space="preserve"> </v>
      </c>
      <c r="C1379" s="452" t="s">
        <v>2568</v>
      </c>
      <c r="D1379" s="470"/>
      <c r="E1379" s="469"/>
      <c r="F1379" s="470"/>
    </row>
    <row r="1380" spans="1:6">
      <c r="A1380" s="466">
        <v>2269</v>
      </c>
      <c r="B1380" s="405" t="str">
        <f t="shared" si="21"/>
        <v xml:space="preserve"> </v>
      </c>
      <c r="C1380" s="452" t="s">
        <v>2568</v>
      </c>
      <c r="D1380" s="470"/>
      <c r="E1380" s="469"/>
      <c r="F1380" s="424"/>
    </row>
    <row r="1381" spans="1:6">
      <c r="A1381" s="466">
        <v>2270</v>
      </c>
      <c r="B1381" s="405" t="str">
        <f t="shared" si="21"/>
        <v xml:space="preserve"> </v>
      </c>
      <c r="C1381" s="452" t="s">
        <v>2568</v>
      </c>
      <c r="D1381" s="470"/>
      <c r="E1381" s="469"/>
      <c r="F1381" s="381"/>
    </row>
    <row r="1382" spans="1:6">
      <c r="A1382" s="466">
        <v>2271</v>
      </c>
      <c r="B1382" s="405" t="str">
        <f t="shared" si="21"/>
        <v xml:space="preserve"> </v>
      </c>
      <c r="C1382" s="452" t="s">
        <v>2568</v>
      </c>
      <c r="D1382" s="470"/>
      <c r="E1382" s="469"/>
      <c r="F1382" s="470"/>
    </row>
    <row r="1383" spans="1:6">
      <c r="A1383" s="466">
        <v>2272</v>
      </c>
      <c r="B1383" s="405" t="str">
        <f t="shared" si="21"/>
        <v xml:space="preserve"> </v>
      </c>
      <c r="C1383" s="452" t="s">
        <v>2568</v>
      </c>
      <c r="D1383" s="470"/>
      <c r="E1383" s="469"/>
      <c r="F1383" s="468"/>
    </row>
    <row r="1384" spans="1:6">
      <c r="A1384" s="466">
        <v>2273</v>
      </c>
      <c r="B1384" s="405" t="str">
        <f t="shared" si="21"/>
        <v xml:space="preserve"> </v>
      </c>
      <c r="C1384" s="452" t="s">
        <v>2568</v>
      </c>
      <c r="D1384" s="416"/>
      <c r="E1384" s="469"/>
      <c r="F1384" s="468"/>
    </row>
    <row r="1385" spans="1:6">
      <c r="A1385" s="466">
        <v>2274</v>
      </c>
      <c r="B1385" s="405" t="str">
        <f t="shared" si="21"/>
        <v xml:space="preserve"> </v>
      </c>
      <c r="C1385" s="452" t="s">
        <v>2568</v>
      </c>
      <c r="D1385" s="416"/>
      <c r="E1385" s="469"/>
      <c r="F1385" s="468"/>
    </row>
    <row r="1386" spans="1:6">
      <c r="A1386" s="466">
        <v>2275</v>
      </c>
      <c r="B1386" s="405" t="str">
        <f t="shared" si="21"/>
        <v xml:space="preserve"> </v>
      </c>
      <c r="C1386" s="452" t="s">
        <v>2568</v>
      </c>
      <c r="D1386" s="416"/>
      <c r="E1386" s="393"/>
      <c r="F1386" s="468"/>
    </row>
    <row r="1387" spans="1:6">
      <c r="A1387" s="466">
        <v>2275</v>
      </c>
      <c r="B1387" s="405" t="str">
        <f t="shared" ref="B1387" si="22">F1387&amp;" "&amp;D1387</f>
        <v xml:space="preserve"> </v>
      </c>
      <c r="C1387" s="452" t="s">
        <v>2568</v>
      </c>
      <c r="D1387" s="416"/>
      <c r="E1387" s="393"/>
      <c r="F1387" s="468"/>
    </row>
  </sheetData>
  <phoneticPr fontId="25" type="noConversion"/>
  <dataValidations count="1">
    <dataValidation allowBlank="1" showInputMessage="1" sqref="D846:D847" xr:uid="{00000000-0002-0000-0700-000000000000}"/>
  </dataValidations>
  <pageMargins left="0.7" right="0.7" top="0.75" bottom="0.75" header="0.3" footer="0.3"/>
  <pageSetup paperSize="9" scale="88" fitToHeight="0" orientation="portrait" horizontalDpi="300" r:id="rId1"/>
  <headerFooter alignWithMargins="0"/>
  <rowBreaks count="8" manualBreakCount="8">
    <brk id="100" max="5" man="1"/>
    <brk id="152" max="16383" man="1"/>
    <brk id="303" max="16383" man="1"/>
    <brk id="454" max="16383" man="1"/>
    <brk id="605" max="16383" man="1"/>
    <brk id="706" max="5" man="1"/>
    <brk id="756" max="16383" man="1"/>
    <brk id="8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2:P42"/>
  <sheetViews>
    <sheetView workbookViewId="0">
      <selection activeCell="D45" sqref="D45"/>
    </sheetView>
  </sheetViews>
  <sheetFormatPr defaultRowHeight="12.75"/>
  <cols>
    <col min="1" max="1" width="5.140625" style="310" customWidth="1"/>
  </cols>
  <sheetData>
    <row r="2" spans="1:2">
      <c r="A2" s="311" t="s">
        <v>288</v>
      </c>
    </row>
    <row r="3" spans="1:2">
      <c r="A3" s="310">
        <v>1</v>
      </c>
      <c r="B3" t="s">
        <v>289</v>
      </c>
    </row>
    <row r="5" spans="1:2">
      <c r="A5" s="310">
        <v>2</v>
      </c>
      <c r="B5" s="316" t="s">
        <v>1169</v>
      </c>
    </row>
    <row r="6" spans="1:2">
      <c r="B6" t="s">
        <v>294</v>
      </c>
    </row>
    <row r="8" spans="1:2">
      <c r="A8" s="310">
        <v>3</v>
      </c>
      <c r="B8" t="s">
        <v>293</v>
      </c>
    </row>
    <row r="9" spans="1:2">
      <c r="B9" s="316" t="s">
        <v>1698</v>
      </c>
    </row>
    <row r="10" spans="1:2">
      <c r="B10" s="316" t="s">
        <v>1699</v>
      </c>
    </row>
    <row r="11" spans="1:2">
      <c r="B11" s="316"/>
    </row>
    <row r="12" spans="1:2">
      <c r="A12" s="310">
        <v>4</v>
      </c>
      <c r="B12" s="316" t="s">
        <v>1170</v>
      </c>
    </row>
    <row r="13" spans="1:2">
      <c r="B13" s="316"/>
    </row>
    <row r="14" spans="1:2">
      <c r="A14" s="310">
        <v>5</v>
      </c>
      <c r="B14" t="s">
        <v>290</v>
      </c>
    </row>
    <row r="15" spans="1:2">
      <c r="B15" s="330" t="s">
        <v>1700</v>
      </c>
    </row>
    <row r="17" spans="1:16">
      <c r="A17" s="310">
        <v>6</v>
      </c>
      <c r="B17" s="316" t="s">
        <v>1701</v>
      </c>
    </row>
    <row r="18" spans="1:16">
      <c r="B18" s="316" t="s">
        <v>1171</v>
      </c>
    </row>
    <row r="19" spans="1:16">
      <c r="B19" s="316"/>
    </row>
    <row r="20" spans="1:16">
      <c r="A20" s="310">
        <v>7</v>
      </c>
      <c r="B20" t="s">
        <v>291</v>
      </c>
    </row>
    <row r="21" spans="1:16">
      <c r="B21" t="s">
        <v>292</v>
      </c>
    </row>
    <row r="23" spans="1:16">
      <c r="A23" s="310">
        <v>8</v>
      </c>
      <c r="B23" s="336" t="s">
        <v>1717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</row>
    <row r="24" spans="1:16">
      <c r="B24" s="336" t="s">
        <v>1718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16">
      <c r="B25" s="316" t="s">
        <v>1172</v>
      </c>
    </row>
    <row r="26" spans="1:16">
      <c r="B26" s="316"/>
    </row>
    <row r="27" spans="1:16">
      <c r="A27" s="310">
        <v>9</v>
      </c>
      <c r="B27" s="316" t="s">
        <v>1721</v>
      </c>
    </row>
    <row r="28" spans="1:16">
      <c r="B28" t="s">
        <v>300</v>
      </c>
    </row>
    <row r="30" spans="1:16">
      <c r="A30" s="337" t="s">
        <v>1650</v>
      </c>
      <c r="B30" s="338" t="s">
        <v>1651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1:16">
      <c r="A31" s="337"/>
      <c r="B31" s="338" t="s">
        <v>1652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</row>
    <row r="33" spans="1:2">
      <c r="A33" s="310">
        <v>10</v>
      </c>
      <c r="B33" t="s">
        <v>295</v>
      </c>
    </row>
    <row r="35" spans="1:2">
      <c r="A35" s="310">
        <v>11</v>
      </c>
      <c r="B35" t="s">
        <v>296</v>
      </c>
    </row>
    <row r="36" spans="1:2">
      <c r="B36" t="s">
        <v>297</v>
      </c>
    </row>
    <row r="38" spans="1:2">
      <c r="A38" s="310">
        <v>12</v>
      </c>
      <c r="B38" t="s">
        <v>298</v>
      </c>
    </row>
    <row r="39" spans="1:2">
      <c r="B39" t="s">
        <v>299</v>
      </c>
    </row>
    <row r="41" spans="1:2">
      <c r="A41" s="310">
        <v>13</v>
      </c>
      <c r="B41" s="316" t="s">
        <v>1719</v>
      </c>
    </row>
    <row r="42" spans="1:2">
      <c r="B42" s="316" t="s">
        <v>1720</v>
      </c>
    </row>
  </sheetData>
  <phoneticPr fontId="16" type="noConversion"/>
  <pageMargins left="0.75" right="0.75" top="1" bottom="1" header="0.5" footer="0.5"/>
  <pageSetup paperSize="9" scale="91" fitToHeight="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17</vt:i4>
      </vt:variant>
    </vt:vector>
  </HeadingPairs>
  <TitlesOfParts>
    <vt:vector size="42" baseType="lpstr">
      <vt:lpstr>CACDecs</vt:lpstr>
      <vt:lpstr>EHDecs</vt:lpstr>
      <vt:lpstr>PACDecs</vt:lpstr>
      <vt:lpstr>NADecs</vt:lpstr>
      <vt:lpstr>NPDecs</vt:lpstr>
      <vt:lpstr>TACDecs</vt:lpstr>
      <vt:lpstr>YOACDecs</vt:lpstr>
      <vt:lpstr>competitors</vt:lpstr>
      <vt:lpstr>Notes</vt:lpstr>
      <vt:lpstr>U13G</vt:lpstr>
      <vt:lpstr>U13B</vt:lpstr>
      <vt:lpstr>U15G</vt:lpstr>
      <vt:lpstr>U15B</vt:lpstr>
      <vt:lpstr>U17W</vt:lpstr>
      <vt:lpstr>U17M</vt:lpstr>
      <vt:lpstr>SW</vt:lpstr>
      <vt:lpstr>U20M</vt:lpstr>
      <vt:lpstr>SM</vt:lpstr>
      <vt:lpstr>Overall Scores</vt:lpstr>
      <vt:lpstr>M4</vt:lpstr>
      <vt:lpstr>M4 tables</vt:lpstr>
      <vt:lpstr>M1</vt:lpstr>
      <vt:lpstr>M2</vt:lpstr>
      <vt:lpstr>M3</vt:lpstr>
      <vt:lpstr>Final tables</vt:lpstr>
      <vt:lpstr>competitors!Print_Area</vt:lpstr>
      <vt:lpstr>'Final tables'!Print_Area</vt:lpstr>
      <vt:lpstr>'M1'!Print_Area</vt:lpstr>
      <vt:lpstr>'M2'!Print_Area</vt:lpstr>
      <vt:lpstr>'M3'!Print_Area</vt:lpstr>
      <vt:lpstr>'M4'!Print_Area</vt:lpstr>
      <vt:lpstr>'M4 tables'!Print_Area</vt:lpstr>
      <vt:lpstr>'Overall Scores'!Print_Area</vt:lpstr>
      <vt:lpstr>SM!Print_Area</vt:lpstr>
      <vt:lpstr>SW!Print_Area</vt:lpstr>
      <vt:lpstr>U13B!Print_Area</vt:lpstr>
      <vt:lpstr>U13G!Print_Area</vt:lpstr>
      <vt:lpstr>U15B!Print_Area</vt:lpstr>
      <vt:lpstr>U15G!Print_Area</vt:lpstr>
      <vt:lpstr>U17M!Print_Area</vt:lpstr>
      <vt:lpstr>U17W!Print_Area</vt:lpstr>
      <vt:lpstr>U20M!Print_Area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Chris</cp:lastModifiedBy>
  <cp:lastPrinted>2017-09-06T16:29:38Z</cp:lastPrinted>
  <dcterms:created xsi:type="dcterms:W3CDTF">2002-06-02T13:51:42Z</dcterms:created>
  <dcterms:modified xsi:type="dcterms:W3CDTF">2017-09-07T08:04:24Z</dcterms:modified>
</cp:coreProperties>
</file>